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7/PRONOSTICOS/PARCIALITO/"/>
    </mc:Choice>
  </mc:AlternateContent>
  <xr:revisionPtr revIDLastSave="7" documentId="8_{3DF0B1CC-90D8-7843-AC4A-981A359EE109}" xr6:coauthVersionLast="47" xr6:coauthVersionMax="47" xr10:uidLastSave="{C180D78F-E0BA-E240-B2B2-941B1A46D7F7}"/>
  <bookViews>
    <workbookView xWindow="2700" yWindow="1440" windowWidth="23260" windowHeight="12580" xr2:uid="{AEE633ED-D300-474B-AAFA-A987CD3BA4B7}"/>
  </bookViews>
  <sheets>
    <sheet name="Participantes" sheetId="4" r:id="rId1"/>
    <sheet name="Ejercicio_1" sheetId="3" r:id="rId2"/>
    <sheet name="Ejercicio_3" sheetId="2" r:id="rId3"/>
  </sheets>
  <definedNames>
    <definedName name="_xlchart.v1.0" hidden="1">Ejercicio_3!$C$2:$C$2490</definedName>
    <definedName name="ret">#REF!</definedName>
    <definedName name="Retornos">Ejercicio_3!$C$2:$C$2490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" i="3" l="1" a="1"/>
  <c r="R4" i="3" s="1"/>
  <c r="T4" i="3" s="1"/>
  <c r="S4" i="3" a="1"/>
  <c r="S4" i="3" s="1"/>
  <c r="B6" i="3" a="1"/>
  <c r="D31" i="3" s="1"/>
  <c r="C6" i="3" a="1"/>
  <c r="C6" i="3" s="1"/>
  <c r="T26" i="3"/>
  <c r="T29" i="3"/>
  <c r="T39" i="3"/>
  <c r="T40" i="3"/>
  <c r="T42" i="3"/>
  <c r="T46" i="3"/>
  <c r="T49" i="3"/>
  <c r="T50" i="3"/>
  <c r="T52" i="3"/>
  <c r="T59" i="3"/>
  <c r="T60" i="3"/>
  <c r="T66" i="3"/>
  <c r="T70" i="3"/>
  <c r="T72" i="3"/>
  <c r="T76" i="3"/>
  <c r="T79" i="3"/>
  <c r="T82" i="3"/>
  <c r="T86" i="3"/>
  <c r="T89" i="3"/>
  <c r="T95" i="3"/>
  <c r="T96" i="3"/>
  <c r="T99" i="3"/>
  <c r="T105" i="3"/>
  <c r="T106" i="3"/>
  <c r="T109" i="3"/>
  <c r="T115" i="3"/>
  <c r="T116" i="3"/>
  <c r="T119" i="3"/>
  <c r="T125" i="3"/>
  <c r="T126" i="3"/>
  <c r="T129" i="3"/>
  <c r="T135" i="3"/>
  <c r="T136" i="3"/>
  <c r="T139" i="3"/>
  <c r="T145" i="3"/>
  <c r="T146" i="3"/>
  <c r="T149" i="3"/>
  <c r="T155" i="3"/>
  <c r="T156" i="3"/>
  <c r="T159" i="3"/>
  <c r="D110" i="3" l="1"/>
  <c r="D66" i="3"/>
  <c r="D53" i="3"/>
  <c r="D139" i="3"/>
  <c r="D109" i="3"/>
  <c r="D99" i="3"/>
  <c r="D76" i="3"/>
  <c r="D63" i="3"/>
  <c r="D24" i="3"/>
  <c r="D156" i="3"/>
  <c r="D146" i="3"/>
  <c r="D136" i="3"/>
  <c r="D126" i="3"/>
  <c r="D116" i="3"/>
  <c r="D106" i="3"/>
  <c r="D96" i="3"/>
  <c r="D86" i="3"/>
  <c r="D74" i="3"/>
  <c r="T62" i="3"/>
  <c r="D50" i="3"/>
  <c r="T36" i="3"/>
  <c r="D20" i="3"/>
  <c r="D140" i="3"/>
  <c r="D100" i="3"/>
  <c r="D166" i="3"/>
  <c r="D19" i="3"/>
  <c r="D154" i="3"/>
  <c r="D124" i="3"/>
  <c r="D94" i="3"/>
  <c r="D33" i="3"/>
  <c r="D14" i="3"/>
  <c r="D120" i="3"/>
  <c r="D84" i="3"/>
  <c r="D36" i="3"/>
  <c r="D144" i="3"/>
  <c r="D114" i="3"/>
  <c r="D83" i="3"/>
  <c r="D60" i="3"/>
  <c r="D34" i="3"/>
  <c r="D163" i="3"/>
  <c r="D143" i="3"/>
  <c r="D113" i="3"/>
  <c r="D93" i="3"/>
  <c r="T162" i="3"/>
  <c r="T142" i="3"/>
  <c r="T132" i="3"/>
  <c r="T122" i="3"/>
  <c r="T112" i="3"/>
  <c r="T102" i="3"/>
  <c r="T92" i="3"/>
  <c r="T80" i="3"/>
  <c r="D70" i="3"/>
  <c r="T56" i="3"/>
  <c r="D44" i="3"/>
  <c r="T32" i="3"/>
  <c r="D10" i="3"/>
  <c r="D130" i="3"/>
  <c r="D73" i="3"/>
  <c r="D164" i="3"/>
  <c r="D134" i="3"/>
  <c r="D104" i="3"/>
  <c r="D15" i="3"/>
  <c r="D153" i="3"/>
  <c r="D133" i="3"/>
  <c r="D123" i="3"/>
  <c r="D103" i="3"/>
  <c r="D46" i="3"/>
  <c r="T152" i="3"/>
  <c r="T160" i="3"/>
  <c r="T150" i="3"/>
  <c r="T140" i="3"/>
  <c r="T130" i="3"/>
  <c r="T120" i="3"/>
  <c r="T110" i="3"/>
  <c r="T100" i="3"/>
  <c r="T90" i="3"/>
  <c r="D80" i="3"/>
  <c r="T69" i="3"/>
  <c r="D56" i="3"/>
  <c r="D43" i="3"/>
  <c r="T30" i="3"/>
  <c r="D9" i="3"/>
  <c r="D160" i="3"/>
  <c r="D54" i="3"/>
  <c r="D79" i="3"/>
  <c r="D149" i="3"/>
  <c r="D119" i="3"/>
  <c r="D89" i="3"/>
  <c r="D64" i="3"/>
  <c r="D40" i="3"/>
  <c r="D150" i="3"/>
  <c r="D90" i="3"/>
  <c r="D30" i="3"/>
  <c r="D159" i="3"/>
  <c r="D129" i="3"/>
  <c r="D21" i="3"/>
  <c r="D16" i="3"/>
  <c r="D11" i="3"/>
  <c r="T163" i="3"/>
  <c r="D157" i="3"/>
  <c r="T153" i="3"/>
  <c r="D147" i="3"/>
  <c r="T143" i="3"/>
  <c r="D137" i="3"/>
  <c r="T133" i="3"/>
  <c r="D127" i="3"/>
  <c r="T123" i="3"/>
  <c r="D117" i="3"/>
  <c r="T113" i="3"/>
  <c r="D107" i="3"/>
  <c r="T103" i="3"/>
  <c r="D97" i="3"/>
  <c r="T93" i="3"/>
  <c r="D87" i="3"/>
  <c r="T83" i="3"/>
  <c r="D77" i="3"/>
  <c r="T73" i="3"/>
  <c r="D67" i="3"/>
  <c r="T63" i="3"/>
  <c r="D57" i="3"/>
  <c r="T53" i="3"/>
  <c r="D47" i="3"/>
  <c r="T43" i="3"/>
  <c r="D37" i="3"/>
  <c r="T33" i="3"/>
  <c r="D27" i="3"/>
  <c r="T20" i="3"/>
  <c r="T15" i="3"/>
  <c r="T10" i="3"/>
  <c r="T19" i="3"/>
  <c r="T14" i="3"/>
  <c r="T9" i="3"/>
  <c r="B6" i="3"/>
  <c r="D6" i="3" s="1"/>
  <c r="T18" i="3"/>
  <c r="T5" i="3"/>
  <c r="T75" i="3"/>
  <c r="T85" i="3"/>
  <c r="T65" i="3"/>
  <c r="D59" i="3"/>
  <c r="D49" i="3"/>
  <c r="T35" i="3"/>
  <c r="D26" i="3"/>
  <c r="T8" i="3"/>
  <c r="T158" i="3"/>
  <c r="T148" i="3"/>
  <c r="D142" i="3"/>
  <c r="T128" i="3"/>
  <c r="D122" i="3"/>
  <c r="T108" i="3"/>
  <c r="D102" i="3"/>
  <c r="T98" i="3"/>
  <c r="D92" i="3"/>
  <c r="T78" i="3"/>
  <c r="D72" i="3"/>
  <c r="T58" i="3"/>
  <c r="D52" i="3"/>
  <c r="D42" i="3"/>
  <c r="D8" i="3"/>
  <c r="D165" i="3"/>
  <c r="T161" i="3"/>
  <c r="D155" i="3"/>
  <c r="T151" i="3"/>
  <c r="D145" i="3"/>
  <c r="T141" i="3"/>
  <c r="D135" i="3"/>
  <c r="T131" i="3"/>
  <c r="D125" i="3"/>
  <c r="T121" i="3"/>
  <c r="D115" i="3"/>
  <c r="T111" i="3"/>
  <c r="D105" i="3"/>
  <c r="T101" i="3"/>
  <c r="D95" i="3"/>
  <c r="T91" i="3"/>
  <c r="D85" i="3"/>
  <c r="T81" i="3"/>
  <c r="D75" i="3"/>
  <c r="T71" i="3"/>
  <c r="D65" i="3"/>
  <c r="T61" i="3"/>
  <c r="D55" i="3"/>
  <c r="T51" i="3"/>
  <c r="D45" i="3"/>
  <c r="T41" i="3"/>
  <c r="D35" i="3"/>
  <c r="T31" i="3"/>
  <c r="T22" i="3"/>
  <c r="T17" i="3"/>
  <c r="T12" i="3"/>
  <c r="T7" i="3"/>
  <c r="D69" i="3"/>
  <c r="T55" i="3"/>
  <c r="T45" i="3"/>
  <c r="D39" i="3"/>
  <c r="D29" i="3"/>
  <c r="T23" i="3"/>
  <c r="T13" i="3"/>
  <c r="D162" i="3"/>
  <c r="D152" i="3"/>
  <c r="T138" i="3"/>
  <c r="D132" i="3"/>
  <c r="T118" i="3"/>
  <c r="D112" i="3"/>
  <c r="T88" i="3"/>
  <c r="D82" i="3"/>
  <c r="T68" i="3"/>
  <c r="D62" i="3"/>
  <c r="T48" i="3"/>
  <c r="T38" i="3"/>
  <c r="D32" i="3"/>
  <c r="T28" i="3"/>
  <c r="T25" i="3"/>
  <c r="D23" i="3"/>
  <c r="D18" i="3"/>
  <c r="D13" i="3"/>
  <c r="T164" i="3"/>
  <c r="D158" i="3"/>
  <c r="T154" i="3"/>
  <c r="D148" i="3"/>
  <c r="T144" i="3"/>
  <c r="D138" i="3"/>
  <c r="T134" i="3"/>
  <c r="D128" i="3"/>
  <c r="T124" i="3"/>
  <c r="D118" i="3"/>
  <c r="T114" i="3"/>
  <c r="D108" i="3"/>
  <c r="T104" i="3"/>
  <c r="D98" i="3"/>
  <c r="T94" i="3"/>
  <c r="D88" i="3"/>
  <c r="T84" i="3"/>
  <c r="D78" i="3"/>
  <c r="T74" i="3"/>
  <c r="D68" i="3"/>
  <c r="T64" i="3"/>
  <c r="D58" i="3"/>
  <c r="T54" i="3"/>
  <c r="D48" i="3"/>
  <c r="T44" i="3"/>
  <c r="D38" i="3"/>
  <c r="T34" i="3"/>
  <c r="D28" i="3"/>
  <c r="D25" i="3"/>
  <c r="D22" i="3"/>
  <c r="D17" i="3"/>
  <c r="D12" i="3"/>
  <c r="D7" i="3"/>
  <c r="D161" i="3"/>
  <c r="T157" i="3"/>
  <c r="D151" i="3"/>
  <c r="T147" i="3"/>
  <c r="D141" i="3"/>
  <c r="T137" i="3"/>
  <c r="D131" i="3"/>
  <c r="T127" i="3"/>
  <c r="D121" i="3"/>
  <c r="T117" i="3"/>
  <c r="D111" i="3"/>
  <c r="T107" i="3"/>
  <c r="D101" i="3"/>
  <c r="T97" i="3"/>
  <c r="D91" i="3"/>
  <c r="T87" i="3"/>
  <c r="D81" i="3"/>
  <c r="T77" i="3"/>
  <c r="D71" i="3"/>
  <c r="T67" i="3"/>
  <c r="D61" i="3"/>
  <c r="T57" i="3"/>
  <c r="D51" i="3"/>
  <c r="T47" i="3"/>
  <c r="D41" i="3"/>
  <c r="T37" i="3"/>
  <c r="T27" i="3"/>
  <c r="T24" i="3"/>
  <c r="T21" i="3"/>
  <c r="T16" i="3"/>
  <c r="T11" i="3"/>
  <c r="T6" i="3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5" i="2"/>
  <c r="P25" i="2" s="1"/>
  <c r="O26" i="2"/>
  <c r="P26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P37" i="2" s="1"/>
  <c r="O38" i="2"/>
  <c r="P38" i="2" s="1"/>
  <c r="O39" i="2"/>
  <c r="P39" i="2" s="1"/>
  <c r="O40" i="2"/>
  <c r="P40" i="2" s="1"/>
  <c r="O41" i="2"/>
  <c r="P41" i="2" s="1"/>
  <c r="O42" i="2"/>
  <c r="P42" i="2" s="1"/>
  <c r="O43" i="2"/>
  <c r="P43" i="2" s="1"/>
  <c r="O44" i="2"/>
  <c r="P44" i="2" s="1"/>
  <c r="O45" i="2"/>
  <c r="P45" i="2" s="1"/>
  <c r="O46" i="2"/>
  <c r="P46" i="2" s="1"/>
  <c r="O47" i="2"/>
  <c r="P47" i="2" s="1"/>
  <c r="O48" i="2"/>
  <c r="P48" i="2" s="1"/>
  <c r="O49" i="2"/>
  <c r="P49" i="2" s="1"/>
  <c r="O50" i="2"/>
  <c r="P50" i="2" s="1"/>
  <c r="O51" i="2"/>
  <c r="P51" i="2" s="1"/>
  <c r="O52" i="2"/>
  <c r="P52" i="2" s="1"/>
  <c r="O53" i="2"/>
  <c r="P53" i="2" s="1"/>
  <c r="O54" i="2"/>
  <c r="P54" i="2" s="1"/>
  <c r="O55" i="2"/>
  <c r="P55" i="2" s="1"/>
  <c r="O56" i="2"/>
  <c r="P56" i="2" s="1"/>
  <c r="O57" i="2"/>
  <c r="P57" i="2" s="1"/>
  <c r="O58" i="2"/>
  <c r="P58" i="2" s="1"/>
  <c r="O59" i="2"/>
  <c r="P59" i="2" s="1"/>
  <c r="O60" i="2"/>
  <c r="P60" i="2" s="1"/>
  <c r="O61" i="2"/>
  <c r="P61" i="2" s="1"/>
  <c r="O62" i="2"/>
  <c r="P62" i="2" s="1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69" i="2"/>
  <c r="P69" i="2" s="1"/>
  <c r="O70" i="2"/>
  <c r="P70" i="2" s="1"/>
  <c r="O71" i="2"/>
  <c r="P71" i="2" s="1"/>
  <c r="O72" i="2"/>
  <c r="P72" i="2" s="1"/>
  <c r="O73" i="2"/>
  <c r="P73" i="2" s="1"/>
  <c r="O74" i="2"/>
  <c r="P74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1" i="2"/>
  <c r="P81" i="2" s="1"/>
  <c r="O82" i="2"/>
  <c r="P82" i="2" s="1"/>
  <c r="O83" i="2"/>
  <c r="P83" i="2" s="1"/>
  <c r="O84" i="2"/>
  <c r="P84" i="2" s="1"/>
  <c r="O85" i="2"/>
  <c r="P85" i="2" s="1"/>
  <c r="O86" i="2"/>
  <c r="P86" i="2" s="1"/>
  <c r="O87" i="2"/>
  <c r="P87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O94" i="2"/>
  <c r="P94" i="2" s="1"/>
  <c r="O95" i="2"/>
  <c r="P95" i="2" s="1"/>
  <c r="O96" i="2"/>
  <c r="P96" i="2" s="1"/>
  <c r="O97" i="2"/>
  <c r="P97" i="2" s="1"/>
  <c r="O98" i="2"/>
  <c r="P98" i="2" s="1"/>
  <c r="O99" i="2"/>
  <c r="P99" i="2" s="1"/>
  <c r="O100" i="2"/>
  <c r="P100" i="2" s="1"/>
  <c r="O101" i="2"/>
  <c r="P101" i="2" s="1"/>
  <c r="O102" i="2"/>
  <c r="P102" i="2" s="1"/>
  <c r="O103" i="2"/>
  <c r="P103" i="2" s="1"/>
  <c r="O104" i="2"/>
  <c r="P104" i="2" s="1"/>
  <c r="O105" i="2"/>
  <c r="P105" i="2" s="1"/>
  <c r="O106" i="2"/>
  <c r="P106" i="2" s="1"/>
  <c r="O107" i="2"/>
  <c r="P107" i="2" s="1"/>
  <c r="O108" i="2"/>
  <c r="P108" i="2" s="1"/>
  <c r="O109" i="2"/>
  <c r="P109" i="2" s="1"/>
  <c r="O110" i="2"/>
  <c r="P110" i="2" s="1"/>
  <c r="O111" i="2"/>
  <c r="P111" i="2" s="1"/>
  <c r="O112" i="2"/>
  <c r="P112" i="2" s="1"/>
  <c r="O113" i="2"/>
  <c r="P113" i="2" s="1"/>
  <c r="O114" i="2"/>
  <c r="P114" i="2" s="1"/>
  <c r="O115" i="2"/>
  <c r="P115" i="2" s="1"/>
  <c r="O116" i="2"/>
  <c r="P116" i="2" s="1"/>
  <c r="O117" i="2"/>
  <c r="P117" i="2" s="1"/>
  <c r="O118" i="2"/>
  <c r="P118" i="2" s="1"/>
  <c r="O119" i="2"/>
  <c r="P119" i="2" s="1"/>
  <c r="O120" i="2"/>
  <c r="P120" i="2" s="1"/>
  <c r="O121" i="2"/>
  <c r="P121" i="2" s="1"/>
  <c r="O122" i="2"/>
  <c r="P122" i="2" s="1"/>
  <c r="O123" i="2"/>
  <c r="P123" i="2" s="1"/>
  <c r="O124" i="2"/>
  <c r="P124" i="2" s="1"/>
  <c r="O125" i="2"/>
  <c r="P125" i="2" s="1"/>
  <c r="O126" i="2"/>
  <c r="P126" i="2" s="1"/>
  <c r="O127" i="2"/>
  <c r="P127" i="2" s="1"/>
  <c r="O128" i="2"/>
  <c r="P128" i="2" s="1"/>
  <c r="O129" i="2"/>
  <c r="P129" i="2" s="1"/>
  <c r="O130" i="2"/>
  <c r="P130" i="2" s="1"/>
  <c r="O131" i="2"/>
  <c r="P131" i="2" s="1"/>
  <c r="O132" i="2"/>
  <c r="P132" i="2" s="1"/>
  <c r="O133" i="2"/>
  <c r="P133" i="2" s="1"/>
  <c r="O134" i="2"/>
  <c r="P134" i="2" s="1"/>
  <c r="O135" i="2"/>
  <c r="P135" i="2" s="1"/>
  <c r="O136" i="2"/>
  <c r="P136" i="2" s="1"/>
  <c r="O137" i="2"/>
  <c r="P137" i="2" s="1"/>
  <c r="O138" i="2"/>
  <c r="P138" i="2" s="1"/>
  <c r="O139" i="2"/>
  <c r="P139" i="2" s="1"/>
  <c r="O140" i="2"/>
  <c r="P140" i="2" s="1"/>
  <c r="O141" i="2"/>
  <c r="P141" i="2" s="1"/>
  <c r="O142" i="2"/>
  <c r="P142" i="2" s="1"/>
  <c r="O143" i="2"/>
  <c r="P143" i="2" s="1"/>
  <c r="O144" i="2"/>
  <c r="P144" i="2" s="1"/>
  <c r="O145" i="2"/>
  <c r="P145" i="2" s="1"/>
  <c r="O146" i="2"/>
  <c r="P146" i="2" s="1"/>
  <c r="O147" i="2"/>
  <c r="P147" i="2" s="1"/>
  <c r="O148" i="2"/>
  <c r="P148" i="2" s="1"/>
  <c r="O149" i="2"/>
  <c r="P149" i="2" s="1"/>
  <c r="O150" i="2"/>
  <c r="P150" i="2" s="1"/>
  <c r="O151" i="2"/>
  <c r="P151" i="2" s="1"/>
  <c r="O152" i="2"/>
  <c r="P152" i="2" s="1"/>
  <c r="O153" i="2"/>
  <c r="P153" i="2" s="1"/>
  <c r="O154" i="2"/>
  <c r="P154" i="2" s="1"/>
  <c r="O155" i="2"/>
  <c r="P155" i="2" s="1"/>
  <c r="O156" i="2"/>
  <c r="P156" i="2" s="1"/>
  <c r="O157" i="2"/>
  <c r="P157" i="2" s="1"/>
  <c r="O158" i="2"/>
  <c r="P158" i="2" s="1"/>
  <c r="O159" i="2"/>
  <c r="P159" i="2" s="1"/>
  <c r="O160" i="2"/>
  <c r="P160" i="2" s="1"/>
  <c r="O161" i="2"/>
  <c r="P161" i="2" s="1"/>
  <c r="O162" i="2"/>
  <c r="P162" i="2" s="1"/>
  <c r="O163" i="2"/>
  <c r="P163" i="2" s="1"/>
  <c r="O164" i="2"/>
  <c r="P164" i="2" s="1"/>
  <c r="O165" i="2"/>
  <c r="P165" i="2" s="1"/>
  <c r="O166" i="2"/>
  <c r="P166" i="2" s="1"/>
  <c r="O167" i="2"/>
  <c r="P167" i="2" s="1"/>
  <c r="O168" i="2"/>
  <c r="P168" i="2" s="1"/>
  <c r="O169" i="2"/>
  <c r="P169" i="2" s="1"/>
  <c r="O170" i="2"/>
  <c r="P170" i="2" s="1"/>
  <c r="O171" i="2"/>
  <c r="P171" i="2" s="1"/>
  <c r="O172" i="2"/>
  <c r="P172" i="2" s="1"/>
  <c r="O173" i="2"/>
  <c r="P173" i="2" s="1"/>
  <c r="O174" i="2"/>
  <c r="P174" i="2" s="1"/>
  <c r="O175" i="2"/>
  <c r="P175" i="2" s="1"/>
  <c r="O176" i="2"/>
  <c r="P176" i="2" s="1"/>
  <c r="O177" i="2"/>
  <c r="P177" i="2" s="1"/>
  <c r="O178" i="2"/>
  <c r="P178" i="2" s="1"/>
  <c r="O179" i="2"/>
  <c r="P179" i="2" s="1"/>
  <c r="O180" i="2"/>
  <c r="P180" i="2" s="1"/>
  <c r="O181" i="2"/>
  <c r="P181" i="2" s="1"/>
  <c r="O182" i="2"/>
  <c r="P182" i="2" s="1"/>
  <c r="O183" i="2"/>
  <c r="P183" i="2" s="1"/>
  <c r="O184" i="2"/>
  <c r="P184" i="2" s="1"/>
  <c r="O185" i="2"/>
  <c r="P185" i="2" s="1"/>
  <c r="O186" i="2"/>
  <c r="P186" i="2" s="1"/>
  <c r="O187" i="2"/>
  <c r="P187" i="2" s="1"/>
  <c r="O188" i="2"/>
  <c r="P188" i="2" s="1"/>
  <c r="O189" i="2"/>
  <c r="P189" i="2" s="1"/>
  <c r="O190" i="2"/>
  <c r="P190" i="2" s="1"/>
  <c r="O191" i="2"/>
  <c r="P191" i="2" s="1"/>
  <c r="O192" i="2"/>
  <c r="P192" i="2" s="1"/>
  <c r="O193" i="2"/>
  <c r="P193" i="2" s="1"/>
  <c r="O194" i="2"/>
  <c r="P194" i="2" s="1"/>
  <c r="O195" i="2"/>
  <c r="P195" i="2" s="1"/>
  <c r="O196" i="2"/>
  <c r="P196" i="2" s="1"/>
  <c r="O197" i="2"/>
  <c r="P197" i="2" s="1"/>
  <c r="O198" i="2"/>
  <c r="P198" i="2" s="1"/>
  <c r="O199" i="2"/>
  <c r="P199" i="2" s="1"/>
  <c r="O200" i="2"/>
  <c r="P200" i="2" s="1"/>
  <c r="O201" i="2"/>
  <c r="P201" i="2" s="1"/>
  <c r="O202" i="2"/>
  <c r="P202" i="2" s="1"/>
  <c r="O203" i="2"/>
  <c r="P203" i="2" s="1"/>
  <c r="O204" i="2"/>
  <c r="P204" i="2" s="1"/>
  <c r="O205" i="2"/>
  <c r="P205" i="2" s="1"/>
  <c r="O206" i="2"/>
  <c r="P206" i="2" s="1"/>
  <c r="O207" i="2"/>
  <c r="P207" i="2" s="1"/>
  <c r="O208" i="2"/>
  <c r="P208" i="2" s="1"/>
  <c r="O209" i="2"/>
  <c r="P209" i="2" s="1"/>
  <c r="O210" i="2"/>
  <c r="P210" i="2" s="1"/>
  <c r="O211" i="2"/>
  <c r="P211" i="2" s="1"/>
  <c r="O212" i="2"/>
  <c r="P212" i="2" s="1"/>
  <c r="O213" i="2"/>
  <c r="P213" i="2" s="1"/>
  <c r="O214" i="2"/>
  <c r="P214" i="2" s="1"/>
  <c r="O215" i="2"/>
  <c r="P215" i="2" s="1"/>
  <c r="O216" i="2"/>
  <c r="P216" i="2" s="1"/>
  <c r="O217" i="2"/>
  <c r="P217" i="2" s="1"/>
  <c r="O218" i="2"/>
  <c r="P218" i="2" s="1"/>
  <c r="O219" i="2"/>
  <c r="P219" i="2" s="1"/>
  <c r="O220" i="2"/>
  <c r="P220" i="2" s="1"/>
  <c r="O221" i="2"/>
  <c r="P221" i="2" s="1"/>
  <c r="O222" i="2"/>
  <c r="P222" i="2" s="1"/>
  <c r="O223" i="2"/>
  <c r="P223" i="2" s="1"/>
  <c r="O224" i="2"/>
  <c r="P224" i="2" s="1"/>
  <c r="O225" i="2"/>
  <c r="P225" i="2" s="1"/>
  <c r="O226" i="2"/>
  <c r="P226" i="2" s="1"/>
  <c r="O227" i="2"/>
  <c r="P227" i="2" s="1"/>
  <c r="O228" i="2"/>
  <c r="P228" i="2" s="1"/>
  <c r="O229" i="2"/>
  <c r="P229" i="2" s="1"/>
  <c r="O230" i="2"/>
  <c r="P230" i="2" s="1"/>
  <c r="O231" i="2"/>
  <c r="P231" i="2" s="1"/>
  <c r="O232" i="2"/>
  <c r="P232" i="2" s="1"/>
  <c r="O233" i="2"/>
  <c r="P233" i="2" s="1"/>
  <c r="O234" i="2"/>
  <c r="P234" i="2" s="1"/>
  <c r="O235" i="2"/>
  <c r="P235" i="2" s="1"/>
  <c r="O236" i="2"/>
  <c r="P236" i="2" s="1"/>
  <c r="O237" i="2"/>
  <c r="P237" i="2" s="1"/>
  <c r="O238" i="2"/>
  <c r="P238" i="2" s="1"/>
  <c r="O239" i="2"/>
  <c r="P239" i="2" s="1"/>
  <c r="O240" i="2"/>
  <c r="P240" i="2" s="1"/>
  <c r="O241" i="2"/>
  <c r="P241" i="2" s="1"/>
  <c r="O242" i="2"/>
  <c r="P242" i="2" s="1"/>
  <c r="O243" i="2"/>
  <c r="P243" i="2" s="1"/>
  <c r="O244" i="2"/>
  <c r="P244" i="2" s="1"/>
  <c r="O245" i="2"/>
  <c r="P245" i="2" s="1"/>
  <c r="O246" i="2"/>
  <c r="P246" i="2" s="1"/>
  <c r="O247" i="2"/>
  <c r="P247" i="2" s="1"/>
  <c r="O248" i="2"/>
  <c r="P248" i="2" s="1"/>
  <c r="O249" i="2"/>
  <c r="P249" i="2" s="1"/>
  <c r="O250" i="2"/>
  <c r="P250" i="2" s="1"/>
  <c r="O251" i="2"/>
  <c r="P251" i="2" s="1"/>
  <c r="O252" i="2"/>
  <c r="P252" i="2" s="1"/>
  <c r="O253" i="2"/>
  <c r="P253" i="2" s="1"/>
  <c r="O254" i="2"/>
  <c r="P254" i="2" s="1"/>
  <c r="O255" i="2"/>
  <c r="P255" i="2" s="1"/>
  <c r="O256" i="2"/>
  <c r="P256" i="2" s="1"/>
  <c r="O257" i="2"/>
  <c r="P257" i="2" s="1"/>
  <c r="O258" i="2"/>
  <c r="P258" i="2" s="1"/>
  <c r="O259" i="2"/>
  <c r="P259" i="2" s="1"/>
  <c r="O260" i="2"/>
  <c r="P260" i="2" s="1"/>
  <c r="O261" i="2"/>
  <c r="P261" i="2" s="1"/>
  <c r="O262" i="2"/>
  <c r="P262" i="2" s="1"/>
  <c r="O263" i="2"/>
  <c r="P263" i="2" s="1"/>
  <c r="O264" i="2"/>
  <c r="P264" i="2" s="1"/>
  <c r="O265" i="2"/>
  <c r="P265" i="2" s="1"/>
  <c r="O266" i="2"/>
  <c r="P266" i="2" s="1"/>
  <c r="O267" i="2"/>
  <c r="P267" i="2" s="1"/>
  <c r="O268" i="2"/>
  <c r="P268" i="2" s="1"/>
  <c r="O269" i="2"/>
  <c r="P269" i="2" s="1"/>
  <c r="O270" i="2"/>
  <c r="P270" i="2" s="1"/>
  <c r="O271" i="2"/>
  <c r="P271" i="2" s="1"/>
  <c r="O272" i="2"/>
  <c r="P272" i="2" s="1"/>
  <c r="O273" i="2"/>
  <c r="P273" i="2" s="1"/>
  <c r="O274" i="2"/>
  <c r="P274" i="2" s="1"/>
  <c r="O275" i="2"/>
  <c r="P275" i="2" s="1"/>
  <c r="O276" i="2"/>
  <c r="P276" i="2" s="1"/>
  <c r="O277" i="2"/>
  <c r="P277" i="2" s="1"/>
  <c r="O278" i="2"/>
  <c r="P278" i="2" s="1"/>
  <c r="O279" i="2"/>
  <c r="P279" i="2" s="1"/>
  <c r="O280" i="2"/>
  <c r="P280" i="2" s="1"/>
  <c r="O281" i="2"/>
  <c r="P281" i="2" s="1"/>
  <c r="O282" i="2"/>
  <c r="P282" i="2" s="1"/>
  <c r="O283" i="2"/>
  <c r="P283" i="2" s="1"/>
  <c r="O284" i="2"/>
  <c r="P284" i="2" s="1"/>
  <c r="O285" i="2"/>
  <c r="P285" i="2" s="1"/>
  <c r="O286" i="2"/>
  <c r="P286" i="2" s="1"/>
  <c r="O287" i="2"/>
  <c r="P287" i="2" s="1"/>
  <c r="O288" i="2"/>
  <c r="P288" i="2" s="1"/>
  <c r="O289" i="2"/>
  <c r="P289" i="2" s="1"/>
  <c r="O290" i="2"/>
  <c r="P290" i="2" s="1"/>
  <c r="O291" i="2"/>
  <c r="P291" i="2" s="1"/>
  <c r="O292" i="2"/>
  <c r="P292" i="2" s="1"/>
  <c r="O293" i="2"/>
  <c r="P293" i="2" s="1"/>
  <c r="O294" i="2"/>
  <c r="P294" i="2" s="1"/>
  <c r="O295" i="2"/>
  <c r="P295" i="2" s="1"/>
  <c r="O296" i="2"/>
  <c r="P296" i="2" s="1"/>
  <c r="O297" i="2"/>
  <c r="P297" i="2" s="1"/>
  <c r="O298" i="2"/>
  <c r="P298" i="2" s="1"/>
  <c r="O299" i="2"/>
  <c r="P299" i="2" s="1"/>
  <c r="O300" i="2"/>
  <c r="P300" i="2" s="1"/>
  <c r="O301" i="2"/>
  <c r="P301" i="2" s="1"/>
  <c r="O302" i="2"/>
  <c r="P302" i="2" s="1"/>
  <c r="O303" i="2"/>
  <c r="P303" i="2" s="1"/>
  <c r="O304" i="2"/>
  <c r="P304" i="2" s="1"/>
  <c r="O305" i="2"/>
  <c r="P305" i="2" s="1"/>
  <c r="O306" i="2"/>
  <c r="P306" i="2" s="1"/>
  <c r="O307" i="2"/>
  <c r="P307" i="2" s="1"/>
  <c r="O308" i="2"/>
  <c r="P308" i="2" s="1"/>
  <c r="O309" i="2"/>
  <c r="P309" i="2" s="1"/>
  <c r="O310" i="2"/>
  <c r="P310" i="2" s="1"/>
  <c r="O311" i="2"/>
  <c r="P311" i="2" s="1"/>
  <c r="O312" i="2"/>
  <c r="P312" i="2" s="1"/>
  <c r="O313" i="2"/>
  <c r="P313" i="2" s="1"/>
  <c r="O314" i="2"/>
  <c r="P314" i="2" s="1"/>
  <c r="O315" i="2"/>
  <c r="P315" i="2" s="1"/>
  <c r="O316" i="2"/>
  <c r="P316" i="2" s="1"/>
  <c r="O317" i="2"/>
  <c r="P317" i="2" s="1"/>
  <c r="O318" i="2"/>
  <c r="P318" i="2" s="1"/>
  <c r="O319" i="2"/>
  <c r="P319" i="2" s="1"/>
  <c r="O320" i="2"/>
  <c r="P320" i="2" s="1"/>
  <c r="O321" i="2"/>
  <c r="P321" i="2" s="1"/>
  <c r="O322" i="2"/>
  <c r="P322" i="2" s="1"/>
  <c r="O323" i="2"/>
  <c r="P323" i="2" s="1"/>
  <c r="O324" i="2"/>
  <c r="P324" i="2" s="1"/>
  <c r="O325" i="2"/>
  <c r="P325" i="2" s="1"/>
  <c r="O326" i="2"/>
  <c r="P326" i="2" s="1"/>
  <c r="O327" i="2"/>
  <c r="P327" i="2" s="1"/>
  <c r="O328" i="2"/>
  <c r="P328" i="2" s="1"/>
  <c r="O329" i="2"/>
  <c r="P329" i="2" s="1"/>
  <c r="O330" i="2"/>
  <c r="P330" i="2" s="1"/>
  <c r="O331" i="2"/>
  <c r="P331" i="2" s="1"/>
  <c r="O332" i="2"/>
  <c r="P332" i="2" s="1"/>
  <c r="O333" i="2"/>
  <c r="P333" i="2" s="1"/>
  <c r="O334" i="2"/>
  <c r="P334" i="2" s="1"/>
  <c r="O335" i="2"/>
  <c r="P335" i="2" s="1"/>
  <c r="O336" i="2"/>
  <c r="P336" i="2" s="1"/>
  <c r="O337" i="2"/>
  <c r="P337" i="2" s="1"/>
  <c r="O338" i="2"/>
  <c r="P338" i="2" s="1"/>
  <c r="O339" i="2"/>
  <c r="P339" i="2" s="1"/>
  <c r="O340" i="2"/>
  <c r="P340" i="2" s="1"/>
  <c r="O341" i="2"/>
  <c r="P341" i="2" s="1"/>
  <c r="O342" i="2"/>
  <c r="P342" i="2" s="1"/>
  <c r="O343" i="2"/>
  <c r="P343" i="2" s="1"/>
  <c r="O344" i="2"/>
  <c r="P344" i="2" s="1"/>
  <c r="O345" i="2"/>
  <c r="P345" i="2" s="1"/>
  <c r="O346" i="2"/>
  <c r="P346" i="2" s="1"/>
  <c r="O347" i="2"/>
  <c r="P347" i="2" s="1"/>
  <c r="O348" i="2"/>
  <c r="P348" i="2" s="1"/>
  <c r="O349" i="2"/>
  <c r="P349" i="2" s="1"/>
  <c r="O350" i="2"/>
  <c r="P350" i="2" s="1"/>
  <c r="O351" i="2"/>
  <c r="P351" i="2" s="1"/>
  <c r="O352" i="2"/>
  <c r="P352" i="2" s="1"/>
  <c r="O353" i="2"/>
  <c r="P353" i="2" s="1"/>
  <c r="O354" i="2"/>
  <c r="P354" i="2" s="1"/>
  <c r="O355" i="2"/>
  <c r="P355" i="2" s="1"/>
  <c r="O356" i="2"/>
  <c r="P356" i="2" s="1"/>
  <c r="O357" i="2"/>
  <c r="P357" i="2" s="1"/>
  <c r="O358" i="2"/>
  <c r="P358" i="2" s="1"/>
  <c r="O359" i="2"/>
  <c r="P359" i="2" s="1"/>
  <c r="O360" i="2"/>
  <c r="P360" i="2" s="1"/>
  <c r="O361" i="2"/>
  <c r="P361" i="2" s="1"/>
  <c r="O362" i="2"/>
  <c r="P362" i="2" s="1"/>
  <c r="O363" i="2"/>
  <c r="P363" i="2" s="1"/>
  <c r="O364" i="2"/>
  <c r="P364" i="2" s="1"/>
  <c r="O365" i="2"/>
  <c r="P365" i="2" s="1"/>
  <c r="O366" i="2"/>
  <c r="P366" i="2" s="1"/>
  <c r="O367" i="2"/>
  <c r="P367" i="2" s="1"/>
  <c r="O368" i="2"/>
  <c r="P368" i="2" s="1"/>
  <c r="O369" i="2"/>
  <c r="P369" i="2" s="1"/>
  <c r="O370" i="2"/>
  <c r="P370" i="2" s="1"/>
  <c r="O371" i="2"/>
  <c r="P371" i="2" s="1"/>
  <c r="O372" i="2"/>
  <c r="P372" i="2" s="1"/>
  <c r="O373" i="2"/>
  <c r="P373" i="2" s="1"/>
  <c r="O374" i="2"/>
  <c r="P374" i="2" s="1"/>
  <c r="O375" i="2"/>
  <c r="P375" i="2" s="1"/>
  <c r="O376" i="2"/>
  <c r="P376" i="2" s="1"/>
  <c r="O377" i="2"/>
  <c r="P377" i="2" s="1"/>
  <c r="O378" i="2"/>
  <c r="P378" i="2" s="1"/>
  <c r="O379" i="2"/>
  <c r="P379" i="2" s="1"/>
  <c r="O380" i="2"/>
  <c r="P380" i="2" s="1"/>
  <c r="O381" i="2"/>
  <c r="P381" i="2" s="1"/>
  <c r="O382" i="2"/>
  <c r="P382" i="2" s="1"/>
  <c r="O383" i="2"/>
  <c r="P383" i="2" s="1"/>
  <c r="O384" i="2"/>
  <c r="P384" i="2" s="1"/>
  <c r="O385" i="2"/>
  <c r="P385" i="2" s="1"/>
  <c r="O386" i="2"/>
  <c r="P386" i="2" s="1"/>
  <c r="O387" i="2"/>
  <c r="P387" i="2" s="1"/>
  <c r="O388" i="2"/>
  <c r="P388" i="2" s="1"/>
  <c r="O389" i="2"/>
  <c r="P389" i="2" s="1"/>
  <c r="O390" i="2"/>
  <c r="P390" i="2" s="1"/>
  <c r="O391" i="2"/>
  <c r="P391" i="2" s="1"/>
  <c r="O392" i="2"/>
  <c r="P392" i="2" s="1"/>
  <c r="O393" i="2"/>
  <c r="P393" i="2" s="1"/>
  <c r="O394" i="2"/>
  <c r="P394" i="2" s="1"/>
  <c r="O395" i="2"/>
  <c r="P395" i="2" s="1"/>
  <c r="O396" i="2"/>
  <c r="P396" i="2" s="1"/>
  <c r="O397" i="2"/>
  <c r="P397" i="2" s="1"/>
  <c r="O398" i="2"/>
  <c r="P398" i="2" s="1"/>
  <c r="O399" i="2"/>
  <c r="P399" i="2" s="1"/>
  <c r="O400" i="2"/>
  <c r="P400" i="2" s="1"/>
  <c r="O401" i="2"/>
  <c r="P401" i="2" s="1"/>
  <c r="O402" i="2"/>
  <c r="P402" i="2" s="1"/>
  <c r="O403" i="2"/>
  <c r="P403" i="2" s="1"/>
  <c r="O404" i="2"/>
  <c r="P404" i="2" s="1"/>
  <c r="O405" i="2"/>
  <c r="P405" i="2" s="1"/>
  <c r="O406" i="2"/>
  <c r="P406" i="2" s="1"/>
  <c r="O407" i="2"/>
  <c r="P407" i="2" s="1"/>
  <c r="O408" i="2"/>
  <c r="P408" i="2" s="1"/>
  <c r="O409" i="2"/>
  <c r="P409" i="2" s="1"/>
  <c r="O410" i="2"/>
  <c r="P410" i="2" s="1"/>
  <c r="O411" i="2"/>
  <c r="P411" i="2" s="1"/>
  <c r="O412" i="2"/>
  <c r="P412" i="2" s="1"/>
  <c r="O413" i="2"/>
  <c r="P413" i="2" s="1"/>
  <c r="O414" i="2"/>
  <c r="P414" i="2" s="1"/>
  <c r="O415" i="2"/>
  <c r="P415" i="2" s="1"/>
  <c r="O416" i="2"/>
  <c r="P416" i="2" s="1"/>
  <c r="O417" i="2"/>
  <c r="P417" i="2" s="1"/>
  <c r="O418" i="2"/>
  <c r="P418" i="2" s="1"/>
  <c r="O419" i="2"/>
  <c r="P419" i="2" s="1"/>
  <c r="O420" i="2"/>
  <c r="P420" i="2" s="1"/>
  <c r="O421" i="2"/>
  <c r="P421" i="2" s="1"/>
  <c r="O422" i="2"/>
  <c r="P422" i="2" s="1"/>
  <c r="O423" i="2"/>
  <c r="P423" i="2" s="1"/>
  <c r="O424" i="2"/>
  <c r="P424" i="2" s="1"/>
  <c r="O425" i="2"/>
  <c r="P425" i="2" s="1"/>
  <c r="O426" i="2"/>
  <c r="P426" i="2" s="1"/>
  <c r="O427" i="2"/>
  <c r="P427" i="2" s="1"/>
  <c r="O428" i="2"/>
  <c r="P428" i="2" s="1"/>
  <c r="O429" i="2"/>
  <c r="P429" i="2" s="1"/>
  <c r="O430" i="2"/>
  <c r="P430" i="2" s="1"/>
  <c r="O431" i="2"/>
  <c r="P431" i="2" s="1"/>
  <c r="O432" i="2"/>
  <c r="P432" i="2" s="1"/>
  <c r="O433" i="2"/>
  <c r="P433" i="2" s="1"/>
  <c r="O434" i="2"/>
  <c r="P434" i="2" s="1"/>
  <c r="O435" i="2"/>
  <c r="P435" i="2" s="1"/>
  <c r="O436" i="2"/>
  <c r="P436" i="2" s="1"/>
  <c r="O437" i="2"/>
  <c r="P437" i="2" s="1"/>
  <c r="O438" i="2"/>
  <c r="P438" i="2" s="1"/>
  <c r="O439" i="2"/>
  <c r="P439" i="2" s="1"/>
  <c r="O440" i="2"/>
  <c r="P440" i="2" s="1"/>
  <c r="O441" i="2"/>
  <c r="P441" i="2" s="1"/>
  <c r="O442" i="2"/>
  <c r="P442" i="2" s="1"/>
  <c r="O443" i="2"/>
  <c r="P443" i="2" s="1"/>
  <c r="O444" i="2"/>
  <c r="P444" i="2" s="1"/>
  <c r="O445" i="2"/>
  <c r="P445" i="2" s="1"/>
  <c r="O446" i="2"/>
  <c r="P446" i="2" s="1"/>
  <c r="O447" i="2"/>
  <c r="P447" i="2" s="1"/>
  <c r="O448" i="2"/>
  <c r="P448" i="2" s="1"/>
  <c r="O449" i="2"/>
  <c r="P449" i="2" s="1"/>
  <c r="O450" i="2"/>
  <c r="P450" i="2" s="1"/>
  <c r="O451" i="2"/>
  <c r="P451" i="2" s="1"/>
  <c r="O452" i="2"/>
  <c r="P452" i="2" s="1"/>
  <c r="O453" i="2"/>
  <c r="P453" i="2" s="1"/>
  <c r="O454" i="2"/>
  <c r="P454" i="2" s="1"/>
  <c r="O455" i="2"/>
  <c r="P455" i="2" s="1"/>
  <c r="O456" i="2"/>
  <c r="P456" i="2" s="1"/>
  <c r="O457" i="2"/>
  <c r="P457" i="2" s="1"/>
  <c r="O458" i="2"/>
  <c r="P458" i="2" s="1"/>
  <c r="O459" i="2"/>
  <c r="P459" i="2" s="1"/>
  <c r="O460" i="2"/>
  <c r="P460" i="2" s="1"/>
  <c r="O461" i="2"/>
  <c r="P461" i="2" s="1"/>
  <c r="O462" i="2"/>
  <c r="P462" i="2" s="1"/>
  <c r="O463" i="2"/>
  <c r="P463" i="2" s="1"/>
  <c r="O464" i="2"/>
  <c r="P464" i="2" s="1"/>
  <c r="O465" i="2"/>
  <c r="P465" i="2" s="1"/>
  <c r="O466" i="2"/>
  <c r="P466" i="2" s="1"/>
  <c r="O467" i="2"/>
  <c r="P467" i="2" s="1"/>
  <c r="O468" i="2"/>
  <c r="P468" i="2" s="1"/>
  <c r="O469" i="2"/>
  <c r="P469" i="2" s="1"/>
  <c r="O470" i="2"/>
  <c r="P470" i="2" s="1"/>
  <c r="O471" i="2"/>
  <c r="P471" i="2" s="1"/>
  <c r="O472" i="2"/>
  <c r="P472" i="2" s="1"/>
  <c r="O473" i="2"/>
  <c r="P473" i="2" s="1"/>
  <c r="O474" i="2"/>
  <c r="P474" i="2" s="1"/>
  <c r="O475" i="2"/>
  <c r="P475" i="2" s="1"/>
  <c r="O476" i="2"/>
  <c r="P476" i="2" s="1"/>
  <c r="O477" i="2"/>
  <c r="P477" i="2" s="1"/>
  <c r="O478" i="2"/>
  <c r="P478" i="2" s="1"/>
  <c r="O479" i="2"/>
  <c r="P479" i="2" s="1"/>
  <c r="O480" i="2"/>
  <c r="P480" i="2" s="1"/>
  <c r="O481" i="2"/>
  <c r="P481" i="2" s="1"/>
  <c r="O482" i="2"/>
  <c r="P482" i="2" s="1"/>
  <c r="O483" i="2"/>
  <c r="P483" i="2" s="1"/>
  <c r="O484" i="2"/>
  <c r="P484" i="2" s="1"/>
  <c r="O485" i="2"/>
  <c r="P485" i="2" s="1"/>
  <c r="O486" i="2"/>
  <c r="P486" i="2" s="1"/>
  <c r="O487" i="2"/>
  <c r="P487" i="2" s="1"/>
  <c r="O488" i="2"/>
  <c r="P488" i="2" s="1"/>
  <c r="O489" i="2"/>
  <c r="P489" i="2" s="1"/>
  <c r="O490" i="2"/>
  <c r="P490" i="2" s="1"/>
  <c r="O491" i="2"/>
  <c r="P491" i="2" s="1"/>
  <c r="O492" i="2"/>
  <c r="P492" i="2" s="1"/>
  <c r="O493" i="2"/>
  <c r="P493" i="2" s="1"/>
  <c r="O494" i="2"/>
  <c r="P494" i="2" s="1"/>
  <c r="O495" i="2"/>
  <c r="P495" i="2" s="1"/>
  <c r="O496" i="2"/>
  <c r="P496" i="2" s="1"/>
  <c r="O497" i="2"/>
  <c r="P497" i="2" s="1"/>
  <c r="O498" i="2"/>
  <c r="P498" i="2" s="1"/>
  <c r="O499" i="2"/>
  <c r="P499" i="2" s="1"/>
  <c r="O500" i="2"/>
  <c r="P500" i="2" s="1"/>
  <c r="O501" i="2"/>
  <c r="P501" i="2" s="1"/>
  <c r="O502" i="2"/>
  <c r="P502" i="2" s="1"/>
  <c r="O503" i="2"/>
  <c r="P503" i="2" s="1"/>
  <c r="O504" i="2"/>
  <c r="P504" i="2" s="1"/>
  <c r="O505" i="2"/>
  <c r="P505" i="2" s="1"/>
  <c r="O506" i="2"/>
  <c r="P506" i="2" s="1"/>
  <c r="O507" i="2"/>
  <c r="P507" i="2" s="1"/>
  <c r="O508" i="2"/>
  <c r="P508" i="2" s="1"/>
  <c r="O509" i="2"/>
  <c r="P509" i="2" s="1"/>
  <c r="O510" i="2"/>
  <c r="P510" i="2" s="1"/>
  <c r="O511" i="2"/>
  <c r="P511" i="2" s="1"/>
  <c r="O512" i="2"/>
  <c r="P512" i="2" s="1"/>
  <c r="O513" i="2"/>
  <c r="P513" i="2" s="1"/>
  <c r="O514" i="2"/>
  <c r="P514" i="2" s="1"/>
  <c r="O515" i="2"/>
  <c r="P515" i="2" s="1"/>
  <c r="O516" i="2"/>
  <c r="P516" i="2" s="1"/>
  <c r="O517" i="2"/>
  <c r="P517" i="2" s="1"/>
  <c r="O518" i="2"/>
  <c r="P518" i="2" s="1"/>
  <c r="O519" i="2"/>
  <c r="P519" i="2" s="1"/>
  <c r="O520" i="2"/>
  <c r="P520" i="2" s="1"/>
  <c r="O521" i="2"/>
  <c r="P521" i="2" s="1"/>
  <c r="O522" i="2"/>
  <c r="P522" i="2" s="1"/>
  <c r="O523" i="2"/>
  <c r="P523" i="2" s="1"/>
  <c r="O524" i="2"/>
  <c r="P524" i="2" s="1"/>
  <c r="O525" i="2"/>
  <c r="P525" i="2" s="1"/>
  <c r="O526" i="2"/>
  <c r="P526" i="2" s="1"/>
  <c r="O527" i="2"/>
  <c r="P527" i="2" s="1"/>
  <c r="O528" i="2"/>
  <c r="P528" i="2" s="1"/>
  <c r="O529" i="2"/>
  <c r="P529" i="2" s="1"/>
  <c r="O530" i="2"/>
  <c r="P530" i="2" s="1"/>
  <c r="O531" i="2"/>
  <c r="P531" i="2" s="1"/>
  <c r="O532" i="2"/>
  <c r="P532" i="2" s="1"/>
  <c r="O533" i="2"/>
  <c r="P533" i="2" s="1"/>
  <c r="O534" i="2"/>
  <c r="P534" i="2" s="1"/>
  <c r="O535" i="2"/>
  <c r="P535" i="2" s="1"/>
  <c r="O536" i="2"/>
  <c r="P536" i="2" s="1"/>
  <c r="O537" i="2"/>
  <c r="P537" i="2" s="1"/>
  <c r="O538" i="2"/>
  <c r="P538" i="2" s="1"/>
  <c r="O539" i="2"/>
  <c r="P539" i="2" s="1"/>
  <c r="O540" i="2"/>
  <c r="P540" i="2" s="1"/>
  <c r="O541" i="2"/>
  <c r="P541" i="2" s="1"/>
  <c r="O542" i="2"/>
  <c r="P542" i="2" s="1"/>
  <c r="O543" i="2"/>
  <c r="P543" i="2" s="1"/>
  <c r="O544" i="2"/>
  <c r="P544" i="2" s="1"/>
  <c r="O545" i="2"/>
  <c r="P545" i="2" s="1"/>
  <c r="O546" i="2"/>
  <c r="P546" i="2" s="1"/>
  <c r="O547" i="2"/>
  <c r="P547" i="2" s="1"/>
  <c r="O548" i="2"/>
  <c r="P548" i="2" s="1"/>
  <c r="O549" i="2"/>
  <c r="P549" i="2" s="1"/>
  <c r="O550" i="2"/>
  <c r="P550" i="2" s="1"/>
  <c r="O551" i="2"/>
  <c r="P551" i="2" s="1"/>
  <c r="O552" i="2"/>
  <c r="P552" i="2" s="1"/>
  <c r="O553" i="2"/>
  <c r="P553" i="2" s="1"/>
  <c r="O554" i="2"/>
  <c r="P554" i="2" s="1"/>
  <c r="O555" i="2"/>
  <c r="P555" i="2" s="1"/>
  <c r="O556" i="2"/>
  <c r="P556" i="2" s="1"/>
  <c r="O557" i="2"/>
  <c r="P557" i="2" s="1"/>
  <c r="O558" i="2"/>
  <c r="P558" i="2" s="1"/>
  <c r="O559" i="2"/>
  <c r="P559" i="2" s="1"/>
  <c r="O560" i="2"/>
  <c r="P560" i="2" s="1"/>
  <c r="O561" i="2"/>
  <c r="P561" i="2" s="1"/>
  <c r="O562" i="2"/>
  <c r="P562" i="2" s="1"/>
  <c r="O563" i="2"/>
  <c r="P563" i="2" s="1"/>
  <c r="O564" i="2"/>
  <c r="P564" i="2" s="1"/>
  <c r="O565" i="2"/>
  <c r="P565" i="2" s="1"/>
  <c r="O566" i="2"/>
  <c r="P566" i="2" s="1"/>
  <c r="O567" i="2"/>
  <c r="P567" i="2" s="1"/>
  <c r="O568" i="2"/>
  <c r="P568" i="2" s="1"/>
  <c r="O569" i="2"/>
  <c r="P569" i="2" s="1"/>
  <c r="O570" i="2"/>
  <c r="P570" i="2" s="1"/>
  <c r="O571" i="2"/>
  <c r="P571" i="2" s="1"/>
  <c r="O572" i="2"/>
  <c r="P572" i="2" s="1"/>
  <c r="O573" i="2"/>
  <c r="P573" i="2" s="1"/>
  <c r="O574" i="2"/>
  <c r="P574" i="2" s="1"/>
  <c r="O575" i="2"/>
  <c r="P575" i="2" s="1"/>
  <c r="O576" i="2"/>
  <c r="P576" i="2" s="1"/>
  <c r="O577" i="2"/>
  <c r="P577" i="2" s="1"/>
  <c r="O578" i="2"/>
  <c r="P578" i="2" s="1"/>
  <c r="O579" i="2"/>
  <c r="P579" i="2" s="1"/>
  <c r="O580" i="2"/>
  <c r="P580" i="2" s="1"/>
  <c r="O581" i="2"/>
  <c r="P581" i="2" s="1"/>
  <c r="O582" i="2"/>
  <c r="P582" i="2" s="1"/>
  <c r="O583" i="2"/>
  <c r="P583" i="2" s="1"/>
  <c r="O584" i="2"/>
  <c r="P584" i="2" s="1"/>
  <c r="O585" i="2"/>
  <c r="P585" i="2" s="1"/>
  <c r="O586" i="2"/>
  <c r="P586" i="2" s="1"/>
  <c r="O587" i="2"/>
  <c r="P587" i="2" s="1"/>
  <c r="O588" i="2"/>
  <c r="P588" i="2" s="1"/>
  <c r="O589" i="2"/>
  <c r="P589" i="2" s="1"/>
  <c r="O590" i="2"/>
  <c r="P590" i="2" s="1"/>
  <c r="O591" i="2"/>
  <c r="P591" i="2" s="1"/>
  <c r="O592" i="2"/>
  <c r="P592" i="2" s="1"/>
  <c r="O593" i="2"/>
  <c r="P593" i="2" s="1"/>
  <c r="O594" i="2"/>
  <c r="P594" i="2" s="1"/>
  <c r="O595" i="2"/>
  <c r="P595" i="2" s="1"/>
  <c r="O596" i="2"/>
  <c r="P596" i="2" s="1"/>
  <c r="O597" i="2"/>
  <c r="P597" i="2" s="1"/>
  <c r="O598" i="2"/>
  <c r="P598" i="2" s="1"/>
  <c r="O599" i="2"/>
  <c r="P599" i="2" s="1"/>
  <c r="O600" i="2"/>
  <c r="P600" i="2" s="1"/>
  <c r="O601" i="2"/>
  <c r="P601" i="2" s="1"/>
  <c r="O602" i="2"/>
  <c r="P602" i="2" s="1"/>
  <c r="O603" i="2"/>
  <c r="P603" i="2" s="1"/>
  <c r="O604" i="2"/>
  <c r="P604" i="2" s="1"/>
  <c r="O605" i="2"/>
  <c r="P605" i="2" s="1"/>
  <c r="O606" i="2"/>
  <c r="P606" i="2" s="1"/>
  <c r="O607" i="2"/>
  <c r="P607" i="2" s="1"/>
  <c r="O608" i="2"/>
  <c r="P608" i="2" s="1"/>
  <c r="O609" i="2"/>
  <c r="P609" i="2" s="1"/>
  <c r="O610" i="2"/>
  <c r="P610" i="2" s="1"/>
  <c r="O611" i="2"/>
  <c r="P611" i="2" s="1"/>
  <c r="O612" i="2"/>
  <c r="P612" i="2" s="1"/>
  <c r="O613" i="2"/>
  <c r="P613" i="2" s="1"/>
  <c r="O614" i="2"/>
  <c r="P614" i="2" s="1"/>
  <c r="O615" i="2"/>
  <c r="P615" i="2" s="1"/>
  <c r="O616" i="2"/>
  <c r="P616" i="2" s="1"/>
  <c r="O617" i="2"/>
  <c r="P617" i="2" s="1"/>
  <c r="O618" i="2"/>
  <c r="P618" i="2" s="1"/>
  <c r="O619" i="2"/>
  <c r="P619" i="2" s="1"/>
  <c r="O620" i="2"/>
  <c r="P620" i="2" s="1"/>
  <c r="O621" i="2"/>
  <c r="P621" i="2" s="1"/>
  <c r="O622" i="2"/>
  <c r="P622" i="2" s="1"/>
  <c r="O623" i="2"/>
  <c r="P623" i="2" s="1"/>
  <c r="O624" i="2"/>
  <c r="P624" i="2" s="1"/>
  <c r="O625" i="2"/>
  <c r="P625" i="2" s="1"/>
  <c r="O626" i="2"/>
  <c r="P626" i="2" s="1"/>
  <c r="O627" i="2"/>
  <c r="P627" i="2" s="1"/>
  <c r="O628" i="2"/>
  <c r="P628" i="2" s="1"/>
  <c r="O629" i="2"/>
  <c r="P629" i="2" s="1"/>
  <c r="O630" i="2"/>
  <c r="P630" i="2" s="1"/>
  <c r="O631" i="2"/>
  <c r="P631" i="2" s="1"/>
  <c r="O632" i="2"/>
  <c r="P632" i="2" s="1"/>
  <c r="O633" i="2"/>
  <c r="P633" i="2" s="1"/>
  <c r="O634" i="2"/>
  <c r="P634" i="2" s="1"/>
  <c r="O635" i="2"/>
  <c r="P635" i="2" s="1"/>
  <c r="O636" i="2"/>
  <c r="P636" i="2" s="1"/>
  <c r="O637" i="2"/>
  <c r="P637" i="2" s="1"/>
  <c r="O638" i="2"/>
  <c r="P638" i="2" s="1"/>
  <c r="O639" i="2"/>
  <c r="P639" i="2" s="1"/>
  <c r="O640" i="2"/>
  <c r="P640" i="2" s="1"/>
  <c r="O641" i="2"/>
  <c r="P641" i="2" s="1"/>
  <c r="O642" i="2"/>
  <c r="P642" i="2" s="1"/>
  <c r="O643" i="2"/>
  <c r="P643" i="2" s="1"/>
  <c r="O644" i="2"/>
  <c r="P644" i="2" s="1"/>
  <c r="O645" i="2"/>
  <c r="P645" i="2" s="1"/>
  <c r="O646" i="2"/>
  <c r="P646" i="2" s="1"/>
  <c r="O647" i="2"/>
  <c r="P647" i="2" s="1"/>
  <c r="O648" i="2"/>
  <c r="P648" i="2" s="1"/>
  <c r="O649" i="2"/>
  <c r="P649" i="2" s="1"/>
  <c r="O650" i="2"/>
  <c r="P650" i="2" s="1"/>
  <c r="O651" i="2"/>
  <c r="P651" i="2" s="1"/>
  <c r="O652" i="2"/>
  <c r="P652" i="2" s="1"/>
  <c r="O653" i="2"/>
  <c r="P653" i="2" s="1"/>
  <c r="O654" i="2"/>
  <c r="P654" i="2" s="1"/>
  <c r="O655" i="2"/>
  <c r="P655" i="2" s="1"/>
  <c r="O656" i="2"/>
  <c r="P656" i="2" s="1"/>
  <c r="O657" i="2"/>
  <c r="P657" i="2" s="1"/>
  <c r="O658" i="2"/>
  <c r="P658" i="2" s="1"/>
  <c r="O659" i="2"/>
  <c r="P659" i="2" s="1"/>
  <c r="O660" i="2"/>
  <c r="P660" i="2" s="1"/>
  <c r="O661" i="2"/>
  <c r="P661" i="2" s="1"/>
  <c r="O662" i="2"/>
  <c r="P662" i="2" s="1"/>
  <c r="O663" i="2"/>
  <c r="P663" i="2" s="1"/>
  <c r="O664" i="2"/>
  <c r="P664" i="2" s="1"/>
  <c r="O665" i="2"/>
  <c r="P665" i="2" s="1"/>
  <c r="O666" i="2"/>
  <c r="P666" i="2" s="1"/>
  <c r="O667" i="2"/>
  <c r="P667" i="2" s="1"/>
  <c r="O668" i="2"/>
  <c r="P668" i="2" s="1"/>
  <c r="O669" i="2"/>
  <c r="P669" i="2" s="1"/>
  <c r="O670" i="2"/>
  <c r="P670" i="2" s="1"/>
  <c r="O671" i="2"/>
  <c r="P671" i="2" s="1"/>
  <c r="O672" i="2"/>
  <c r="P672" i="2" s="1"/>
  <c r="O673" i="2"/>
  <c r="P673" i="2" s="1"/>
  <c r="O674" i="2"/>
  <c r="P674" i="2" s="1"/>
  <c r="O675" i="2"/>
  <c r="P675" i="2" s="1"/>
  <c r="O676" i="2"/>
  <c r="P676" i="2" s="1"/>
  <c r="O677" i="2"/>
  <c r="P677" i="2" s="1"/>
  <c r="O678" i="2"/>
  <c r="P678" i="2" s="1"/>
  <c r="O679" i="2"/>
  <c r="P679" i="2" s="1"/>
  <c r="O680" i="2"/>
  <c r="P680" i="2" s="1"/>
  <c r="O681" i="2"/>
  <c r="P681" i="2" s="1"/>
  <c r="O682" i="2"/>
  <c r="P682" i="2" s="1"/>
  <c r="O683" i="2"/>
  <c r="P683" i="2" s="1"/>
  <c r="O684" i="2"/>
  <c r="P684" i="2" s="1"/>
  <c r="O685" i="2"/>
  <c r="P685" i="2" s="1"/>
  <c r="O686" i="2"/>
  <c r="P686" i="2" s="1"/>
  <c r="O687" i="2"/>
  <c r="P687" i="2" s="1"/>
  <c r="O688" i="2"/>
  <c r="P688" i="2" s="1"/>
  <c r="O689" i="2"/>
  <c r="P689" i="2" s="1"/>
  <c r="O690" i="2"/>
  <c r="P690" i="2" s="1"/>
  <c r="O691" i="2"/>
  <c r="P691" i="2" s="1"/>
  <c r="O692" i="2"/>
  <c r="P692" i="2" s="1"/>
  <c r="O693" i="2"/>
  <c r="P693" i="2" s="1"/>
  <c r="O694" i="2"/>
  <c r="P694" i="2" s="1"/>
  <c r="O695" i="2"/>
  <c r="P695" i="2" s="1"/>
  <c r="O696" i="2"/>
  <c r="P696" i="2" s="1"/>
  <c r="O697" i="2"/>
  <c r="P697" i="2" s="1"/>
  <c r="O698" i="2"/>
  <c r="P698" i="2" s="1"/>
  <c r="O699" i="2"/>
  <c r="P699" i="2" s="1"/>
  <c r="O700" i="2"/>
  <c r="P700" i="2" s="1"/>
  <c r="O701" i="2"/>
  <c r="P701" i="2" s="1"/>
  <c r="O702" i="2"/>
  <c r="P702" i="2" s="1"/>
  <c r="O703" i="2"/>
  <c r="P703" i="2" s="1"/>
  <c r="O704" i="2"/>
  <c r="P704" i="2" s="1"/>
  <c r="O705" i="2"/>
  <c r="P705" i="2" s="1"/>
  <c r="O706" i="2"/>
  <c r="P706" i="2" s="1"/>
  <c r="O707" i="2"/>
  <c r="P707" i="2" s="1"/>
  <c r="O708" i="2"/>
  <c r="P708" i="2" s="1"/>
  <c r="O709" i="2"/>
  <c r="P709" i="2" s="1"/>
  <c r="O710" i="2"/>
  <c r="P710" i="2" s="1"/>
  <c r="O711" i="2"/>
  <c r="P711" i="2" s="1"/>
  <c r="O712" i="2"/>
  <c r="P712" i="2" s="1"/>
  <c r="O713" i="2"/>
  <c r="P713" i="2" s="1"/>
  <c r="O714" i="2"/>
  <c r="P714" i="2" s="1"/>
  <c r="O715" i="2"/>
  <c r="P715" i="2" s="1"/>
  <c r="O716" i="2"/>
  <c r="P716" i="2" s="1"/>
  <c r="O717" i="2"/>
  <c r="P717" i="2" s="1"/>
  <c r="O718" i="2"/>
  <c r="P718" i="2" s="1"/>
  <c r="O719" i="2"/>
  <c r="P719" i="2" s="1"/>
  <c r="O720" i="2"/>
  <c r="P720" i="2" s="1"/>
  <c r="O721" i="2"/>
  <c r="P721" i="2" s="1"/>
  <c r="O722" i="2"/>
  <c r="P722" i="2" s="1"/>
  <c r="O723" i="2"/>
  <c r="P723" i="2" s="1"/>
  <c r="O724" i="2"/>
  <c r="P724" i="2" s="1"/>
  <c r="O725" i="2"/>
  <c r="P725" i="2" s="1"/>
  <c r="O726" i="2"/>
  <c r="P726" i="2" s="1"/>
  <c r="O727" i="2"/>
  <c r="P727" i="2" s="1"/>
  <c r="O728" i="2"/>
  <c r="P728" i="2" s="1"/>
  <c r="O729" i="2"/>
  <c r="P729" i="2" s="1"/>
  <c r="O730" i="2"/>
  <c r="P730" i="2" s="1"/>
  <c r="O731" i="2"/>
  <c r="P731" i="2" s="1"/>
  <c r="O732" i="2"/>
  <c r="P732" i="2" s="1"/>
  <c r="O733" i="2"/>
  <c r="P733" i="2" s="1"/>
  <c r="O734" i="2"/>
  <c r="P734" i="2" s="1"/>
  <c r="O735" i="2"/>
  <c r="P735" i="2" s="1"/>
  <c r="O736" i="2"/>
  <c r="P736" i="2" s="1"/>
  <c r="O737" i="2"/>
  <c r="P737" i="2" s="1"/>
  <c r="O738" i="2"/>
  <c r="P738" i="2" s="1"/>
  <c r="O739" i="2"/>
  <c r="P739" i="2" s="1"/>
  <c r="O740" i="2"/>
  <c r="P740" i="2" s="1"/>
  <c r="O741" i="2"/>
  <c r="P741" i="2" s="1"/>
  <c r="O742" i="2"/>
  <c r="P742" i="2" s="1"/>
  <c r="O743" i="2"/>
  <c r="P743" i="2" s="1"/>
  <c r="O744" i="2"/>
  <c r="P744" i="2" s="1"/>
  <c r="O745" i="2"/>
  <c r="P745" i="2" s="1"/>
  <c r="O746" i="2"/>
  <c r="P746" i="2" s="1"/>
  <c r="O747" i="2"/>
  <c r="P747" i="2" s="1"/>
  <c r="O748" i="2"/>
  <c r="P748" i="2" s="1"/>
  <c r="O749" i="2"/>
  <c r="P749" i="2" s="1"/>
  <c r="O750" i="2"/>
  <c r="P750" i="2" s="1"/>
  <c r="O751" i="2"/>
  <c r="P751" i="2" s="1"/>
  <c r="O752" i="2"/>
  <c r="P752" i="2" s="1"/>
  <c r="O753" i="2"/>
  <c r="P753" i="2" s="1"/>
  <c r="O754" i="2"/>
  <c r="P754" i="2" s="1"/>
  <c r="O755" i="2"/>
  <c r="P755" i="2" s="1"/>
  <c r="O756" i="2"/>
  <c r="P756" i="2" s="1"/>
  <c r="O757" i="2"/>
  <c r="P757" i="2" s="1"/>
  <c r="O758" i="2"/>
  <c r="P758" i="2" s="1"/>
  <c r="O759" i="2"/>
  <c r="P759" i="2" s="1"/>
  <c r="O760" i="2"/>
  <c r="P760" i="2" s="1"/>
  <c r="O761" i="2"/>
  <c r="P761" i="2" s="1"/>
  <c r="O762" i="2"/>
  <c r="P762" i="2" s="1"/>
  <c r="O763" i="2"/>
  <c r="P763" i="2" s="1"/>
  <c r="O764" i="2"/>
  <c r="P764" i="2" s="1"/>
  <c r="O765" i="2"/>
  <c r="P765" i="2" s="1"/>
  <c r="O766" i="2"/>
  <c r="P766" i="2" s="1"/>
  <c r="O767" i="2"/>
  <c r="P767" i="2" s="1"/>
  <c r="O768" i="2"/>
  <c r="P768" i="2" s="1"/>
  <c r="O769" i="2"/>
  <c r="P769" i="2" s="1"/>
  <c r="O770" i="2"/>
  <c r="P770" i="2" s="1"/>
  <c r="O771" i="2"/>
  <c r="P771" i="2" s="1"/>
  <c r="O772" i="2"/>
  <c r="P772" i="2" s="1"/>
  <c r="O773" i="2"/>
  <c r="P773" i="2" s="1"/>
  <c r="O774" i="2"/>
  <c r="P774" i="2" s="1"/>
  <c r="O775" i="2"/>
  <c r="P775" i="2" s="1"/>
  <c r="O776" i="2"/>
  <c r="P776" i="2" s="1"/>
  <c r="O777" i="2"/>
  <c r="P777" i="2" s="1"/>
  <c r="O778" i="2"/>
  <c r="P778" i="2" s="1"/>
  <c r="O779" i="2"/>
  <c r="P779" i="2" s="1"/>
  <c r="O780" i="2"/>
  <c r="P780" i="2" s="1"/>
  <c r="O781" i="2"/>
  <c r="P781" i="2" s="1"/>
  <c r="O782" i="2"/>
  <c r="P782" i="2" s="1"/>
  <c r="O783" i="2"/>
  <c r="P783" i="2" s="1"/>
  <c r="O784" i="2"/>
  <c r="P784" i="2" s="1"/>
  <c r="O785" i="2"/>
  <c r="P785" i="2" s="1"/>
  <c r="O786" i="2"/>
  <c r="P786" i="2" s="1"/>
  <c r="O787" i="2"/>
  <c r="P787" i="2" s="1"/>
  <c r="O788" i="2"/>
  <c r="P788" i="2" s="1"/>
  <c r="O789" i="2"/>
  <c r="P789" i="2" s="1"/>
  <c r="O790" i="2"/>
  <c r="P790" i="2" s="1"/>
  <c r="O791" i="2"/>
  <c r="P791" i="2" s="1"/>
  <c r="O792" i="2"/>
  <c r="P792" i="2" s="1"/>
  <c r="O793" i="2"/>
  <c r="P793" i="2" s="1"/>
  <c r="O794" i="2"/>
  <c r="P794" i="2" s="1"/>
  <c r="O795" i="2"/>
  <c r="P795" i="2" s="1"/>
  <c r="O796" i="2"/>
  <c r="P796" i="2" s="1"/>
  <c r="O797" i="2"/>
  <c r="P797" i="2" s="1"/>
  <c r="O798" i="2"/>
  <c r="P798" i="2" s="1"/>
  <c r="O799" i="2"/>
  <c r="P799" i="2" s="1"/>
  <c r="O800" i="2"/>
  <c r="P800" i="2" s="1"/>
  <c r="O801" i="2"/>
  <c r="P801" i="2" s="1"/>
  <c r="O802" i="2"/>
  <c r="P802" i="2" s="1"/>
  <c r="O803" i="2"/>
  <c r="P803" i="2" s="1"/>
  <c r="O804" i="2"/>
  <c r="P804" i="2" s="1"/>
  <c r="O805" i="2"/>
  <c r="P805" i="2" s="1"/>
  <c r="O806" i="2"/>
  <c r="P806" i="2" s="1"/>
  <c r="O807" i="2"/>
  <c r="P807" i="2" s="1"/>
  <c r="O808" i="2"/>
  <c r="P808" i="2" s="1"/>
  <c r="O809" i="2"/>
  <c r="P809" i="2" s="1"/>
  <c r="O810" i="2"/>
  <c r="P810" i="2" s="1"/>
  <c r="O811" i="2"/>
  <c r="P811" i="2" s="1"/>
  <c r="O812" i="2"/>
  <c r="P812" i="2" s="1"/>
  <c r="O813" i="2"/>
  <c r="P813" i="2" s="1"/>
  <c r="O814" i="2"/>
  <c r="P814" i="2" s="1"/>
  <c r="O815" i="2"/>
  <c r="P815" i="2" s="1"/>
  <c r="O816" i="2"/>
  <c r="P816" i="2" s="1"/>
  <c r="O817" i="2"/>
  <c r="P817" i="2" s="1"/>
  <c r="O818" i="2"/>
  <c r="P818" i="2" s="1"/>
  <c r="O819" i="2"/>
  <c r="P819" i="2" s="1"/>
  <c r="O820" i="2"/>
  <c r="P820" i="2" s="1"/>
  <c r="O821" i="2"/>
  <c r="P821" i="2" s="1"/>
  <c r="O822" i="2"/>
  <c r="P822" i="2" s="1"/>
  <c r="O823" i="2"/>
  <c r="P823" i="2" s="1"/>
  <c r="O824" i="2"/>
  <c r="P824" i="2" s="1"/>
  <c r="O825" i="2"/>
  <c r="P825" i="2" s="1"/>
  <c r="O826" i="2"/>
  <c r="P826" i="2" s="1"/>
  <c r="O827" i="2"/>
  <c r="P827" i="2" s="1"/>
  <c r="O828" i="2"/>
  <c r="P828" i="2" s="1"/>
  <c r="O829" i="2"/>
  <c r="P829" i="2" s="1"/>
  <c r="O830" i="2"/>
  <c r="P830" i="2" s="1"/>
  <c r="O831" i="2"/>
  <c r="P831" i="2" s="1"/>
  <c r="O832" i="2"/>
  <c r="P832" i="2" s="1"/>
  <c r="O833" i="2"/>
  <c r="P833" i="2" s="1"/>
  <c r="O834" i="2"/>
  <c r="P834" i="2" s="1"/>
  <c r="O835" i="2"/>
  <c r="P835" i="2" s="1"/>
  <c r="O836" i="2"/>
  <c r="P836" i="2" s="1"/>
  <c r="O837" i="2"/>
  <c r="P837" i="2" s="1"/>
  <c r="O838" i="2"/>
  <c r="P838" i="2" s="1"/>
  <c r="O839" i="2"/>
  <c r="P839" i="2" s="1"/>
  <c r="O840" i="2"/>
  <c r="P840" i="2" s="1"/>
  <c r="O841" i="2"/>
  <c r="P841" i="2" s="1"/>
  <c r="O842" i="2"/>
  <c r="P842" i="2" s="1"/>
  <c r="O843" i="2"/>
  <c r="P843" i="2" s="1"/>
  <c r="O844" i="2"/>
  <c r="P844" i="2" s="1"/>
  <c r="O845" i="2"/>
  <c r="P845" i="2" s="1"/>
  <c r="O846" i="2"/>
  <c r="P846" i="2" s="1"/>
  <c r="O847" i="2"/>
  <c r="P847" i="2" s="1"/>
  <c r="O848" i="2"/>
  <c r="P848" i="2" s="1"/>
  <c r="O849" i="2"/>
  <c r="P849" i="2" s="1"/>
  <c r="O850" i="2"/>
  <c r="P850" i="2" s="1"/>
  <c r="O851" i="2"/>
  <c r="P851" i="2" s="1"/>
  <c r="O852" i="2"/>
  <c r="P852" i="2" s="1"/>
  <c r="O853" i="2"/>
  <c r="P853" i="2" s="1"/>
  <c r="O854" i="2"/>
  <c r="P854" i="2" s="1"/>
  <c r="O855" i="2"/>
  <c r="P855" i="2" s="1"/>
  <c r="O856" i="2"/>
  <c r="P856" i="2" s="1"/>
  <c r="O857" i="2"/>
  <c r="P857" i="2" s="1"/>
  <c r="O858" i="2"/>
  <c r="P858" i="2" s="1"/>
  <c r="O859" i="2"/>
  <c r="P859" i="2" s="1"/>
  <c r="O860" i="2"/>
  <c r="P860" i="2" s="1"/>
  <c r="O861" i="2"/>
  <c r="P861" i="2" s="1"/>
  <c r="O862" i="2"/>
  <c r="P862" i="2" s="1"/>
  <c r="O863" i="2"/>
  <c r="P863" i="2" s="1"/>
  <c r="O864" i="2"/>
  <c r="P864" i="2" s="1"/>
  <c r="O865" i="2"/>
  <c r="P865" i="2" s="1"/>
  <c r="O866" i="2"/>
  <c r="P866" i="2" s="1"/>
  <c r="O867" i="2"/>
  <c r="P867" i="2" s="1"/>
  <c r="O868" i="2"/>
  <c r="P868" i="2" s="1"/>
  <c r="O869" i="2"/>
  <c r="P869" i="2" s="1"/>
  <c r="O870" i="2"/>
  <c r="P870" i="2" s="1"/>
  <c r="O871" i="2"/>
  <c r="P871" i="2" s="1"/>
  <c r="O872" i="2"/>
  <c r="P872" i="2" s="1"/>
  <c r="O873" i="2"/>
  <c r="P873" i="2" s="1"/>
  <c r="O874" i="2"/>
  <c r="P874" i="2" s="1"/>
  <c r="O875" i="2"/>
  <c r="P875" i="2" s="1"/>
  <c r="O876" i="2"/>
  <c r="P876" i="2" s="1"/>
  <c r="O877" i="2"/>
  <c r="P877" i="2" s="1"/>
  <c r="O878" i="2"/>
  <c r="P878" i="2" s="1"/>
  <c r="O879" i="2"/>
  <c r="P879" i="2" s="1"/>
  <c r="O880" i="2"/>
  <c r="P880" i="2" s="1"/>
  <c r="O881" i="2"/>
  <c r="P881" i="2" s="1"/>
  <c r="O882" i="2"/>
  <c r="P882" i="2" s="1"/>
  <c r="O883" i="2"/>
  <c r="P883" i="2" s="1"/>
  <c r="O884" i="2"/>
  <c r="P884" i="2" s="1"/>
  <c r="O885" i="2"/>
  <c r="P885" i="2" s="1"/>
  <c r="O886" i="2"/>
  <c r="P886" i="2" s="1"/>
  <c r="O887" i="2"/>
  <c r="P887" i="2" s="1"/>
  <c r="O888" i="2"/>
  <c r="P888" i="2" s="1"/>
  <c r="O889" i="2"/>
  <c r="P889" i="2" s="1"/>
  <c r="O890" i="2"/>
  <c r="P890" i="2" s="1"/>
  <c r="O891" i="2"/>
  <c r="P891" i="2" s="1"/>
  <c r="O892" i="2"/>
  <c r="P892" i="2" s="1"/>
  <c r="O893" i="2"/>
  <c r="P893" i="2" s="1"/>
  <c r="O894" i="2"/>
  <c r="P894" i="2" s="1"/>
  <c r="O895" i="2"/>
  <c r="P895" i="2" s="1"/>
  <c r="O896" i="2"/>
  <c r="P896" i="2" s="1"/>
  <c r="O897" i="2"/>
  <c r="P897" i="2" s="1"/>
  <c r="O898" i="2"/>
  <c r="P898" i="2" s="1"/>
  <c r="O899" i="2"/>
  <c r="P899" i="2" s="1"/>
  <c r="O900" i="2"/>
  <c r="P900" i="2" s="1"/>
  <c r="O901" i="2"/>
  <c r="P901" i="2" s="1"/>
  <c r="O902" i="2"/>
  <c r="P902" i="2" s="1"/>
  <c r="O903" i="2"/>
  <c r="P903" i="2" s="1"/>
  <c r="O904" i="2"/>
  <c r="P904" i="2" s="1"/>
  <c r="O905" i="2"/>
  <c r="P905" i="2" s="1"/>
  <c r="O906" i="2"/>
  <c r="P906" i="2" s="1"/>
  <c r="O907" i="2"/>
  <c r="P907" i="2" s="1"/>
  <c r="O908" i="2"/>
  <c r="P908" i="2" s="1"/>
  <c r="O909" i="2"/>
  <c r="P909" i="2" s="1"/>
  <c r="O910" i="2"/>
  <c r="P910" i="2" s="1"/>
  <c r="O911" i="2"/>
  <c r="P911" i="2" s="1"/>
  <c r="O912" i="2"/>
  <c r="P912" i="2" s="1"/>
  <c r="O913" i="2"/>
  <c r="P913" i="2" s="1"/>
  <c r="O914" i="2"/>
  <c r="P914" i="2" s="1"/>
  <c r="O915" i="2"/>
  <c r="P915" i="2" s="1"/>
  <c r="O916" i="2"/>
  <c r="P916" i="2" s="1"/>
  <c r="O917" i="2"/>
  <c r="P917" i="2" s="1"/>
  <c r="O918" i="2"/>
  <c r="P918" i="2" s="1"/>
  <c r="O919" i="2"/>
  <c r="P919" i="2" s="1"/>
  <c r="O920" i="2"/>
  <c r="P920" i="2" s="1"/>
  <c r="O921" i="2"/>
  <c r="P921" i="2" s="1"/>
  <c r="O922" i="2"/>
  <c r="P922" i="2" s="1"/>
  <c r="O923" i="2"/>
  <c r="P923" i="2" s="1"/>
  <c r="O924" i="2"/>
  <c r="P924" i="2" s="1"/>
  <c r="O925" i="2"/>
  <c r="P925" i="2" s="1"/>
  <c r="O926" i="2"/>
  <c r="P926" i="2" s="1"/>
  <c r="O927" i="2"/>
  <c r="P927" i="2" s="1"/>
  <c r="O928" i="2"/>
  <c r="P928" i="2" s="1"/>
  <c r="O929" i="2"/>
  <c r="P929" i="2" s="1"/>
  <c r="O930" i="2"/>
  <c r="P930" i="2" s="1"/>
  <c r="O931" i="2"/>
  <c r="P931" i="2" s="1"/>
  <c r="O932" i="2"/>
  <c r="P932" i="2" s="1"/>
  <c r="O933" i="2"/>
  <c r="P933" i="2" s="1"/>
  <c r="O934" i="2"/>
  <c r="P934" i="2" s="1"/>
  <c r="O935" i="2"/>
  <c r="P935" i="2" s="1"/>
  <c r="O936" i="2"/>
  <c r="P936" i="2" s="1"/>
  <c r="O937" i="2"/>
  <c r="P937" i="2" s="1"/>
  <c r="O938" i="2"/>
  <c r="P938" i="2" s="1"/>
  <c r="O939" i="2"/>
  <c r="P939" i="2" s="1"/>
  <c r="O940" i="2"/>
  <c r="P940" i="2" s="1"/>
  <c r="O941" i="2"/>
  <c r="P941" i="2" s="1"/>
  <c r="O942" i="2"/>
  <c r="P942" i="2" s="1"/>
  <c r="O943" i="2"/>
  <c r="P943" i="2" s="1"/>
  <c r="O944" i="2"/>
  <c r="P944" i="2" s="1"/>
  <c r="O945" i="2"/>
  <c r="P945" i="2" s="1"/>
  <c r="O946" i="2"/>
  <c r="P946" i="2" s="1"/>
  <c r="O947" i="2"/>
  <c r="P947" i="2" s="1"/>
  <c r="O948" i="2"/>
  <c r="P948" i="2" s="1"/>
  <c r="O949" i="2"/>
  <c r="P949" i="2" s="1"/>
  <c r="O950" i="2"/>
  <c r="P950" i="2" s="1"/>
  <c r="O951" i="2"/>
  <c r="P951" i="2" s="1"/>
  <c r="O952" i="2"/>
  <c r="P952" i="2" s="1"/>
  <c r="O953" i="2"/>
  <c r="P953" i="2" s="1"/>
  <c r="O954" i="2"/>
  <c r="P954" i="2" s="1"/>
  <c r="O955" i="2"/>
  <c r="P955" i="2" s="1"/>
  <c r="O956" i="2"/>
  <c r="P956" i="2" s="1"/>
  <c r="O957" i="2"/>
  <c r="P957" i="2" s="1"/>
  <c r="O958" i="2"/>
  <c r="P958" i="2" s="1"/>
  <c r="O959" i="2"/>
  <c r="P959" i="2" s="1"/>
  <c r="O960" i="2"/>
  <c r="P960" i="2" s="1"/>
  <c r="O961" i="2"/>
  <c r="P961" i="2" s="1"/>
  <c r="O962" i="2"/>
  <c r="P962" i="2" s="1"/>
  <c r="O963" i="2"/>
  <c r="P963" i="2" s="1"/>
  <c r="O964" i="2"/>
  <c r="P964" i="2" s="1"/>
  <c r="O965" i="2"/>
  <c r="P965" i="2" s="1"/>
  <c r="O966" i="2"/>
  <c r="P966" i="2" s="1"/>
  <c r="O967" i="2"/>
  <c r="P967" i="2" s="1"/>
  <c r="O968" i="2"/>
  <c r="P968" i="2" s="1"/>
  <c r="O969" i="2"/>
  <c r="P969" i="2" s="1"/>
  <c r="O970" i="2"/>
  <c r="P970" i="2" s="1"/>
  <c r="O971" i="2"/>
  <c r="P971" i="2" s="1"/>
  <c r="O972" i="2"/>
  <c r="P972" i="2" s="1"/>
  <c r="O973" i="2"/>
  <c r="P973" i="2" s="1"/>
  <c r="O974" i="2"/>
  <c r="P974" i="2" s="1"/>
  <c r="O975" i="2"/>
  <c r="P975" i="2" s="1"/>
  <c r="O976" i="2"/>
  <c r="P976" i="2" s="1"/>
  <c r="O977" i="2"/>
  <c r="P977" i="2" s="1"/>
  <c r="O978" i="2"/>
  <c r="P978" i="2" s="1"/>
  <c r="O979" i="2"/>
  <c r="P979" i="2" s="1"/>
  <c r="O980" i="2"/>
  <c r="P980" i="2" s="1"/>
  <c r="O981" i="2"/>
  <c r="P981" i="2" s="1"/>
  <c r="O982" i="2"/>
  <c r="P982" i="2" s="1"/>
  <c r="O983" i="2"/>
  <c r="P983" i="2" s="1"/>
  <c r="O984" i="2"/>
  <c r="P984" i="2" s="1"/>
  <c r="O985" i="2"/>
  <c r="P985" i="2" s="1"/>
  <c r="O986" i="2"/>
  <c r="P986" i="2" s="1"/>
  <c r="O987" i="2"/>
  <c r="P987" i="2" s="1"/>
  <c r="O988" i="2"/>
  <c r="P988" i="2" s="1"/>
  <c r="O989" i="2"/>
  <c r="P989" i="2" s="1"/>
  <c r="O990" i="2"/>
  <c r="P990" i="2" s="1"/>
  <c r="O991" i="2"/>
  <c r="P991" i="2" s="1"/>
  <c r="O992" i="2"/>
  <c r="P992" i="2" s="1"/>
  <c r="O993" i="2"/>
  <c r="P993" i="2" s="1"/>
  <c r="O994" i="2"/>
  <c r="P994" i="2" s="1"/>
  <c r="O995" i="2"/>
  <c r="P995" i="2" s="1"/>
  <c r="O996" i="2"/>
  <c r="P996" i="2" s="1"/>
  <c r="O997" i="2"/>
  <c r="P997" i="2" s="1"/>
  <c r="O998" i="2"/>
  <c r="P998" i="2" s="1"/>
  <c r="O999" i="2"/>
  <c r="P999" i="2" s="1"/>
  <c r="O1000" i="2"/>
  <c r="P1000" i="2" s="1"/>
  <c r="O1001" i="2"/>
  <c r="P1001" i="2" s="1"/>
  <c r="O1002" i="2"/>
  <c r="P1002" i="2" s="1"/>
  <c r="O1003" i="2"/>
  <c r="P1003" i="2" s="1"/>
  <c r="O1004" i="2"/>
  <c r="P1004" i="2" s="1"/>
  <c r="O1005" i="2"/>
  <c r="P1005" i="2" s="1"/>
  <c r="O1006" i="2"/>
  <c r="P1006" i="2" s="1"/>
  <c r="O1007" i="2"/>
  <c r="P1007" i="2" s="1"/>
  <c r="O1008" i="2"/>
  <c r="P1008" i="2" s="1"/>
  <c r="O1009" i="2"/>
  <c r="P1009" i="2" s="1"/>
  <c r="O1010" i="2"/>
  <c r="P1010" i="2" s="1"/>
  <c r="O1011" i="2"/>
  <c r="P1011" i="2" s="1"/>
  <c r="O1012" i="2"/>
  <c r="P1012" i="2" s="1"/>
  <c r="O1013" i="2"/>
  <c r="P1013" i="2" s="1"/>
  <c r="O1014" i="2"/>
  <c r="P1014" i="2" s="1"/>
  <c r="O1015" i="2"/>
  <c r="P1015" i="2" s="1"/>
  <c r="O1016" i="2"/>
  <c r="P1016" i="2" s="1"/>
  <c r="O1017" i="2"/>
  <c r="P1017" i="2" s="1"/>
  <c r="O1018" i="2"/>
  <c r="P1018" i="2" s="1"/>
  <c r="O1019" i="2"/>
  <c r="P1019" i="2" s="1"/>
  <c r="O1020" i="2"/>
  <c r="P1020" i="2" s="1"/>
  <c r="O1021" i="2"/>
  <c r="P1021" i="2" s="1"/>
  <c r="O1022" i="2"/>
  <c r="P1022" i="2" s="1"/>
  <c r="O1023" i="2"/>
  <c r="P1023" i="2" s="1"/>
  <c r="O1024" i="2"/>
  <c r="P1024" i="2" s="1"/>
  <c r="O1025" i="2"/>
  <c r="P1025" i="2" s="1"/>
  <c r="O1026" i="2"/>
  <c r="P1026" i="2" s="1"/>
  <c r="O1027" i="2"/>
  <c r="P1027" i="2" s="1"/>
  <c r="O1028" i="2"/>
  <c r="P1028" i="2" s="1"/>
  <c r="O1029" i="2"/>
  <c r="P1029" i="2" s="1"/>
  <c r="O1030" i="2"/>
  <c r="P1030" i="2" s="1"/>
  <c r="O1031" i="2"/>
  <c r="P1031" i="2" s="1"/>
  <c r="O1032" i="2"/>
  <c r="P1032" i="2" s="1"/>
  <c r="O1033" i="2"/>
  <c r="P1033" i="2" s="1"/>
  <c r="O1034" i="2"/>
  <c r="P1034" i="2" s="1"/>
  <c r="O1035" i="2"/>
  <c r="P1035" i="2" s="1"/>
  <c r="O1036" i="2"/>
  <c r="P1036" i="2" s="1"/>
  <c r="O1037" i="2"/>
  <c r="P1037" i="2" s="1"/>
  <c r="O1038" i="2"/>
  <c r="P1038" i="2" s="1"/>
  <c r="O1039" i="2"/>
  <c r="P1039" i="2" s="1"/>
  <c r="O1040" i="2"/>
  <c r="P1040" i="2" s="1"/>
  <c r="O1041" i="2"/>
  <c r="P1041" i="2" s="1"/>
  <c r="O1042" i="2"/>
  <c r="P1042" i="2" s="1"/>
  <c r="O1043" i="2"/>
  <c r="P1043" i="2" s="1"/>
  <c r="O1044" i="2"/>
  <c r="P1044" i="2" s="1"/>
  <c r="O1045" i="2"/>
  <c r="P1045" i="2" s="1"/>
  <c r="O1046" i="2"/>
  <c r="P1046" i="2" s="1"/>
  <c r="O1047" i="2"/>
  <c r="P1047" i="2" s="1"/>
  <c r="O1048" i="2"/>
  <c r="P1048" i="2" s="1"/>
  <c r="O1049" i="2"/>
  <c r="P1049" i="2" s="1"/>
  <c r="O1050" i="2"/>
  <c r="P1050" i="2" s="1"/>
  <c r="O1051" i="2"/>
  <c r="P1051" i="2" s="1"/>
  <c r="O1052" i="2"/>
  <c r="P1052" i="2" s="1"/>
  <c r="O1053" i="2"/>
  <c r="P1053" i="2" s="1"/>
  <c r="O1054" i="2"/>
  <c r="P1054" i="2" s="1"/>
  <c r="O1055" i="2"/>
  <c r="P1055" i="2" s="1"/>
  <c r="O1056" i="2"/>
  <c r="P1056" i="2" s="1"/>
  <c r="O1057" i="2"/>
  <c r="P1057" i="2" s="1"/>
  <c r="O1058" i="2"/>
  <c r="P1058" i="2" s="1"/>
  <c r="O1059" i="2"/>
  <c r="P1059" i="2" s="1"/>
  <c r="O1060" i="2"/>
  <c r="P1060" i="2" s="1"/>
  <c r="O1061" i="2"/>
  <c r="P1061" i="2" s="1"/>
  <c r="O1062" i="2"/>
  <c r="P1062" i="2" s="1"/>
  <c r="O1063" i="2"/>
  <c r="P1063" i="2" s="1"/>
  <c r="O1064" i="2"/>
  <c r="P1064" i="2" s="1"/>
  <c r="O1065" i="2"/>
  <c r="P1065" i="2" s="1"/>
  <c r="O1066" i="2"/>
  <c r="P1066" i="2" s="1"/>
  <c r="O1067" i="2"/>
  <c r="P1067" i="2" s="1"/>
  <c r="O1068" i="2"/>
  <c r="P1068" i="2" s="1"/>
  <c r="O1069" i="2"/>
  <c r="P1069" i="2" s="1"/>
  <c r="O1070" i="2"/>
  <c r="P1070" i="2" s="1"/>
  <c r="O1071" i="2"/>
  <c r="P1071" i="2" s="1"/>
  <c r="O1072" i="2"/>
  <c r="P1072" i="2" s="1"/>
  <c r="O1073" i="2"/>
  <c r="P1073" i="2" s="1"/>
  <c r="O1074" i="2"/>
  <c r="P1074" i="2" s="1"/>
  <c r="O1075" i="2"/>
  <c r="P1075" i="2" s="1"/>
  <c r="O1076" i="2"/>
  <c r="P1076" i="2" s="1"/>
  <c r="O1077" i="2"/>
  <c r="P1077" i="2" s="1"/>
  <c r="O1078" i="2"/>
  <c r="P1078" i="2" s="1"/>
  <c r="O1079" i="2"/>
  <c r="P1079" i="2" s="1"/>
  <c r="O1080" i="2"/>
  <c r="P1080" i="2" s="1"/>
  <c r="O1081" i="2"/>
  <c r="P1081" i="2" s="1"/>
  <c r="O1082" i="2"/>
  <c r="P1082" i="2" s="1"/>
  <c r="O1083" i="2"/>
  <c r="P1083" i="2" s="1"/>
  <c r="O1084" i="2"/>
  <c r="P1084" i="2" s="1"/>
  <c r="O1085" i="2"/>
  <c r="P1085" i="2" s="1"/>
  <c r="O1086" i="2"/>
  <c r="P1086" i="2" s="1"/>
  <c r="O1087" i="2"/>
  <c r="P1087" i="2" s="1"/>
  <c r="O1088" i="2"/>
  <c r="P1088" i="2" s="1"/>
  <c r="O1089" i="2"/>
  <c r="P1089" i="2" s="1"/>
  <c r="O1090" i="2"/>
  <c r="P1090" i="2" s="1"/>
  <c r="O1091" i="2"/>
  <c r="P1091" i="2" s="1"/>
  <c r="O1092" i="2"/>
  <c r="P1092" i="2" s="1"/>
  <c r="O1093" i="2"/>
  <c r="P1093" i="2" s="1"/>
  <c r="O1094" i="2"/>
  <c r="P1094" i="2" s="1"/>
  <c r="O1095" i="2"/>
  <c r="P1095" i="2" s="1"/>
  <c r="O1096" i="2"/>
  <c r="P1096" i="2" s="1"/>
  <c r="O1097" i="2"/>
  <c r="P1097" i="2" s="1"/>
  <c r="O1098" i="2"/>
  <c r="P1098" i="2" s="1"/>
  <c r="O1099" i="2"/>
  <c r="P1099" i="2" s="1"/>
  <c r="O1100" i="2"/>
  <c r="P1100" i="2" s="1"/>
  <c r="O1101" i="2"/>
  <c r="P1101" i="2" s="1"/>
  <c r="O1102" i="2"/>
  <c r="P1102" i="2" s="1"/>
  <c r="O1103" i="2"/>
  <c r="P1103" i="2" s="1"/>
  <c r="O1104" i="2"/>
  <c r="P1104" i="2" s="1"/>
  <c r="O1105" i="2"/>
  <c r="P1105" i="2" s="1"/>
  <c r="O1106" i="2"/>
  <c r="P1106" i="2" s="1"/>
  <c r="O1107" i="2"/>
  <c r="P1107" i="2" s="1"/>
  <c r="O1108" i="2"/>
  <c r="P1108" i="2" s="1"/>
  <c r="O1109" i="2"/>
  <c r="P1109" i="2" s="1"/>
  <c r="O1110" i="2"/>
  <c r="P1110" i="2" s="1"/>
  <c r="O1111" i="2"/>
  <c r="P1111" i="2" s="1"/>
  <c r="O1112" i="2"/>
  <c r="P1112" i="2" s="1"/>
  <c r="O1113" i="2"/>
  <c r="P1113" i="2" s="1"/>
  <c r="O1114" i="2"/>
  <c r="P1114" i="2" s="1"/>
  <c r="O1115" i="2"/>
  <c r="P1115" i="2" s="1"/>
  <c r="O1116" i="2"/>
  <c r="P1116" i="2" s="1"/>
  <c r="O1117" i="2"/>
  <c r="P1117" i="2" s="1"/>
  <c r="O1118" i="2"/>
  <c r="P1118" i="2" s="1"/>
  <c r="O1119" i="2"/>
  <c r="P1119" i="2" s="1"/>
  <c r="O1120" i="2"/>
  <c r="P1120" i="2" s="1"/>
  <c r="O1121" i="2"/>
  <c r="P1121" i="2" s="1"/>
  <c r="O1122" i="2"/>
  <c r="P1122" i="2" s="1"/>
  <c r="O1123" i="2"/>
  <c r="P1123" i="2" s="1"/>
  <c r="O1124" i="2"/>
  <c r="P1124" i="2" s="1"/>
  <c r="O1125" i="2"/>
  <c r="P1125" i="2" s="1"/>
  <c r="O1126" i="2"/>
  <c r="P1126" i="2" s="1"/>
  <c r="O1127" i="2"/>
  <c r="P1127" i="2" s="1"/>
  <c r="O1128" i="2"/>
  <c r="P1128" i="2" s="1"/>
  <c r="O1129" i="2"/>
  <c r="P1129" i="2" s="1"/>
  <c r="O1130" i="2"/>
  <c r="P1130" i="2" s="1"/>
  <c r="O1131" i="2"/>
  <c r="P1131" i="2" s="1"/>
  <c r="O1132" i="2"/>
  <c r="P1132" i="2" s="1"/>
  <c r="O1133" i="2"/>
  <c r="P1133" i="2" s="1"/>
  <c r="O1134" i="2"/>
  <c r="P1134" i="2" s="1"/>
  <c r="O1135" i="2"/>
  <c r="P1135" i="2" s="1"/>
  <c r="O1136" i="2"/>
  <c r="P1136" i="2" s="1"/>
  <c r="O1137" i="2"/>
  <c r="P1137" i="2" s="1"/>
  <c r="O1138" i="2"/>
  <c r="P1138" i="2" s="1"/>
  <c r="O1139" i="2"/>
  <c r="P1139" i="2" s="1"/>
  <c r="O1140" i="2"/>
  <c r="P1140" i="2" s="1"/>
  <c r="O1141" i="2"/>
  <c r="P1141" i="2" s="1"/>
  <c r="O1142" i="2"/>
  <c r="P1142" i="2" s="1"/>
  <c r="O1143" i="2"/>
  <c r="P1143" i="2" s="1"/>
  <c r="O1144" i="2"/>
  <c r="P1144" i="2" s="1"/>
  <c r="O1145" i="2"/>
  <c r="P1145" i="2" s="1"/>
  <c r="O1146" i="2"/>
  <c r="P1146" i="2" s="1"/>
  <c r="O1147" i="2"/>
  <c r="P1147" i="2" s="1"/>
  <c r="O1148" i="2"/>
  <c r="P1148" i="2" s="1"/>
  <c r="O1149" i="2"/>
  <c r="P1149" i="2" s="1"/>
  <c r="O1150" i="2"/>
  <c r="P1150" i="2" s="1"/>
  <c r="O1151" i="2"/>
  <c r="P1151" i="2" s="1"/>
  <c r="O1152" i="2"/>
  <c r="P1152" i="2" s="1"/>
  <c r="O1153" i="2"/>
  <c r="P1153" i="2" s="1"/>
  <c r="O1154" i="2"/>
  <c r="P1154" i="2" s="1"/>
  <c r="O1155" i="2"/>
  <c r="P1155" i="2" s="1"/>
  <c r="O1156" i="2"/>
  <c r="P1156" i="2" s="1"/>
  <c r="O1157" i="2"/>
  <c r="P1157" i="2" s="1"/>
  <c r="O1158" i="2"/>
  <c r="P1158" i="2" s="1"/>
  <c r="O1159" i="2"/>
  <c r="P1159" i="2" s="1"/>
  <c r="O1160" i="2"/>
  <c r="P1160" i="2" s="1"/>
  <c r="O1161" i="2"/>
  <c r="P1161" i="2" s="1"/>
  <c r="O1162" i="2"/>
  <c r="P1162" i="2" s="1"/>
  <c r="O1163" i="2"/>
  <c r="P1163" i="2" s="1"/>
  <c r="O1164" i="2"/>
  <c r="P1164" i="2" s="1"/>
  <c r="O1165" i="2"/>
  <c r="P1165" i="2" s="1"/>
  <c r="O1166" i="2"/>
  <c r="P1166" i="2" s="1"/>
  <c r="O1167" i="2"/>
  <c r="P1167" i="2" s="1"/>
  <c r="O1168" i="2"/>
  <c r="P1168" i="2" s="1"/>
  <c r="O1169" i="2"/>
  <c r="P1169" i="2" s="1"/>
  <c r="O1170" i="2"/>
  <c r="P1170" i="2" s="1"/>
  <c r="O1171" i="2"/>
  <c r="P1171" i="2" s="1"/>
  <c r="O1172" i="2"/>
  <c r="P1172" i="2" s="1"/>
  <c r="O1173" i="2"/>
  <c r="P1173" i="2" s="1"/>
  <c r="O1174" i="2"/>
  <c r="P1174" i="2" s="1"/>
  <c r="O1175" i="2"/>
  <c r="P1175" i="2" s="1"/>
  <c r="O1176" i="2"/>
  <c r="P1176" i="2" s="1"/>
  <c r="O1177" i="2"/>
  <c r="P1177" i="2" s="1"/>
  <c r="O1178" i="2"/>
  <c r="P1178" i="2" s="1"/>
  <c r="O1179" i="2"/>
  <c r="P1179" i="2" s="1"/>
  <c r="O1180" i="2"/>
  <c r="P1180" i="2" s="1"/>
  <c r="O1181" i="2"/>
  <c r="P1181" i="2" s="1"/>
  <c r="O1182" i="2"/>
  <c r="P1182" i="2" s="1"/>
  <c r="O1183" i="2"/>
  <c r="P1183" i="2" s="1"/>
  <c r="O1184" i="2"/>
  <c r="P1184" i="2" s="1"/>
  <c r="O1185" i="2"/>
  <c r="P1185" i="2" s="1"/>
  <c r="O1186" i="2"/>
  <c r="P1186" i="2" s="1"/>
  <c r="O1187" i="2"/>
  <c r="P1187" i="2" s="1"/>
  <c r="O1188" i="2"/>
  <c r="P1188" i="2" s="1"/>
  <c r="O1189" i="2"/>
  <c r="P1189" i="2" s="1"/>
  <c r="O1190" i="2"/>
  <c r="P1190" i="2" s="1"/>
  <c r="O1191" i="2"/>
  <c r="P1191" i="2" s="1"/>
  <c r="O1192" i="2"/>
  <c r="P1192" i="2" s="1"/>
  <c r="O1193" i="2"/>
  <c r="P1193" i="2" s="1"/>
  <c r="O1194" i="2"/>
  <c r="P1194" i="2" s="1"/>
  <c r="O1195" i="2"/>
  <c r="P1195" i="2" s="1"/>
  <c r="O1196" i="2"/>
  <c r="P1196" i="2" s="1"/>
  <c r="O1197" i="2"/>
  <c r="P1197" i="2" s="1"/>
  <c r="O1198" i="2"/>
  <c r="P1198" i="2" s="1"/>
  <c r="O1199" i="2"/>
  <c r="P1199" i="2" s="1"/>
  <c r="O1200" i="2"/>
  <c r="P1200" i="2" s="1"/>
  <c r="O1201" i="2"/>
  <c r="P1201" i="2" s="1"/>
  <c r="O1202" i="2"/>
  <c r="P1202" i="2" s="1"/>
  <c r="O1203" i="2"/>
  <c r="P1203" i="2" s="1"/>
  <c r="O1204" i="2"/>
  <c r="P1204" i="2" s="1"/>
  <c r="O1205" i="2"/>
  <c r="P1205" i="2" s="1"/>
  <c r="O1206" i="2"/>
  <c r="P1206" i="2" s="1"/>
  <c r="O1207" i="2"/>
  <c r="P1207" i="2" s="1"/>
  <c r="O1208" i="2"/>
  <c r="P1208" i="2" s="1"/>
  <c r="O1209" i="2"/>
  <c r="P1209" i="2" s="1"/>
  <c r="O1210" i="2"/>
  <c r="P1210" i="2" s="1"/>
  <c r="O1211" i="2"/>
  <c r="P1211" i="2" s="1"/>
  <c r="O1212" i="2"/>
  <c r="P1212" i="2" s="1"/>
  <c r="O1213" i="2"/>
  <c r="P1213" i="2" s="1"/>
  <c r="O1214" i="2"/>
  <c r="P1214" i="2" s="1"/>
  <c r="O1215" i="2"/>
  <c r="P1215" i="2" s="1"/>
  <c r="O1216" i="2"/>
  <c r="P1216" i="2" s="1"/>
  <c r="O1217" i="2"/>
  <c r="P1217" i="2" s="1"/>
  <c r="O1218" i="2"/>
  <c r="P1218" i="2" s="1"/>
  <c r="O1219" i="2"/>
  <c r="P1219" i="2" s="1"/>
  <c r="O1220" i="2"/>
  <c r="P1220" i="2" s="1"/>
  <c r="O1221" i="2"/>
  <c r="P1221" i="2" s="1"/>
  <c r="O1222" i="2"/>
  <c r="P1222" i="2" s="1"/>
  <c r="O1223" i="2"/>
  <c r="P1223" i="2" s="1"/>
  <c r="O1224" i="2"/>
  <c r="P1224" i="2" s="1"/>
  <c r="O1225" i="2"/>
  <c r="P1225" i="2" s="1"/>
  <c r="O1226" i="2"/>
  <c r="P1226" i="2" s="1"/>
  <c r="O1227" i="2"/>
  <c r="P1227" i="2" s="1"/>
  <c r="O1228" i="2"/>
  <c r="P1228" i="2" s="1"/>
  <c r="O1229" i="2"/>
  <c r="P1229" i="2" s="1"/>
  <c r="O1230" i="2"/>
  <c r="P1230" i="2" s="1"/>
  <c r="O1231" i="2"/>
  <c r="P1231" i="2" s="1"/>
  <c r="O1232" i="2"/>
  <c r="P1232" i="2" s="1"/>
  <c r="O1233" i="2"/>
  <c r="P1233" i="2" s="1"/>
  <c r="O1234" i="2"/>
  <c r="P1234" i="2" s="1"/>
  <c r="O1235" i="2"/>
  <c r="P1235" i="2" s="1"/>
  <c r="O1236" i="2"/>
  <c r="P1236" i="2" s="1"/>
  <c r="O1237" i="2"/>
  <c r="P1237" i="2" s="1"/>
  <c r="O1238" i="2"/>
  <c r="P1238" i="2" s="1"/>
  <c r="O1239" i="2"/>
  <c r="P1239" i="2" s="1"/>
  <c r="O1240" i="2"/>
  <c r="P1240" i="2" s="1"/>
  <c r="O1241" i="2"/>
  <c r="P1241" i="2" s="1"/>
  <c r="O1242" i="2"/>
  <c r="P1242" i="2" s="1"/>
  <c r="O1243" i="2"/>
  <c r="P1243" i="2" s="1"/>
  <c r="O1244" i="2"/>
  <c r="P1244" i="2" s="1"/>
  <c r="O1245" i="2"/>
  <c r="P1245" i="2" s="1"/>
  <c r="O1246" i="2"/>
  <c r="P1246" i="2" s="1"/>
  <c r="O1247" i="2"/>
  <c r="P1247" i="2" s="1"/>
  <c r="O1248" i="2"/>
  <c r="P1248" i="2" s="1"/>
  <c r="O1249" i="2"/>
  <c r="P1249" i="2" s="1"/>
  <c r="O1250" i="2"/>
  <c r="P1250" i="2" s="1"/>
  <c r="O1251" i="2"/>
  <c r="P1251" i="2" s="1"/>
  <c r="O1252" i="2"/>
  <c r="P1252" i="2" s="1"/>
  <c r="O1253" i="2"/>
  <c r="P1253" i="2" s="1"/>
  <c r="O1254" i="2"/>
  <c r="P1254" i="2" s="1"/>
  <c r="O1255" i="2"/>
  <c r="P1255" i="2" s="1"/>
  <c r="O1256" i="2"/>
  <c r="P1256" i="2" s="1"/>
  <c r="O1257" i="2"/>
  <c r="P1257" i="2" s="1"/>
  <c r="O1258" i="2"/>
  <c r="P1258" i="2" s="1"/>
  <c r="O1259" i="2"/>
  <c r="P1259" i="2" s="1"/>
  <c r="O1260" i="2"/>
  <c r="P1260" i="2" s="1"/>
  <c r="O1261" i="2"/>
  <c r="P1261" i="2" s="1"/>
  <c r="O1262" i="2"/>
  <c r="P1262" i="2" s="1"/>
  <c r="O1263" i="2"/>
  <c r="P1263" i="2" s="1"/>
  <c r="O1264" i="2"/>
  <c r="P1264" i="2" s="1"/>
  <c r="O1265" i="2"/>
  <c r="P1265" i="2" s="1"/>
  <c r="O1266" i="2"/>
  <c r="P1266" i="2" s="1"/>
  <c r="O1267" i="2"/>
  <c r="P1267" i="2" s="1"/>
  <c r="O1268" i="2"/>
  <c r="P1268" i="2" s="1"/>
  <c r="O1269" i="2"/>
  <c r="P1269" i="2" s="1"/>
  <c r="O1270" i="2"/>
  <c r="P1270" i="2" s="1"/>
  <c r="O1271" i="2"/>
  <c r="P1271" i="2" s="1"/>
  <c r="O1272" i="2"/>
  <c r="P1272" i="2" s="1"/>
  <c r="O1273" i="2"/>
  <c r="P1273" i="2" s="1"/>
  <c r="O1274" i="2"/>
  <c r="P1274" i="2" s="1"/>
  <c r="O1275" i="2"/>
  <c r="P1275" i="2" s="1"/>
  <c r="O1276" i="2"/>
  <c r="P1276" i="2" s="1"/>
  <c r="O1277" i="2"/>
  <c r="P1277" i="2" s="1"/>
  <c r="O1278" i="2"/>
  <c r="P1278" i="2" s="1"/>
  <c r="O1279" i="2"/>
  <c r="P1279" i="2" s="1"/>
  <c r="O1280" i="2"/>
  <c r="P1280" i="2" s="1"/>
  <c r="O1281" i="2"/>
  <c r="P1281" i="2" s="1"/>
  <c r="O1282" i="2"/>
  <c r="P1282" i="2" s="1"/>
  <c r="O1283" i="2"/>
  <c r="P1283" i="2" s="1"/>
  <c r="O1284" i="2"/>
  <c r="P1284" i="2" s="1"/>
  <c r="O1285" i="2"/>
  <c r="P1285" i="2" s="1"/>
  <c r="O1286" i="2"/>
  <c r="P1286" i="2" s="1"/>
  <c r="O1287" i="2"/>
  <c r="P1287" i="2" s="1"/>
  <c r="O1288" i="2"/>
  <c r="P1288" i="2" s="1"/>
  <c r="O1289" i="2"/>
  <c r="P1289" i="2" s="1"/>
  <c r="O1290" i="2"/>
  <c r="P1290" i="2" s="1"/>
  <c r="O1291" i="2"/>
  <c r="P1291" i="2" s="1"/>
  <c r="O1292" i="2"/>
  <c r="P1292" i="2" s="1"/>
  <c r="O1293" i="2"/>
  <c r="P1293" i="2" s="1"/>
  <c r="O1294" i="2"/>
  <c r="P1294" i="2" s="1"/>
  <c r="O1295" i="2"/>
  <c r="P1295" i="2" s="1"/>
  <c r="O1296" i="2"/>
  <c r="P1296" i="2" s="1"/>
  <c r="O1297" i="2"/>
  <c r="P1297" i="2" s="1"/>
  <c r="O1298" i="2"/>
  <c r="P1298" i="2" s="1"/>
  <c r="O1299" i="2"/>
  <c r="P1299" i="2" s="1"/>
  <c r="O1300" i="2"/>
  <c r="P1300" i="2" s="1"/>
  <c r="O1301" i="2"/>
  <c r="P1301" i="2" s="1"/>
  <c r="O1302" i="2"/>
  <c r="P1302" i="2" s="1"/>
  <c r="O1303" i="2"/>
  <c r="P1303" i="2" s="1"/>
  <c r="O1304" i="2"/>
  <c r="P1304" i="2" s="1"/>
  <c r="O1305" i="2"/>
  <c r="P1305" i="2" s="1"/>
  <c r="O1306" i="2"/>
  <c r="P1306" i="2" s="1"/>
  <c r="O1307" i="2"/>
  <c r="P1307" i="2" s="1"/>
  <c r="O1308" i="2"/>
  <c r="P1308" i="2" s="1"/>
  <c r="O1309" i="2"/>
  <c r="P1309" i="2" s="1"/>
  <c r="O1310" i="2"/>
  <c r="P1310" i="2" s="1"/>
  <c r="O1311" i="2"/>
  <c r="P1311" i="2" s="1"/>
  <c r="O1312" i="2"/>
  <c r="P1312" i="2" s="1"/>
  <c r="O1313" i="2"/>
  <c r="P1313" i="2" s="1"/>
  <c r="O1314" i="2"/>
  <c r="P1314" i="2" s="1"/>
  <c r="O1315" i="2"/>
  <c r="P1315" i="2" s="1"/>
  <c r="O1316" i="2"/>
  <c r="P1316" i="2" s="1"/>
  <c r="O1317" i="2"/>
  <c r="P1317" i="2" s="1"/>
  <c r="O1318" i="2"/>
  <c r="P1318" i="2" s="1"/>
  <c r="O1319" i="2"/>
  <c r="P1319" i="2" s="1"/>
  <c r="O1320" i="2"/>
  <c r="P1320" i="2" s="1"/>
  <c r="O1321" i="2"/>
  <c r="P1321" i="2" s="1"/>
  <c r="O1322" i="2"/>
  <c r="P1322" i="2" s="1"/>
  <c r="O1323" i="2"/>
  <c r="P1323" i="2" s="1"/>
  <c r="O1324" i="2"/>
  <c r="P1324" i="2" s="1"/>
  <c r="O1325" i="2"/>
  <c r="P1325" i="2" s="1"/>
  <c r="O1326" i="2"/>
  <c r="P1326" i="2" s="1"/>
  <c r="O1327" i="2"/>
  <c r="P1327" i="2" s="1"/>
  <c r="O1328" i="2"/>
  <c r="P1328" i="2" s="1"/>
  <c r="O1329" i="2"/>
  <c r="P1329" i="2" s="1"/>
  <c r="O1330" i="2"/>
  <c r="P1330" i="2" s="1"/>
  <c r="O1331" i="2"/>
  <c r="P1331" i="2" s="1"/>
  <c r="O1332" i="2"/>
  <c r="P1332" i="2" s="1"/>
  <c r="O1333" i="2"/>
  <c r="P1333" i="2" s="1"/>
  <c r="O1334" i="2"/>
  <c r="P1334" i="2" s="1"/>
  <c r="O1335" i="2"/>
  <c r="P1335" i="2" s="1"/>
  <c r="O1336" i="2"/>
  <c r="P1336" i="2" s="1"/>
  <c r="O1337" i="2"/>
  <c r="P1337" i="2" s="1"/>
  <c r="O1338" i="2"/>
  <c r="P1338" i="2" s="1"/>
  <c r="O1339" i="2"/>
  <c r="P1339" i="2" s="1"/>
  <c r="O1340" i="2"/>
  <c r="P1340" i="2" s="1"/>
  <c r="O1341" i="2"/>
  <c r="P1341" i="2" s="1"/>
  <c r="O1342" i="2"/>
  <c r="P1342" i="2" s="1"/>
  <c r="O1343" i="2"/>
  <c r="P1343" i="2" s="1"/>
  <c r="O1344" i="2"/>
  <c r="P1344" i="2" s="1"/>
  <c r="O1345" i="2"/>
  <c r="P1345" i="2" s="1"/>
  <c r="O1346" i="2"/>
  <c r="P1346" i="2" s="1"/>
  <c r="O1347" i="2"/>
  <c r="P1347" i="2" s="1"/>
  <c r="O1348" i="2"/>
  <c r="P1348" i="2" s="1"/>
  <c r="O1349" i="2"/>
  <c r="P1349" i="2" s="1"/>
  <c r="O1350" i="2"/>
  <c r="P1350" i="2" s="1"/>
  <c r="O1351" i="2"/>
  <c r="P1351" i="2" s="1"/>
  <c r="O1352" i="2"/>
  <c r="P1352" i="2" s="1"/>
  <c r="O1353" i="2"/>
  <c r="P1353" i="2" s="1"/>
  <c r="O1354" i="2"/>
  <c r="P1354" i="2" s="1"/>
  <c r="O1355" i="2"/>
  <c r="P1355" i="2" s="1"/>
  <c r="O1356" i="2"/>
  <c r="P1356" i="2" s="1"/>
  <c r="O1357" i="2"/>
  <c r="P1357" i="2" s="1"/>
  <c r="O1358" i="2"/>
  <c r="P1358" i="2" s="1"/>
  <c r="O1359" i="2"/>
  <c r="P1359" i="2" s="1"/>
  <c r="O1360" i="2"/>
  <c r="P1360" i="2" s="1"/>
  <c r="O1361" i="2"/>
  <c r="P1361" i="2" s="1"/>
  <c r="O1362" i="2"/>
  <c r="P1362" i="2" s="1"/>
  <c r="O1363" i="2"/>
  <c r="P1363" i="2" s="1"/>
  <c r="O1364" i="2"/>
  <c r="P1364" i="2" s="1"/>
  <c r="O1365" i="2"/>
  <c r="P1365" i="2" s="1"/>
  <c r="O1366" i="2"/>
  <c r="P1366" i="2" s="1"/>
  <c r="O1367" i="2"/>
  <c r="P1367" i="2" s="1"/>
  <c r="O1368" i="2"/>
  <c r="P1368" i="2" s="1"/>
  <c r="O1369" i="2"/>
  <c r="P1369" i="2" s="1"/>
  <c r="O1370" i="2"/>
  <c r="P1370" i="2" s="1"/>
  <c r="O1371" i="2"/>
  <c r="P1371" i="2" s="1"/>
  <c r="O1372" i="2"/>
  <c r="P1372" i="2" s="1"/>
  <c r="O1373" i="2"/>
  <c r="P1373" i="2" s="1"/>
  <c r="O1374" i="2"/>
  <c r="P1374" i="2" s="1"/>
  <c r="O1375" i="2"/>
  <c r="P1375" i="2" s="1"/>
  <c r="O1376" i="2"/>
  <c r="P1376" i="2" s="1"/>
  <c r="O1377" i="2"/>
  <c r="P1377" i="2" s="1"/>
  <c r="O1378" i="2"/>
  <c r="P1378" i="2" s="1"/>
  <c r="O1379" i="2"/>
  <c r="P1379" i="2" s="1"/>
  <c r="O1380" i="2"/>
  <c r="P1380" i="2" s="1"/>
  <c r="O1381" i="2"/>
  <c r="P1381" i="2" s="1"/>
  <c r="O1382" i="2"/>
  <c r="P1382" i="2" s="1"/>
  <c r="O1383" i="2"/>
  <c r="P1383" i="2" s="1"/>
  <c r="O1384" i="2"/>
  <c r="P1384" i="2" s="1"/>
  <c r="O1385" i="2"/>
  <c r="P1385" i="2" s="1"/>
  <c r="O1386" i="2"/>
  <c r="P1386" i="2" s="1"/>
  <c r="O1387" i="2"/>
  <c r="P1387" i="2" s="1"/>
  <c r="O1388" i="2"/>
  <c r="P1388" i="2" s="1"/>
  <c r="O1389" i="2"/>
  <c r="P1389" i="2" s="1"/>
  <c r="O1390" i="2"/>
  <c r="P1390" i="2" s="1"/>
  <c r="O1391" i="2"/>
  <c r="P1391" i="2" s="1"/>
  <c r="O1392" i="2"/>
  <c r="P1392" i="2" s="1"/>
  <c r="O1393" i="2"/>
  <c r="P1393" i="2" s="1"/>
  <c r="O1394" i="2"/>
  <c r="P1394" i="2" s="1"/>
  <c r="O1395" i="2"/>
  <c r="P1395" i="2" s="1"/>
  <c r="O1396" i="2"/>
  <c r="P1396" i="2" s="1"/>
  <c r="O1397" i="2"/>
  <c r="P1397" i="2" s="1"/>
  <c r="O1398" i="2"/>
  <c r="P1398" i="2" s="1"/>
  <c r="O1399" i="2"/>
  <c r="P1399" i="2" s="1"/>
  <c r="O1400" i="2"/>
  <c r="P1400" i="2" s="1"/>
  <c r="O1401" i="2"/>
  <c r="P1401" i="2" s="1"/>
  <c r="O1402" i="2"/>
  <c r="P1402" i="2" s="1"/>
  <c r="O1403" i="2"/>
  <c r="P1403" i="2" s="1"/>
  <c r="O1404" i="2"/>
  <c r="P1404" i="2" s="1"/>
  <c r="O1405" i="2"/>
  <c r="P1405" i="2" s="1"/>
  <c r="O1406" i="2"/>
  <c r="P1406" i="2" s="1"/>
  <c r="O1407" i="2"/>
  <c r="P1407" i="2" s="1"/>
  <c r="O1408" i="2"/>
  <c r="P1408" i="2" s="1"/>
  <c r="O1409" i="2"/>
  <c r="P1409" i="2" s="1"/>
  <c r="O1410" i="2"/>
  <c r="P1410" i="2" s="1"/>
  <c r="O1411" i="2"/>
  <c r="P1411" i="2" s="1"/>
  <c r="O1412" i="2"/>
  <c r="P1412" i="2" s="1"/>
  <c r="O1413" i="2"/>
  <c r="P1413" i="2" s="1"/>
  <c r="O1414" i="2"/>
  <c r="P1414" i="2" s="1"/>
  <c r="O1415" i="2"/>
  <c r="P1415" i="2" s="1"/>
  <c r="O1416" i="2"/>
  <c r="P1416" i="2" s="1"/>
  <c r="O1417" i="2"/>
  <c r="P1417" i="2" s="1"/>
  <c r="O1418" i="2"/>
  <c r="P1418" i="2" s="1"/>
  <c r="O1419" i="2"/>
  <c r="P1419" i="2" s="1"/>
  <c r="O1420" i="2"/>
  <c r="P1420" i="2" s="1"/>
  <c r="O1421" i="2"/>
  <c r="P1421" i="2" s="1"/>
  <c r="O1422" i="2"/>
  <c r="P1422" i="2" s="1"/>
  <c r="O1423" i="2"/>
  <c r="P1423" i="2" s="1"/>
  <c r="O1424" i="2"/>
  <c r="P1424" i="2" s="1"/>
  <c r="O1425" i="2"/>
  <c r="P1425" i="2" s="1"/>
  <c r="O1426" i="2"/>
  <c r="P1426" i="2" s="1"/>
  <c r="O1427" i="2"/>
  <c r="P1427" i="2" s="1"/>
  <c r="O1428" i="2"/>
  <c r="P1428" i="2" s="1"/>
  <c r="O1429" i="2"/>
  <c r="P1429" i="2" s="1"/>
  <c r="O1430" i="2"/>
  <c r="P1430" i="2" s="1"/>
  <c r="O1431" i="2"/>
  <c r="P1431" i="2" s="1"/>
  <c r="O1432" i="2"/>
  <c r="P1432" i="2" s="1"/>
  <c r="O1433" i="2"/>
  <c r="P1433" i="2" s="1"/>
  <c r="O1434" i="2"/>
  <c r="P1434" i="2" s="1"/>
  <c r="O1435" i="2"/>
  <c r="P1435" i="2" s="1"/>
  <c r="O1436" i="2"/>
  <c r="P1436" i="2" s="1"/>
  <c r="O1437" i="2"/>
  <c r="P1437" i="2" s="1"/>
  <c r="O1438" i="2"/>
  <c r="P1438" i="2" s="1"/>
  <c r="O1439" i="2"/>
  <c r="P1439" i="2" s="1"/>
  <c r="O1440" i="2"/>
  <c r="P1440" i="2" s="1"/>
  <c r="O1441" i="2"/>
  <c r="P1441" i="2" s="1"/>
  <c r="O1442" i="2"/>
  <c r="P1442" i="2" s="1"/>
  <c r="O1443" i="2"/>
  <c r="P1443" i="2" s="1"/>
  <c r="O1444" i="2"/>
  <c r="P1444" i="2" s="1"/>
  <c r="O1445" i="2"/>
  <c r="P1445" i="2" s="1"/>
  <c r="O1446" i="2"/>
  <c r="P1446" i="2" s="1"/>
  <c r="O1447" i="2"/>
  <c r="P1447" i="2" s="1"/>
  <c r="O1448" i="2"/>
  <c r="P1448" i="2" s="1"/>
  <c r="O1449" i="2"/>
  <c r="P1449" i="2" s="1"/>
  <c r="O1450" i="2"/>
  <c r="P1450" i="2" s="1"/>
  <c r="O1451" i="2"/>
  <c r="P1451" i="2" s="1"/>
  <c r="O1452" i="2"/>
  <c r="P1452" i="2" s="1"/>
  <c r="O1453" i="2"/>
  <c r="P1453" i="2" s="1"/>
  <c r="O1454" i="2"/>
  <c r="P1454" i="2" s="1"/>
  <c r="O1455" i="2"/>
  <c r="P1455" i="2" s="1"/>
  <c r="O1456" i="2"/>
  <c r="P1456" i="2" s="1"/>
  <c r="O1457" i="2"/>
  <c r="P1457" i="2" s="1"/>
  <c r="O1458" i="2"/>
  <c r="P1458" i="2" s="1"/>
  <c r="O1459" i="2"/>
  <c r="P1459" i="2" s="1"/>
  <c r="O1460" i="2"/>
  <c r="P1460" i="2" s="1"/>
  <c r="O1461" i="2"/>
  <c r="P1461" i="2" s="1"/>
  <c r="O1462" i="2"/>
  <c r="P1462" i="2" s="1"/>
  <c r="O1463" i="2"/>
  <c r="P1463" i="2" s="1"/>
  <c r="O1464" i="2"/>
  <c r="P1464" i="2" s="1"/>
  <c r="O1465" i="2"/>
  <c r="P1465" i="2" s="1"/>
  <c r="O1466" i="2"/>
  <c r="P1466" i="2" s="1"/>
  <c r="O1467" i="2"/>
  <c r="P1467" i="2" s="1"/>
  <c r="O1468" i="2"/>
  <c r="P1468" i="2" s="1"/>
  <c r="O1469" i="2"/>
  <c r="P1469" i="2" s="1"/>
  <c r="O1470" i="2"/>
  <c r="P1470" i="2" s="1"/>
  <c r="O1471" i="2"/>
  <c r="P1471" i="2" s="1"/>
  <c r="O1472" i="2"/>
  <c r="P1472" i="2" s="1"/>
  <c r="O1473" i="2"/>
  <c r="P1473" i="2" s="1"/>
  <c r="O1474" i="2"/>
  <c r="P1474" i="2" s="1"/>
  <c r="O1475" i="2"/>
  <c r="P1475" i="2" s="1"/>
  <c r="O1476" i="2"/>
  <c r="P1476" i="2" s="1"/>
  <c r="O1477" i="2"/>
  <c r="P1477" i="2" s="1"/>
  <c r="O1478" i="2"/>
  <c r="P1478" i="2" s="1"/>
  <c r="O1479" i="2"/>
  <c r="P1479" i="2" s="1"/>
  <c r="O1480" i="2"/>
  <c r="P1480" i="2" s="1"/>
  <c r="O1481" i="2"/>
  <c r="P1481" i="2" s="1"/>
  <c r="O1482" i="2"/>
  <c r="P1482" i="2" s="1"/>
  <c r="O1483" i="2"/>
  <c r="P1483" i="2" s="1"/>
  <c r="O1484" i="2"/>
  <c r="P1484" i="2" s="1"/>
  <c r="O1485" i="2"/>
  <c r="P1485" i="2" s="1"/>
  <c r="O1486" i="2"/>
  <c r="P1486" i="2" s="1"/>
  <c r="O1487" i="2"/>
  <c r="P1487" i="2" s="1"/>
  <c r="O1488" i="2"/>
  <c r="P1488" i="2" s="1"/>
  <c r="O1489" i="2"/>
  <c r="P1489" i="2" s="1"/>
  <c r="O1490" i="2"/>
  <c r="P1490" i="2" s="1"/>
  <c r="O1491" i="2"/>
  <c r="P1491" i="2" s="1"/>
  <c r="O1492" i="2"/>
  <c r="P1492" i="2" s="1"/>
  <c r="O1493" i="2"/>
  <c r="P1493" i="2" s="1"/>
  <c r="O1494" i="2"/>
  <c r="P1494" i="2" s="1"/>
  <c r="O1495" i="2"/>
  <c r="P1495" i="2" s="1"/>
  <c r="O1496" i="2"/>
  <c r="P1496" i="2" s="1"/>
  <c r="O1497" i="2"/>
  <c r="P1497" i="2" s="1"/>
  <c r="O1498" i="2"/>
  <c r="P1498" i="2" s="1"/>
  <c r="O1499" i="2"/>
  <c r="P1499" i="2" s="1"/>
  <c r="O1500" i="2"/>
  <c r="P1500" i="2" s="1"/>
  <c r="O1501" i="2"/>
  <c r="P1501" i="2" s="1"/>
  <c r="O1502" i="2"/>
  <c r="P1502" i="2" s="1"/>
  <c r="O1503" i="2"/>
  <c r="P1503" i="2" s="1"/>
  <c r="O1504" i="2"/>
  <c r="P1504" i="2" s="1"/>
  <c r="O1505" i="2"/>
  <c r="P1505" i="2" s="1"/>
  <c r="O1506" i="2"/>
  <c r="P1506" i="2" s="1"/>
  <c r="O1507" i="2"/>
  <c r="P1507" i="2" s="1"/>
  <c r="O1508" i="2"/>
  <c r="P1508" i="2" s="1"/>
  <c r="O1509" i="2"/>
  <c r="P1509" i="2" s="1"/>
  <c r="O1510" i="2"/>
  <c r="P1510" i="2" s="1"/>
  <c r="O1511" i="2"/>
  <c r="P1511" i="2" s="1"/>
  <c r="O1512" i="2"/>
  <c r="P1512" i="2" s="1"/>
  <c r="O1513" i="2"/>
  <c r="P1513" i="2" s="1"/>
  <c r="O1514" i="2"/>
  <c r="P1514" i="2" s="1"/>
  <c r="O1515" i="2"/>
  <c r="P1515" i="2" s="1"/>
  <c r="O1516" i="2"/>
  <c r="P1516" i="2" s="1"/>
  <c r="O1517" i="2"/>
  <c r="P1517" i="2" s="1"/>
  <c r="O1518" i="2"/>
  <c r="P1518" i="2" s="1"/>
  <c r="O1519" i="2"/>
  <c r="P1519" i="2" s="1"/>
  <c r="O1520" i="2"/>
  <c r="P1520" i="2" s="1"/>
  <c r="O1521" i="2"/>
  <c r="P1521" i="2" s="1"/>
  <c r="O1522" i="2"/>
  <c r="P1522" i="2" s="1"/>
  <c r="O1523" i="2"/>
  <c r="P1523" i="2" s="1"/>
  <c r="O1524" i="2"/>
  <c r="P1524" i="2" s="1"/>
  <c r="O1525" i="2"/>
  <c r="P1525" i="2" s="1"/>
  <c r="O1526" i="2"/>
  <c r="P1526" i="2" s="1"/>
  <c r="O1527" i="2"/>
  <c r="P1527" i="2" s="1"/>
  <c r="O1528" i="2"/>
  <c r="P1528" i="2" s="1"/>
  <c r="O1529" i="2"/>
  <c r="P1529" i="2" s="1"/>
  <c r="O1530" i="2"/>
  <c r="P1530" i="2" s="1"/>
  <c r="O1531" i="2"/>
  <c r="P1531" i="2" s="1"/>
  <c r="O1532" i="2"/>
  <c r="P1532" i="2" s="1"/>
  <c r="O1533" i="2"/>
  <c r="P1533" i="2" s="1"/>
  <c r="O1534" i="2"/>
  <c r="P1534" i="2" s="1"/>
  <c r="O1535" i="2"/>
  <c r="P1535" i="2" s="1"/>
  <c r="O1536" i="2"/>
  <c r="P1536" i="2" s="1"/>
  <c r="O1537" i="2"/>
  <c r="P1537" i="2" s="1"/>
  <c r="O1538" i="2"/>
  <c r="P1538" i="2" s="1"/>
  <c r="O1539" i="2"/>
  <c r="P1539" i="2" s="1"/>
  <c r="O1540" i="2"/>
  <c r="P1540" i="2" s="1"/>
  <c r="O1541" i="2"/>
  <c r="P1541" i="2" s="1"/>
  <c r="O1542" i="2"/>
  <c r="P1542" i="2" s="1"/>
  <c r="O1543" i="2"/>
  <c r="P1543" i="2" s="1"/>
  <c r="O1544" i="2"/>
  <c r="P1544" i="2" s="1"/>
  <c r="O1545" i="2"/>
  <c r="P1545" i="2" s="1"/>
  <c r="O1546" i="2"/>
  <c r="P1546" i="2" s="1"/>
  <c r="O1547" i="2"/>
  <c r="P1547" i="2" s="1"/>
  <c r="O1548" i="2"/>
  <c r="P1548" i="2" s="1"/>
  <c r="O1549" i="2"/>
  <c r="P1549" i="2" s="1"/>
  <c r="O1550" i="2"/>
  <c r="P1550" i="2" s="1"/>
  <c r="O1551" i="2"/>
  <c r="P1551" i="2" s="1"/>
  <c r="O1552" i="2"/>
  <c r="P1552" i="2" s="1"/>
  <c r="O1553" i="2"/>
  <c r="P1553" i="2" s="1"/>
  <c r="O1554" i="2"/>
  <c r="P1554" i="2" s="1"/>
  <c r="O1555" i="2"/>
  <c r="P1555" i="2" s="1"/>
  <c r="O1556" i="2"/>
  <c r="P1556" i="2" s="1"/>
  <c r="O1557" i="2"/>
  <c r="P1557" i="2" s="1"/>
  <c r="O1558" i="2"/>
  <c r="P1558" i="2" s="1"/>
  <c r="O1559" i="2"/>
  <c r="P1559" i="2" s="1"/>
  <c r="O1560" i="2"/>
  <c r="P1560" i="2" s="1"/>
  <c r="O1561" i="2"/>
  <c r="P1561" i="2" s="1"/>
  <c r="O1562" i="2"/>
  <c r="P1562" i="2" s="1"/>
  <c r="O1563" i="2"/>
  <c r="P1563" i="2" s="1"/>
  <c r="O1564" i="2"/>
  <c r="P1564" i="2" s="1"/>
  <c r="O1565" i="2"/>
  <c r="P1565" i="2" s="1"/>
  <c r="O1566" i="2"/>
  <c r="P1566" i="2" s="1"/>
  <c r="O1567" i="2"/>
  <c r="P1567" i="2" s="1"/>
  <c r="O1568" i="2"/>
  <c r="P1568" i="2" s="1"/>
  <c r="O1569" i="2"/>
  <c r="P1569" i="2" s="1"/>
  <c r="O1570" i="2"/>
  <c r="P1570" i="2" s="1"/>
  <c r="O1571" i="2"/>
  <c r="P1571" i="2" s="1"/>
  <c r="O1572" i="2"/>
  <c r="P1572" i="2" s="1"/>
  <c r="O1573" i="2"/>
  <c r="P1573" i="2" s="1"/>
  <c r="O1574" i="2"/>
  <c r="P1574" i="2" s="1"/>
  <c r="O1575" i="2"/>
  <c r="P1575" i="2" s="1"/>
  <c r="O1576" i="2"/>
  <c r="P1576" i="2" s="1"/>
  <c r="O1577" i="2"/>
  <c r="P1577" i="2" s="1"/>
  <c r="O1578" i="2"/>
  <c r="P1578" i="2" s="1"/>
  <c r="O1579" i="2"/>
  <c r="P1579" i="2" s="1"/>
  <c r="O1580" i="2"/>
  <c r="P1580" i="2" s="1"/>
  <c r="O1581" i="2"/>
  <c r="P1581" i="2" s="1"/>
  <c r="O1582" i="2"/>
  <c r="P1582" i="2" s="1"/>
  <c r="O1583" i="2"/>
  <c r="P1583" i="2" s="1"/>
  <c r="O1584" i="2"/>
  <c r="P1584" i="2" s="1"/>
  <c r="O1585" i="2"/>
  <c r="P1585" i="2" s="1"/>
  <c r="O1586" i="2"/>
  <c r="P1586" i="2" s="1"/>
  <c r="O1587" i="2"/>
  <c r="P1587" i="2" s="1"/>
  <c r="O1588" i="2"/>
  <c r="P1588" i="2" s="1"/>
  <c r="O1589" i="2"/>
  <c r="P1589" i="2" s="1"/>
  <c r="O1590" i="2"/>
  <c r="P1590" i="2" s="1"/>
  <c r="O1591" i="2"/>
  <c r="P1591" i="2" s="1"/>
  <c r="O1592" i="2"/>
  <c r="P1592" i="2" s="1"/>
  <c r="O1593" i="2"/>
  <c r="P1593" i="2" s="1"/>
  <c r="O1594" i="2"/>
  <c r="P1594" i="2" s="1"/>
  <c r="O1595" i="2"/>
  <c r="P1595" i="2" s="1"/>
  <c r="O1596" i="2"/>
  <c r="P1596" i="2" s="1"/>
  <c r="O1597" i="2"/>
  <c r="P1597" i="2" s="1"/>
  <c r="O1598" i="2"/>
  <c r="P1598" i="2" s="1"/>
  <c r="O1599" i="2"/>
  <c r="P1599" i="2" s="1"/>
  <c r="O1600" i="2"/>
  <c r="P1600" i="2" s="1"/>
  <c r="O1601" i="2"/>
  <c r="P1601" i="2" s="1"/>
  <c r="O1602" i="2"/>
  <c r="P1602" i="2" s="1"/>
  <c r="O1603" i="2"/>
  <c r="P1603" i="2" s="1"/>
  <c r="O1604" i="2"/>
  <c r="P1604" i="2" s="1"/>
  <c r="O1605" i="2"/>
  <c r="P1605" i="2" s="1"/>
  <c r="O1606" i="2"/>
  <c r="P1606" i="2" s="1"/>
  <c r="O1607" i="2"/>
  <c r="P1607" i="2" s="1"/>
  <c r="O1608" i="2"/>
  <c r="P1608" i="2" s="1"/>
  <c r="O1609" i="2"/>
  <c r="P1609" i="2" s="1"/>
  <c r="O1610" i="2"/>
  <c r="P1610" i="2" s="1"/>
  <c r="O1611" i="2"/>
  <c r="P1611" i="2" s="1"/>
  <c r="O1612" i="2"/>
  <c r="P1612" i="2" s="1"/>
  <c r="O1613" i="2"/>
  <c r="P1613" i="2" s="1"/>
  <c r="O1614" i="2"/>
  <c r="P1614" i="2" s="1"/>
  <c r="O1615" i="2"/>
  <c r="P1615" i="2" s="1"/>
  <c r="O1616" i="2"/>
  <c r="P1616" i="2" s="1"/>
  <c r="O1617" i="2"/>
  <c r="P1617" i="2" s="1"/>
  <c r="O1618" i="2"/>
  <c r="P1618" i="2" s="1"/>
  <c r="O1619" i="2"/>
  <c r="P1619" i="2" s="1"/>
  <c r="O1620" i="2"/>
  <c r="P1620" i="2" s="1"/>
  <c r="O1621" i="2"/>
  <c r="P1621" i="2" s="1"/>
  <c r="O1622" i="2"/>
  <c r="P1622" i="2" s="1"/>
  <c r="O1623" i="2"/>
  <c r="P1623" i="2" s="1"/>
  <c r="O1624" i="2"/>
  <c r="P1624" i="2" s="1"/>
  <c r="O1625" i="2"/>
  <c r="P1625" i="2" s="1"/>
  <c r="O1626" i="2"/>
  <c r="P1626" i="2" s="1"/>
  <c r="O1627" i="2"/>
  <c r="P1627" i="2" s="1"/>
  <c r="O1628" i="2"/>
  <c r="P1628" i="2" s="1"/>
  <c r="O1629" i="2"/>
  <c r="P1629" i="2" s="1"/>
  <c r="O1630" i="2"/>
  <c r="P1630" i="2" s="1"/>
  <c r="O1631" i="2"/>
  <c r="P1631" i="2" s="1"/>
  <c r="O1632" i="2"/>
  <c r="P1632" i="2" s="1"/>
  <c r="O1633" i="2"/>
  <c r="P1633" i="2" s="1"/>
  <c r="O1634" i="2"/>
  <c r="P1634" i="2" s="1"/>
  <c r="O1635" i="2"/>
  <c r="P1635" i="2" s="1"/>
  <c r="O1636" i="2"/>
  <c r="P1636" i="2" s="1"/>
  <c r="O1637" i="2"/>
  <c r="P1637" i="2" s="1"/>
  <c r="O1638" i="2"/>
  <c r="P1638" i="2" s="1"/>
  <c r="O1639" i="2"/>
  <c r="P1639" i="2" s="1"/>
  <c r="O1640" i="2"/>
  <c r="P1640" i="2" s="1"/>
  <c r="O1641" i="2"/>
  <c r="P1641" i="2" s="1"/>
  <c r="O1642" i="2"/>
  <c r="P1642" i="2" s="1"/>
  <c r="O1643" i="2"/>
  <c r="P1643" i="2" s="1"/>
  <c r="O1644" i="2"/>
  <c r="P1644" i="2" s="1"/>
  <c r="O1645" i="2"/>
  <c r="P1645" i="2" s="1"/>
  <c r="O1646" i="2"/>
  <c r="P1646" i="2" s="1"/>
  <c r="O1647" i="2"/>
  <c r="P1647" i="2" s="1"/>
  <c r="O1648" i="2"/>
  <c r="P1648" i="2" s="1"/>
  <c r="O1649" i="2"/>
  <c r="P1649" i="2" s="1"/>
  <c r="O1650" i="2"/>
  <c r="P1650" i="2" s="1"/>
  <c r="O1651" i="2"/>
  <c r="P1651" i="2" s="1"/>
  <c r="O1652" i="2"/>
  <c r="P1652" i="2" s="1"/>
  <c r="O1653" i="2"/>
  <c r="P1653" i="2" s="1"/>
  <c r="O1654" i="2"/>
  <c r="P1654" i="2" s="1"/>
  <c r="O1655" i="2"/>
  <c r="P1655" i="2" s="1"/>
  <c r="O1656" i="2"/>
  <c r="P1656" i="2" s="1"/>
  <c r="O1657" i="2"/>
  <c r="P1657" i="2" s="1"/>
  <c r="O1658" i="2"/>
  <c r="P1658" i="2" s="1"/>
  <c r="O1659" i="2"/>
  <c r="P1659" i="2" s="1"/>
  <c r="O1660" i="2"/>
  <c r="P1660" i="2" s="1"/>
  <c r="O1661" i="2"/>
  <c r="P1661" i="2" s="1"/>
  <c r="O1662" i="2"/>
  <c r="P1662" i="2" s="1"/>
  <c r="O1663" i="2"/>
  <c r="P1663" i="2" s="1"/>
  <c r="O1664" i="2"/>
  <c r="P1664" i="2" s="1"/>
  <c r="O1665" i="2"/>
  <c r="P1665" i="2" s="1"/>
  <c r="O1666" i="2"/>
  <c r="P1666" i="2" s="1"/>
  <c r="O1667" i="2"/>
  <c r="P1667" i="2" s="1"/>
  <c r="O1668" i="2"/>
  <c r="P1668" i="2" s="1"/>
  <c r="O1669" i="2"/>
  <c r="P1669" i="2" s="1"/>
  <c r="O1670" i="2"/>
  <c r="P1670" i="2" s="1"/>
  <c r="O1671" i="2"/>
  <c r="P1671" i="2" s="1"/>
  <c r="O1672" i="2"/>
  <c r="P1672" i="2" s="1"/>
  <c r="O1673" i="2"/>
  <c r="P1673" i="2" s="1"/>
  <c r="O1674" i="2"/>
  <c r="P1674" i="2" s="1"/>
  <c r="O1675" i="2"/>
  <c r="P1675" i="2" s="1"/>
  <c r="O1676" i="2"/>
  <c r="P1676" i="2" s="1"/>
  <c r="O1677" i="2"/>
  <c r="P1677" i="2" s="1"/>
  <c r="O1678" i="2"/>
  <c r="P1678" i="2" s="1"/>
  <c r="O1679" i="2"/>
  <c r="P1679" i="2" s="1"/>
  <c r="O1680" i="2"/>
  <c r="P1680" i="2" s="1"/>
  <c r="O1681" i="2"/>
  <c r="P1681" i="2" s="1"/>
  <c r="O1682" i="2"/>
  <c r="P1682" i="2" s="1"/>
  <c r="O1683" i="2"/>
  <c r="P1683" i="2" s="1"/>
  <c r="O1684" i="2"/>
  <c r="P1684" i="2" s="1"/>
  <c r="O1685" i="2"/>
  <c r="P1685" i="2" s="1"/>
  <c r="O1686" i="2"/>
  <c r="P1686" i="2" s="1"/>
  <c r="O1687" i="2"/>
  <c r="P1687" i="2" s="1"/>
  <c r="O1688" i="2"/>
  <c r="P1688" i="2" s="1"/>
  <c r="O1689" i="2"/>
  <c r="P1689" i="2" s="1"/>
  <c r="O1690" i="2"/>
  <c r="P1690" i="2" s="1"/>
  <c r="O1691" i="2"/>
  <c r="P1691" i="2" s="1"/>
  <c r="O1692" i="2"/>
  <c r="P1692" i="2" s="1"/>
  <c r="O1693" i="2"/>
  <c r="P1693" i="2" s="1"/>
  <c r="O1694" i="2"/>
  <c r="P1694" i="2" s="1"/>
  <c r="O1695" i="2"/>
  <c r="P1695" i="2" s="1"/>
  <c r="O1696" i="2"/>
  <c r="P1696" i="2" s="1"/>
  <c r="O1697" i="2"/>
  <c r="P1697" i="2" s="1"/>
  <c r="O1698" i="2"/>
  <c r="P1698" i="2" s="1"/>
  <c r="O1699" i="2"/>
  <c r="P1699" i="2" s="1"/>
  <c r="O1700" i="2"/>
  <c r="P1700" i="2" s="1"/>
  <c r="O1701" i="2"/>
  <c r="P1701" i="2" s="1"/>
  <c r="O1702" i="2"/>
  <c r="P1702" i="2" s="1"/>
  <c r="O1703" i="2"/>
  <c r="P1703" i="2" s="1"/>
  <c r="O1704" i="2"/>
  <c r="P1704" i="2" s="1"/>
  <c r="O1705" i="2"/>
  <c r="P1705" i="2" s="1"/>
  <c r="O1706" i="2"/>
  <c r="P1706" i="2" s="1"/>
  <c r="O1707" i="2"/>
  <c r="P1707" i="2" s="1"/>
  <c r="O1708" i="2"/>
  <c r="P1708" i="2" s="1"/>
  <c r="O1709" i="2"/>
  <c r="P1709" i="2" s="1"/>
  <c r="O1710" i="2"/>
  <c r="P1710" i="2" s="1"/>
  <c r="O1711" i="2"/>
  <c r="P1711" i="2" s="1"/>
  <c r="O1712" i="2"/>
  <c r="P1712" i="2" s="1"/>
  <c r="O1713" i="2"/>
  <c r="P1713" i="2" s="1"/>
  <c r="O1714" i="2"/>
  <c r="P1714" i="2" s="1"/>
  <c r="O1715" i="2"/>
  <c r="P1715" i="2" s="1"/>
  <c r="O1716" i="2"/>
  <c r="P1716" i="2" s="1"/>
  <c r="O1717" i="2"/>
  <c r="P1717" i="2" s="1"/>
  <c r="O1718" i="2"/>
  <c r="P1718" i="2" s="1"/>
  <c r="O1719" i="2"/>
  <c r="P1719" i="2" s="1"/>
  <c r="O1720" i="2"/>
  <c r="P1720" i="2" s="1"/>
  <c r="O1721" i="2"/>
  <c r="P1721" i="2" s="1"/>
  <c r="O1722" i="2"/>
  <c r="P1722" i="2" s="1"/>
  <c r="O1723" i="2"/>
  <c r="P1723" i="2" s="1"/>
  <c r="O1724" i="2"/>
  <c r="P1724" i="2" s="1"/>
  <c r="O1725" i="2"/>
  <c r="P1725" i="2" s="1"/>
  <c r="O1726" i="2"/>
  <c r="P1726" i="2" s="1"/>
  <c r="O1727" i="2"/>
  <c r="P1727" i="2" s="1"/>
  <c r="O1728" i="2"/>
  <c r="P1728" i="2" s="1"/>
  <c r="O1729" i="2"/>
  <c r="P1729" i="2" s="1"/>
  <c r="O1730" i="2"/>
  <c r="P1730" i="2" s="1"/>
  <c r="O1731" i="2"/>
  <c r="P1731" i="2" s="1"/>
  <c r="O1732" i="2"/>
  <c r="P1732" i="2" s="1"/>
  <c r="O1733" i="2"/>
  <c r="P1733" i="2" s="1"/>
  <c r="O1734" i="2"/>
  <c r="P1734" i="2" s="1"/>
  <c r="O1735" i="2"/>
  <c r="P1735" i="2" s="1"/>
  <c r="O1736" i="2"/>
  <c r="P1736" i="2" s="1"/>
  <c r="O1737" i="2"/>
  <c r="P1737" i="2" s="1"/>
  <c r="O1738" i="2"/>
  <c r="P1738" i="2" s="1"/>
  <c r="O1739" i="2"/>
  <c r="P1739" i="2" s="1"/>
  <c r="O1740" i="2"/>
  <c r="P1740" i="2" s="1"/>
  <c r="O1741" i="2"/>
  <c r="P1741" i="2" s="1"/>
  <c r="O1742" i="2"/>
  <c r="P1742" i="2" s="1"/>
  <c r="O1743" i="2"/>
  <c r="P1743" i="2" s="1"/>
  <c r="O1744" i="2"/>
  <c r="P1744" i="2" s="1"/>
  <c r="O1745" i="2"/>
  <c r="P1745" i="2" s="1"/>
  <c r="O1746" i="2"/>
  <c r="P1746" i="2" s="1"/>
  <c r="O1747" i="2"/>
  <c r="P1747" i="2" s="1"/>
  <c r="O1748" i="2"/>
  <c r="P1748" i="2" s="1"/>
  <c r="O1749" i="2"/>
  <c r="P1749" i="2" s="1"/>
  <c r="O1750" i="2"/>
  <c r="P1750" i="2" s="1"/>
  <c r="O1751" i="2"/>
  <c r="P1751" i="2" s="1"/>
  <c r="O1752" i="2"/>
  <c r="P1752" i="2" s="1"/>
  <c r="O1753" i="2"/>
  <c r="P1753" i="2" s="1"/>
  <c r="O1754" i="2"/>
  <c r="P1754" i="2" s="1"/>
  <c r="O1755" i="2"/>
  <c r="P1755" i="2" s="1"/>
  <c r="O1756" i="2"/>
  <c r="P1756" i="2" s="1"/>
  <c r="O1757" i="2"/>
  <c r="P1757" i="2" s="1"/>
  <c r="O1758" i="2"/>
  <c r="P1758" i="2" s="1"/>
  <c r="O1759" i="2"/>
  <c r="P1759" i="2" s="1"/>
  <c r="O1760" i="2"/>
  <c r="P1760" i="2" s="1"/>
  <c r="O1761" i="2"/>
  <c r="P1761" i="2" s="1"/>
  <c r="O1762" i="2"/>
  <c r="P1762" i="2" s="1"/>
  <c r="O1763" i="2"/>
  <c r="P1763" i="2" s="1"/>
  <c r="O1764" i="2"/>
  <c r="P1764" i="2" s="1"/>
  <c r="O1765" i="2"/>
  <c r="P1765" i="2" s="1"/>
  <c r="O1766" i="2"/>
  <c r="P1766" i="2" s="1"/>
  <c r="O1767" i="2"/>
  <c r="P1767" i="2" s="1"/>
  <c r="O1768" i="2"/>
  <c r="P1768" i="2" s="1"/>
  <c r="O1769" i="2"/>
  <c r="P1769" i="2" s="1"/>
  <c r="O1770" i="2"/>
  <c r="P1770" i="2" s="1"/>
  <c r="O1771" i="2"/>
  <c r="P1771" i="2" s="1"/>
  <c r="O1772" i="2"/>
  <c r="P1772" i="2" s="1"/>
  <c r="O1773" i="2"/>
  <c r="P1773" i="2" s="1"/>
  <c r="O1774" i="2"/>
  <c r="P1774" i="2" s="1"/>
  <c r="O1775" i="2"/>
  <c r="P1775" i="2" s="1"/>
  <c r="O1776" i="2"/>
  <c r="P1776" i="2" s="1"/>
  <c r="O1777" i="2"/>
  <c r="P1777" i="2" s="1"/>
  <c r="O1778" i="2"/>
  <c r="P1778" i="2" s="1"/>
  <c r="O1779" i="2"/>
  <c r="P1779" i="2" s="1"/>
  <c r="O1780" i="2"/>
  <c r="P1780" i="2" s="1"/>
  <c r="O1781" i="2"/>
  <c r="P1781" i="2" s="1"/>
  <c r="O1782" i="2"/>
  <c r="P1782" i="2" s="1"/>
  <c r="O1783" i="2"/>
  <c r="P1783" i="2" s="1"/>
  <c r="O1784" i="2"/>
  <c r="P1784" i="2" s="1"/>
  <c r="O1785" i="2"/>
  <c r="P1785" i="2" s="1"/>
  <c r="O1786" i="2"/>
  <c r="P1786" i="2" s="1"/>
  <c r="O1787" i="2"/>
  <c r="P1787" i="2" s="1"/>
  <c r="O1788" i="2"/>
  <c r="P1788" i="2" s="1"/>
  <c r="O1789" i="2"/>
  <c r="P1789" i="2" s="1"/>
  <c r="O1790" i="2"/>
  <c r="P1790" i="2" s="1"/>
  <c r="O1791" i="2"/>
  <c r="P1791" i="2" s="1"/>
  <c r="O1792" i="2"/>
  <c r="P1792" i="2" s="1"/>
  <c r="O1793" i="2"/>
  <c r="P1793" i="2" s="1"/>
  <c r="O1794" i="2"/>
  <c r="P1794" i="2" s="1"/>
  <c r="O1795" i="2"/>
  <c r="P1795" i="2" s="1"/>
  <c r="O1796" i="2"/>
  <c r="P1796" i="2" s="1"/>
  <c r="O1797" i="2"/>
  <c r="P1797" i="2" s="1"/>
  <c r="O1798" i="2"/>
  <c r="P1798" i="2" s="1"/>
  <c r="O1799" i="2"/>
  <c r="P1799" i="2" s="1"/>
  <c r="O1800" i="2"/>
  <c r="P1800" i="2" s="1"/>
  <c r="O1801" i="2"/>
  <c r="P1801" i="2" s="1"/>
  <c r="O1802" i="2"/>
  <c r="P1802" i="2" s="1"/>
  <c r="O1803" i="2"/>
  <c r="P1803" i="2" s="1"/>
  <c r="O1804" i="2"/>
  <c r="P1804" i="2" s="1"/>
  <c r="O1805" i="2"/>
  <c r="P1805" i="2" s="1"/>
  <c r="O1806" i="2"/>
  <c r="P1806" i="2" s="1"/>
  <c r="O1807" i="2"/>
  <c r="P1807" i="2" s="1"/>
  <c r="O1808" i="2"/>
  <c r="P1808" i="2" s="1"/>
  <c r="O1809" i="2"/>
  <c r="P1809" i="2" s="1"/>
  <c r="O1810" i="2"/>
  <c r="P1810" i="2" s="1"/>
  <c r="O1811" i="2"/>
  <c r="P1811" i="2" s="1"/>
  <c r="O1812" i="2"/>
  <c r="P1812" i="2" s="1"/>
  <c r="O1813" i="2"/>
  <c r="P1813" i="2" s="1"/>
  <c r="O1814" i="2"/>
  <c r="P1814" i="2" s="1"/>
  <c r="O1815" i="2"/>
  <c r="P1815" i="2" s="1"/>
  <c r="O1816" i="2"/>
  <c r="P1816" i="2" s="1"/>
  <c r="O1817" i="2"/>
  <c r="P1817" i="2" s="1"/>
  <c r="O1818" i="2"/>
  <c r="P1818" i="2" s="1"/>
  <c r="O1819" i="2"/>
  <c r="P1819" i="2" s="1"/>
  <c r="O1820" i="2"/>
  <c r="P1820" i="2" s="1"/>
  <c r="O1821" i="2"/>
  <c r="P1821" i="2" s="1"/>
  <c r="O1822" i="2"/>
  <c r="P1822" i="2" s="1"/>
  <c r="O1823" i="2"/>
  <c r="P1823" i="2" s="1"/>
  <c r="O1824" i="2"/>
  <c r="P1824" i="2" s="1"/>
  <c r="O1825" i="2"/>
  <c r="P1825" i="2" s="1"/>
  <c r="O1826" i="2"/>
  <c r="P1826" i="2" s="1"/>
  <c r="O1827" i="2"/>
  <c r="P1827" i="2" s="1"/>
  <c r="O1828" i="2"/>
  <c r="P1828" i="2" s="1"/>
  <c r="O1829" i="2"/>
  <c r="P1829" i="2" s="1"/>
  <c r="O1830" i="2"/>
  <c r="P1830" i="2" s="1"/>
  <c r="O1831" i="2"/>
  <c r="P1831" i="2" s="1"/>
  <c r="O1832" i="2"/>
  <c r="P1832" i="2" s="1"/>
  <c r="O1833" i="2"/>
  <c r="P1833" i="2" s="1"/>
  <c r="O1834" i="2"/>
  <c r="P1834" i="2" s="1"/>
  <c r="O1835" i="2"/>
  <c r="P1835" i="2" s="1"/>
  <c r="O1836" i="2"/>
  <c r="P1836" i="2" s="1"/>
  <c r="O1837" i="2"/>
  <c r="P1837" i="2" s="1"/>
  <c r="O1838" i="2"/>
  <c r="P1838" i="2" s="1"/>
  <c r="O1839" i="2"/>
  <c r="P1839" i="2" s="1"/>
  <c r="O1840" i="2"/>
  <c r="P1840" i="2" s="1"/>
  <c r="O1841" i="2"/>
  <c r="P1841" i="2" s="1"/>
  <c r="O1842" i="2"/>
  <c r="P1842" i="2" s="1"/>
  <c r="O1843" i="2"/>
  <c r="P1843" i="2" s="1"/>
  <c r="O1844" i="2"/>
  <c r="P1844" i="2" s="1"/>
  <c r="O1845" i="2"/>
  <c r="P1845" i="2" s="1"/>
  <c r="O1846" i="2"/>
  <c r="P1846" i="2" s="1"/>
  <c r="O1847" i="2"/>
  <c r="P1847" i="2" s="1"/>
  <c r="O1848" i="2"/>
  <c r="P1848" i="2" s="1"/>
  <c r="O1849" i="2"/>
  <c r="P1849" i="2" s="1"/>
  <c r="O1850" i="2"/>
  <c r="P1850" i="2" s="1"/>
  <c r="O1851" i="2"/>
  <c r="P1851" i="2" s="1"/>
  <c r="O1852" i="2"/>
  <c r="P1852" i="2" s="1"/>
  <c r="O1853" i="2"/>
  <c r="P1853" i="2" s="1"/>
  <c r="O1854" i="2"/>
  <c r="P1854" i="2" s="1"/>
  <c r="O1855" i="2"/>
  <c r="P1855" i="2" s="1"/>
  <c r="O1856" i="2"/>
  <c r="P1856" i="2" s="1"/>
  <c r="O1857" i="2"/>
  <c r="P1857" i="2" s="1"/>
  <c r="O1858" i="2"/>
  <c r="P1858" i="2" s="1"/>
  <c r="O1859" i="2"/>
  <c r="P1859" i="2" s="1"/>
  <c r="O1860" i="2"/>
  <c r="P1860" i="2" s="1"/>
  <c r="O1861" i="2"/>
  <c r="P1861" i="2" s="1"/>
  <c r="O1862" i="2"/>
  <c r="P1862" i="2" s="1"/>
  <c r="O1863" i="2"/>
  <c r="P1863" i="2" s="1"/>
  <c r="O1864" i="2"/>
  <c r="P1864" i="2" s="1"/>
  <c r="O1865" i="2"/>
  <c r="P1865" i="2" s="1"/>
  <c r="O1866" i="2"/>
  <c r="P1866" i="2" s="1"/>
  <c r="O1867" i="2"/>
  <c r="P1867" i="2" s="1"/>
  <c r="O1868" i="2"/>
  <c r="P1868" i="2" s="1"/>
  <c r="O1869" i="2"/>
  <c r="P1869" i="2" s="1"/>
  <c r="O1870" i="2"/>
  <c r="P1870" i="2" s="1"/>
  <c r="O1871" i="2"/>
  <c r="P1871" i="2" s="1"/>
  <c r="O1872" i="2"/>
  <c r="P1872" i="2" s="1"/>
  <c r="O1873" i="2"/>
  <c r="P1873" i="2" s="1"/>
  <c r="O1874" i="2"/>
  <c r="P1874" i="2" s="1"/>
  <c r="O1875" i="2"/>
  <c r="P1875" i="2" s="1"/>
  <c r="O1876" i="2"/>
  <c r="P1876" i="2" s="1"/>
  <c r="O1877" i="2"/>
  <c r="P1877" i="2" s="1"/>
  <c r="O1878" i="2"/>
  <c r="P1878" i="2" s="1"/>
  <c r="O1879" i="2"/>
  <c r="P1879" i="2" s="1"/>
  <c r="O1880" i="2"/>
  <c r="P1880" i="2" s="1"/>
  <c r="O1881" i="2"/>
  <c r="P1881" i="2" s="1"/>
  <c r="O1882" i="2"/>
  <c r="P1882" i="2" s="1"/>
  <c r="O1883" i="2"/>
  <c r="P1883" i="2" s="1"/>
  <c r="O1884" i="2"/>
  <c r="P1884" i="2" s="1"/>
  <c r="O1885" i="2"/>
  <c r="P1885" i="2" s="1"/>
  <c r="O1886" i="2"/>
  <c r="P1886" i="2" s="1"/>
  <c r="O1887" i="2"/>
  <c r="P1887" i="2" s="1"/>
  <c r="O1888" i="2"/>
  <c r="P1888" i="2" s="1"/>
  <c r="O1889" i="2"/>
  <c r="P1889" i="2" s="1"/>
  <c r="O1890" i="2"/>
  <c r="P1890" i="2" s="1"/>
  <c r="O1891" i="2"/>
  <c r="P1891" i="2" s="1"/>
  <c r="O1892" i="2"/>
  <c r="P1892" i="2" s="1"/>
  <c r="O1893" i="2"/>
  <c r="P1893" i="2" s="1"/>
  <c r="O1894" i="2"/>
  <c r="P1894" i="2" s="1"/>
  <c r="O1895" i="2"/>
  <c r="P1895" i="2" s="1"/>
  <c r="O1896" i="2"/>
  <c r="P1896" i="2" s="1"/>
  <c r="O1897" i="2"/>
  <c r="P1897" i="2" s="1"/>
  <c r="O1898" i="2"/>
  <c r="P1898" i="2" s="1"/>
  <c r="O1899" i="2"/>
  <c r="P1899" i="2" s="1"/>
  <c r="O1900" i="2"/>
  <c r="P1900" i="2" s="1"/>
  <c r="O1901" i="2"/>
  <c r="P1901" i="2" s="1"/>
  <c r="O1902" i="2"/>
  <c r="P1902" i="2" s="1"/>
  <c r="O1903" i="2"/>
  <c r="P1903" i="2" s="1"/>
  <c r="O1904" i="2"/>
  <c r="P1904" i="2" s="1"/>
  <c r="O1905" i="2"/>
  <c r="P1905" i="2" s="1"/>
  <c r="O1906" i="2"/>
  <c r="P1906" i="2" s="1"/>
  <c r="O1907" i="2"/>
  <c r="P1907" i="2" s="1"/>
  <c r="O1908" i="2"/>
  <c r="P1908" i="2" s="1"/>
  <c r="O1909" i="2"/>
  <c r="P1909" i="2" s="1"/>
  <c r="O1910" i="2"/>
  <c r="P1910" i="2" s="1"/>
  <c r="O1911" i="2"/>
  <c r="P1911" i="2" s="1"/>
  <c r="O1912" i="2"/>
  <c r="P1912" i="2" s="1"/>
  <c r="O1913" i="2"/>
  <c r="P1913" i="2" s="1"/>
  <c r="O1914" i="2"/>
  <c r="P1914" i="2" s="1"/>
  <c r="O1915" i="2"/>
  <c r="P1915" i="2" s="1"/>
  <c r="O1916" i="2"/>
  <c r="P1916" i="2" s="1"/>
  <c r="O1917" i="2"/>
  <c r="P1917" i="2" s="1"/>
  <c r="O1918" i="2"/>
  <c r="P1918" i="2" s="1"/>
  <c r="O1919" i="2"/>
  <c r="P1919" i="2" s="1"/>
  <c r="O1920" i="2"/>
  <c r="P1920" i="2" s="1"/>
  <c r="O1921" i="2"/>
  <c r="P1921" i="2" s="1"/>
  <c r="O1922" i="2"/>
  <c r="P1922" i="2" s="1"/>
  <c r="O1923" i="2"/>
  <c r="P1923" i="2" s="1"/>
  <c r="O1924" i="2"/>
  <c r="P1924" i="2" s="1"/>
  <c r="O1925" i="2"/>
  <c r="P1925" i="2" s="1"/>
  <c r="O1926" i="2"/>
  <c r="P1926" i="2" s="1"/>
  <c r="O1927" i="2"/>
  <c r="P1927" i="2" s="1"/>
  <c r="O1928" i="2"/>
  <c r="P1928" i="2" s="1"/>
  <c r="O1929" i="2"/>
  <c r="P1929" i="2" s="1"/>
  <c r="O1930" i="2"/>
  <c r="P1930" i="2" s="1"/>
  <c r="O1931" i="2"/>
  <c r="P1931" i="2" s="1"/>
  <c r="O1932" i="2"/>
  <c r="P1932" i="2" s="1"/>
  <c r="O1933" i="2"/>
  <c r="P1933" i="2" s="1"/>
  <c r="O1934" i="2"/>
  <c r="P1934" i="2" s="1"/>
  <c r="O1935" i="2"/>
  <c r="P1935" i="2" s="1"/>
  <c r="O1936" i="2"/>
  <c r="P1936" i="2" s="1"/>
  <c r="O1937" i="2"/>
  <c r="P1937" i="2" s="1"/>
  <c r="O1938" i="2"/>
  <c r="P1938" i="2" s="1"/>
  <c r="O1939" i="2"/>
  <c r="P1939" i="2" s="1"/>
  <c r="O1940" i="2"/>
  <c r="P1940" i="2" s="1"/>
  <c r="O1941" i="2"/>
  <c r="P1941" i="2" s="1"/>
  <c r="O1942" i="2"/>
  <c r="P1942" i="2" s="1"/>
  <c r="O1943" i="2"/>
  <c r="P1943" i="2" s="1"/>
  <c r="O1944" i="2"/>
  <c r="P1944" i="2" s="1"/>
  <c r="O1945" i="2"/>
  <c r="P1945" i="2" s="1"/>
  <c r="O1946" i="2"/>
  <c r="P1946" i="2" s="1"/>
  <c r="O1947" i="2"/>
  <c r="P1947" i="2" s="1"/>
  <c r="O1948" i="2"/>
  <c r="P1948" i="2" s="1"/>
  <c r="O1949" i="2"/>
  <c r="P1949" i="2" s="1"/>
  <c r="O1950" i="2"/>
  <c r="P1950" i="2" s="1"/>
  <c r="O1951" i="2"/>
  <c r="P1951" i="2" s="1"/>
  <c r="O1952" i="2"/>
  <c r="P1952" i="2" s="1"/>
  <c r="O1953" i="2"/>
  <c r="P1953" i="2" s="1"/>
  <c r="O1954" i="2"/>
  <c r="P1954" i="2" s="1"/>
  <c r="O1955" i="2"/>
  <c r="P1955" i="2" s="1"/>
  <c r="O1956" i="2"/>
  <c r="P1956" i="2" s="1"/>
  <c r="O1957" i="2"/>
  <c r="P1957" i="2" s="1"/>
  <c r="O1958" i="2"/>
  <c r="P1958" i="2" s="1"/>
  <c r="O1959" i="2"/>
  <c r="P1959" i="2" s="1"/>
  <c r="O1960" i="2"/>
  <c r="P1960" i="2" s="1"/>
  <c r="O1961" i="2"/>
  <c r="P1961" i="2" s="1"/>
  <c r="O1962" i="2"/>
  <c r="P1962" i="2" s="1"/>
  <c r="O1963" i="2"/>
  <c r="P1963" i="2" s="1"/>
  <c r="O1964" i="2"/>
  <c r="P1964" i="2" s="1"/>
  <c r="O1965" i="2"/>
  <c r="P1965" i="2" s="1"/>
  <c r="O1966" i="2"/>
  <c r="P1966" i="2" s="1"/>
  <c r="O1967" i="2"/>
  <c r="P1967" i="2" s="1"/>
  <c r="O1968" i="2"/>
  <c r="P1968" i="2" s="1"/>
  <c r="O1969" i="2"/>
  <c r="P1969" i="2" s="1"/>
  <c r="O1970" i="2"/>
  <c r="P1970" i="2" s="1"/>
  <c r="O1971" i="2"/>
  <c r="P1971" i="2" s="1"/>
  <c r="O1972" i="2"/>
  <c r="P1972" i="2" s="1"/>
  <c r="O1973" i="2"/>
  <c r="P1973" i="2" s="1"/>
  <c r="O1974" i="2"/>
  <c r="P1974" i="2" s="1"/>
  <c r="O1975" i="2"/>
  <c r="P1975" i="2" s="1"/>
  <c r="O1976" i="2"/>
  <c r="P1976" i="2" s="1"/>
  <c r="O1977" i="2"/>
  <c r="P1977" i="2" s="1"/>
  <c r="O1978" i="2"/>
  <c r="P1978" i="2" s="1"/>
  <c r="O1979" i="2"/>
  <c r="P1979" i="2" s="1"/>
  <c r="O1980" i="2"/>
  <c r="P1980" i="2" s="1"/>
  <c r="O1981" i="2"/>
  <c r="P1981" i="2" s="1"/>
  <c r="O1982" i="2"/>
  <c r="P1982" i="2" s="1"/>
  <c r="O1983" i="2"/>
  <c r="P1983" i="2" s="1"/>
  <c r="O1984" i="2"/>
  <c r="P1984" i="2" s="1"/>
  <c r="O1985" i="2"/>
  <c r="P1985" i="2" s="1"/>
  <c r="O1986" i="2"/>
  <c r="P1986" i="2" s="1"/>
  <c r="O1987" i="2"/>
  <c r="P1987" i="2" s="1"/>
  <c r="O1988" i="2"/>
  <c r="P1988" i="2" s="1"/>
  <c r="O1989" i="2"/>
  <c r="P1989" i="2" s="1"/>
  <c r="O1990" i="2"/>
  <c r="P1990" i="2" s="1"/>
  <c r="O1991" i="2"/>
  <c r="P1991" i="2" s="1"/>
  <c r="O1992" i="2"/>
  <c r="P1992" i="2" s="1"/>
  <c r="O1993" i="2"/>
  <c r="P1993" i="2" s="1"/>
  <c r="O1994" i="2"/>
  <c r="P1994" i="2" s="1"/>
  <c r="O1995" i="2"/>
  <c r="P1995" i="2" s="1"/>
  <c r="O1996" i="2"/>
  <c r="P1996" i="2" s="1"/>
  <c r="O1997" i="2"/>
  <c r="P1997" i="2" s="1"/>
  <c r="O1998" i="2"/>
  <c r="P1998" i="2" s="1"/>
  <c r="O1999" i="2"/>
  <c r="P1999" i="2" s="1"/>
  <c r="O2000" i="2"/>
  <c r="P2000" i="2" s="1"/>
  <c r="O2001" i="2"/>
  <c r="P2001" i="2" s="1"/>
  <c r="O2002" i="2"/>
  <c r="P2002" i="2" s="1"/>
  <c r="O2003" i="2"/>
  <c r="P2003" i="2" s="1"/>
  <c r="O2004" i="2"/>
  <c r="P2004" i="2" s="1"/>
  <c r="O2005" i="2"/>
  <c r="P2005" i="2" s="1"/>
  <c r="O2006" i="2"/>
  <c r="P2006" i="2" s="1"/>
  <c r="O2007" i="2"/>
  <c r="P2007" i="2" s="1"/>
  <c r="O2008" i="2"/>
  <c r="P2008" i="2" s="1"/>
  <c r="O2009" i="2"/>
  <c r="P2009" i="2" s="1"/>
  <c r="O2010" i="2"/>
  <c r="P2010" i="2" s="1"/>
  <c r="O2011" i="2"/>
  <c r="P2011" i="2" s="1"/>
  <c r="O2012" i="2"/>
  <c r="P2012" i="2" s="1"/>
  <c r="O2013" i="2"/>
  <c r="P2013" i="2" s="1"/>
  <c r="O2014" i="2"/>
  <c r="P2014" i="2" s="1"/>
  <c r="O2015" i="2"/>
  <c r="P2015" i="2" s="1"/>
  <c r="O2016" i="2"/>
  <c r="P2016" i="2" s="1"/>
  <c r="O2017" i="2"/>
  <c r="P2017" i="2" s="1"/>
  <c r="O2018" i="2"/>
  <c r="P2018" i="2" s="1"/>
  <c r="O2019" i="2"/>
  <c r="P2019" i="2" s="1"/>
  <c r="O2020" i="2"/>
  <c r="P2020" i="2" s="1"/>
  <c r="O2021" i="2"/>
  <c r="P2021" i="2" s="1"/>
  <c r="O2022" i="2"/>
  <c r="P2022" i="2" s="1"/>
  <c r="O2023" i="2"/>
  <c r="P2023" i="2" s="1"/>
  <c r="O2024" i="2"/>
  <c r="P2024" i="2" s="1"/>
  <c r="O2025" i="2"/>
  <c r="P2025" i="2" s="1"/>
  <c r="O2026" i="2"/>
  <c r="P2026" i="2" s="1"/>
  <c r="O2027" i="2"/>
  <c r="P2027" i="2" s="1"/>
  <c r="O2028" i="2"/>
  <c r="P2028" i="2" s="1"/>
  <c r="O2029" i="2"/>
  <c r="P2029" i="2" s="1"/>
  <c r="O2030" i="2"/>
  <c r="P2030" i="2" s="1"/>
  <c r="O2031" i="2"/>
  <c r="P2031" i="2" s="1"/>
  <c r="O2032" i="2"/>
  <c r="P2032" i="2" s="1"/>
  <c r="O2033" i="2"/>
  <c r="P2033" i="2" s="1"/>
  <c r="O2034" i="2"/>
  <c r="P2034" i="2" s="1"/>
  <c r="O2035" i="2"/>
  <c r="P2035" i="2" s="1"/>
  <c r="O2036" i="2"/>
  <c r="P2036" i="2" s="1"/>
  <c r="O2037" i="2"/>
  <c r="P2037" i="2" s="1"/>
  <c r="O2038" i="2"/>
  <c r="P2038" i="2" s="1"/>
  <c r="O2039" i="2"/>
  <c r="P2039" i="2" s="1"/>
  <c r="O2040" i="2"/>
  <c r="P2040" i="2" s="1"/>
  <c r="O2041" i="2"/>
  <c r="P2041" i="2" s="1"/>
  <c r="O2042" i="2"/>
  <c r="P2042" i="2" s="1"/>
  <c r="O2043" i="2"/>
  <c r="P2043" i="2" s="1"/>
  <c r="O2044" i="2"/>
  <c r="P2044" i="2" s="1"/>
  <c r="O2045" i="2"/>
  <c r="P2045" i="2" s="1"/>
  <c r="O2046" i="2"/>
  <c r="P2046" i="2" s="1"/>
  <c r="O2047" i="2"/>
  <c r="P2047" i="2" s="1"/>
  <c r="O2048" i="2"/>
  <c r="P2048" i="2" s="1"/>
  <c r="O2049" i="2"/>
  <c r="P2049" i="2" s="1"/>
  <c r="O2050" i="2"/>
  <c r="P2050" i="2" s="1"/>
  <c r="O2051" i="2"/>
  <c r="P2051" i="2" s="1"/>
  <c r="O2052" i="2"/>
  <c r="P2052" i="2" s="1"/>
  <c r="O2053" i="2"/>
  <c r="P2053" i="2" s="1"/>
  <c r="O2054" i="2"/>
  <c r="P2054" i="2" s="1"/>
  <c r="O2055" i="2"/>
  <c r="P2055" i="2" s="1"/>
  <c r="O2056" i="2"/>
  <c r="P2056" i="2" s="1"/>
  <c r="O2057" i="2"/>
  <c r="P2057" i="2" s="1"/>
  <c r="O2058" i="2"/>
  <c r="P2058" i="2" s="1"/>
  <c r="O2059" i="2"/>
  <c r="P2059" i="2" s="1"/>
  <c r="O2060" i="2"/>
  <c r="P2060" i="2" s="1"/>
  <c r="O2061" i="2"/>
  <c r="P2061" i="2" s="1"/>
  <c r="O2062" i="2"/>
  <c r="P2062" i="2" s="1"/>
  <c r="O2063" i="2"/>
  <c r="P2063" i="2" s="1"/>
  <c r="O2064" i="2"/>
  <c r="P2064" i="2" s="1"/>
  <c r="O2065" i="2"/>
  <c r="P2065" i="2" s="1"/>
  <c r="O2066" i="2"/>
  <c r="P2066" i="2" s="1"/>
  <c r="O2067" i="2"/>
  <c r="P2067" i="2" s="1"/>
  <c r="O2068" i="2"/>
  <c r="P2068" i="2" s="1"/>
  <c r="O2069" i="2"/>
  <c r="P2069" i="2" s="1"/>
  <c r="O2070" i="2"/>
  <c r="P2070" i="2" s="1"/>
  <c r="O2071" i="2"/>
  <c r="P2071" i="2" s="1"/>
  <c r="O2072" i="2"/>
  <c r="P2072" i="2" s="1"/>
  <c r="O2073" i="2"/>
  <c r="P2073" i="2" s="1"/>
  <c r="O2074" i="2"/>
  <c r="P2074" i="2" s="1"/>
  <c r="O2075" i="2"/>
  <c r="P2075" i="2" s="1"/>
  <c r="O2076" i="2"/>
  <c r="P2076" i="2" s="1"/>
  <c r="O2077" i="2"/>
  <c r="P2077" i="2" s="1"/>
  <c r="O2078" i="2"/>
  <c r="P2078" i="2" s="1"/>
  <c r="O2079" i="2"/>
  <c r="P2079" i="2" s="1"/>
  <c r="O2080" i="2"/>
  <c r="P2080" i="2" s="1"/>
  <c r="O2081" i="2"/>
  <c r="P2081" i="2" s="1"/>
  <c r="O2082" i="2"/>
  <c r="P2082" i="2" s="1"/>
  <c r="O2083" i="2"/>
  <c r="P2083" i="2" s="1"/>
  <c r="O2084" i="2"/>
  <c r="P2084" i="2" s="1"/>
  <c r="O2085" i="2"/>
  <c r="P2085" i="2" s="1"/>
  <c r="O2086" i="2"/>
  <c r="P2086" i="2" s="1"/>
  <c r="O2087" i="2"/>
  <c r="P2087" i="2" s="1"/>
  <c r="O2088" i="2"/>
  <c r="P2088" i="2" s="1"/>
  <c r="O2089" i="2"/>
  <c r="P2089" i="2" s="1"/>
  <c r="O2090" i="2"/>
  <c r="P2090" i="2" s="1"/>
  <c r="O2091" i="2"/>
  <c r="P2091" i="2" s="1"/>
  <c r="O2092" i="2"/>
  <c r="P2092" i="2" s="1"/>
  <c r="O2093" i="2"/>
  <c r="P2093" i="2" s="1"/>
  <c r="O2094" i="2"/>
  <c r="P2094" i="2" s="1"/>
  <c r="O2095" i="2"/>
  <c r="P2095" i="2" s="1"/>
  <c r="O2096" i="2"/>
  <c r="P2096" i="2" s="1"/>
  <c r="O2097" i="2"/>
  <c r="P2097" i="2" s="1"/>
  <c r="O2098" i="2"/>
  <c r="P2098" i="2" s="1"/>
  <c r="O2099" i="2"/>
  <c r="P2099" i="2" s="1"/>
  <c r="O2100" i="2"/>
  <c r="P2100" i="2" s="1"/>
  <c r="O2101" i="2"/>
  <c r="P2101" i="2" s="1"/>
  <c r="O2102" i="2"/>
  <c r="P2102" i="2" s="1"/>
  <c r="O2103" i="2"/>
  <c r="P2103" i="2" s="1"/>
  <c r="O2104" i="2"/>
  <c r="P2104" i="2" s="1"/>
  <c r="O2105" i="2"/>
  <c r="P2105" i="2" s="1"/>
  <c r="O2106" i="2"/>
  <c r="P2106" i="2" s="1"/>
  <c r="O2107" i="2"/>
  <c r="P2107" i="2" s="1"/>
  <c r="O2108" i="2"/>
  <c r="P2108" i="2" s="1"/>
  <c r="O2109" i="2"/>
  <c r="P2109" i="2" s="1"/>
  <c r="O2110" i="2"/>
  <c r="P2110" i="2" s="1"/>
  <c r="O2111" i="2"/>
  <c r="P2111" i="2" s="1"/>
  <c r="O2112" i="2"/>
  <c r="P2112" i="2" s="1"/>
  <c r="O2113" i="2"/>
  <c r="P2113" i="2" s="1"/>
  <c r="O2114" i="2"/>
  <c r="P2114" i="2" s="1"/>
  <c r="O2115" i="2"/>
  <c r="P2115" i="2" s="1"/>
  <c r="O2116" i="2"/>
  <c r="P2116" i="2" s="1"/>
  <c r="O2117" i="2"/>
  <c r="P2117" i="2" s="1"/>
  <c r="O2118" i="2"/>
  <c r="P2118" i="2" s="1"/>
  <c r="O2119" i="2"/>
  <c r="P2119" i="2" s="1"/>
  <c r="O2120" i="2"/>
  <c r="P2120" i="2" s="1"/>
  <c r="O2121" i="2"/>
  <c r="P2121" i="2" s="1"/>
  <c r="O2122" i="2"/>
  <c r="P2122" i="2" s="1"/>
  <c r="O2123" i="2"/>
  <c r="P2123" i="2" s="1"/>
  <c r="O2124" i="2"/>
  <c r="P2124" i="2" s="1"/>
  <c r="O2125" i="2"/>
  <c r="P2125" i="2" s="1"/>
  <c r="O2126" i="2"/>
  <c r="P2126" i="2" s="1"/>
  <c r="O2127" i="2"/>
  <c r="P2127" i="2" s="1"/>
  <c r="O2128" i="2"/>
  <c r="P2128" i="2" s="1"/>
  <c r="O2129" i="2"/>
  <c r="P2129" i="2" s="1"/>
  <c r="O2130" i="2"/>
  <c r="P2130" i="2" s="1"/>
  <c r="O2131" i="2"/>
  <c r="P2131" i="2" s="1"/>
  <c r="O2132" i="2"/>
  <c r="P2132" i="2" s="1"/>
  <c r="O2133" i="2"/>
  <c r="P2133" i="2" s="1"/>
  <c r="O2134" i="2"/>
  <c r="P2134" i="2" s="1"/>
  <c r="O2135" i="2"/>
  <c r="P2135" i="2" s="1"/>
  <c r="O2136" i="2"/>
  <c r="P2136" i="2" s="1"/>
  <c r="O2137" i="2"/>
  <c r="P2137" i="2" s="1"/>
  <c r="O2138" i="2"/>
  <c r="P2138" i="2" s="1"/>
  <c r="O2139" i="2"/>
  <c r="P2139" i="2" s="1"/>
  <c r="O2140" i="2"/>
  <c r="P2140" i="2" s="1"/>
  <c r="O2141" i="2"/>
  <c r="P2141" i="2" s="1"/>
  <c r="O2142" i="2"/>
  <c r="P2142" i="2" s="1"/>
  <c r="O2143" i="2"/>
  <c r="P2143" i="2" s="1"/>
  <c r="O2144" i="2"/>
  <c r="P2144" i="2" s="1"/>
  <c r="O2145" i="2"/>
  <c r="P2145" i="2" s="1"/>
  <c r="O2146" i="2"/>
  <c r="P2146" i="2" s="1"/>
  <c r="O2147" i="2"/>
  <c r="P2147" i="2" s="1"/>
  <c r="O2148" i="2"/>
  <c r="P2148" i="2" s="1"/>
  <c r="O2149" i="2"/>
  <c r="P2149" i="2" s="1"/>
  <c r="O2150" i="2"/>
  <c r="P2150" i="2" s="1"/>
  <c r="O2151" i="2"/>
  <c r="P2151" i="2" s="1"/>
  <c r="O2152" i="2"/>
  <c r="P2152" i="2" s="1"/>
  <c r="O2153" i="2"/>
  <c r="P2153" i="2" s="1"/>
  <c r="O2154" i="2"/>
  <c r="P2154" i="2" s="1"/>
  <c r="O2155" i="2"/>
  <c r="P2155" i="2" s="1"/>
  <c r="O2156" i="2"/>
  <c r="P2156" i="2" s="1"/>
  <c r="O2157" i="2"/>
  <c r="P2157" i="2" s="1"/>
  <c r="O2158" i="2"/>
  <c r="P2158" i="2" s="1"/>
  <c r="O2159" i="2"/>
  <c r="P2159" i="2" s="1"/>
  <c r="O2160" i="2"/>
  <c r="P2160" i="2" s="1"/>
  <c r="O2161" i="2"/>
  <c r="P2161" i="2" s="1"/>
  <c r="O2162" i="2"/>
  <c r="P2162" i="2" s="1"/>
  <c r="O2163" i="2"/>
  <c r="P2163" i="2" s="1"/>
  <c r="O2164" i="2"/>
  <c r="P2164" i="2" s="1"/>
  <c r="O2165" i="2"/>
  <c r="P2165" i="2" s="1"/>
  <c r="O2166" i="2"/>
  <c r="P2166" i="2" s="1"/>
  <c r="O2167" i="2"/>
  <c r="P2167" i="2" s="1"/>
  <c r="O2168" i="2"/>
  <c r="P2168" i="2" s="1"/>
  <c r="O2169" i="2"/>
  <c r="P2169" i="2" s="1"/>
  <c r="O2170" i="2"/>
  <c r="P2170" i="2" s="1"/>
  <c r="O2171" i="2"/>
  <c r="P2171" i="2" s="1"/>
  <c r="O2172" i="2"/>
  <c r="P2172" i="2" s="1"/>
  <c r="O2173" i="2"/>
  <c r="P2173" i="2" s="1"/>
  <c r="O2174" i="2"/>
  <c r="P2174" i="2" s="1"/>
  <c r="O2175" i="2"/>
  <c r="P2175" i="2" s="1"/>
  <c r="O2176" i="2"/>
  <c r="P2176" i="2" s="1"/>
  <c r="O2177" i="2"/>
  <c r="P2177" i="2" s="1"/>
  <c r="O2178" i="2"/>
  <c r="P2178" i="2" s="1"/>
  <c r="O2179" i="2"/>
  <c r="P2179" i="2" s="1"/>
  <c r="O2180" i="2"/>
  <c r="P2180" i="2" s="1"/>
  <c r="O2181" i="2"/>
  <c r="P2181" i="2" s="1"/>
  <c r="O2182" i="2"/>
  <c r="P2182" i="2" s="1"/>
  <c r="O2183" i="2"/>
  <c r="P2183" i="2" s="1"/>
  <c r="O2184" i="2"/>
  <c r="P2184" i="2" s="1"/>
  <c r="O2185" i="2"/>
  <c r="P2185" i="2" s="1"/>
  <c r="O2186" i="2"/>
  <c r="P2186" i="2" s="1"/>
  <c r="O2187" i="2"/>
  <c r="P2187" i="2" s="1"/>
  <c r="O2188" i="2"/>
  <c r="P2188" i="2" s="1"/>
  <c r="O2189" i="2"/>
  <c r="P2189" i="2" s="1"/>
  <c r="O2190" i="2"/>
  <c r="P2190" i="2" s="1"/>
  <c r="O2191" i="2"/>
  <c r="P2191" i="2" s="1"/>
  <c r="O2192" i="2"/>
  <c r="P2192" i="2" s="1"/>
  <c r="O2193" i="2"/>
  <c r="P2193" i="2" s="1"/>
  <c r="O2194" i="2"/>
  <c r="P2194" i="2" s="1"/>
  <c r="O2195" i="2"/>
  <c r="P2195" i="2" s="1"/>
  <c r="O2196" i="2"/>
  <c r="P2196" i="2" s="1"/>
  <c r="O2197" i="2"/>
  <c r="P2197" i="2" s="1"/>
  <c r="O2198" i="2"/>
  <c r="P2198" i="2" s="1"/>
  <c r="O2199" i="2"/>
  <c r="P2199" i="2" s="1"/>
  <c r="O2200" i="2"/>
  <c r="P2200" i="2" s="1"/>
  <c r="O2201" i="2"/>
  <c r="P2201" i="2" s="1"/>
  <c r="O2202" i="2"/>
  <c r="P2202" i="2" s="1"/>
  <c r="O2203" i="2"/>
  <c r="P2203" i="2" s="1"/>
  <c r="O2204" i="2"/>
  <c r="P2204" i="2" s="1"/>
  <c r="O2205" i="2"/>
  <c r="P2205" i="2" s="1"/>
  <c r="O2206" i="2"/>
  <c r="P2206" i="2" s="1"/>
  <c r="O2207" i="2"/>
  <c r="P2207" i="2" s="1"/>
  <c r="O2208" i="2"/>
  <c r="P2208" i="2" s="1"/>
  <c r="O2209" i="2"/>
  <c r="P2209" i="2" s="1"/>
  <c r="O2210" i="2"/>
  <c r="P2210" i="2" s="1"/>
  <c r="O2211" i="2"/>
  <c r="P2211" i="2" s="1"/>
  <c r="O2212" i="2"/>
  <c r="P2212" i="2" s="1"/>
  <c r="O2213" i="2"/>
  <c r="P2213" i="2" s="1"/>
  <c r="O2214" i="2"/>
  <c r="P2214" i="2" s="1"/>
  <c r="O2215" i="2"/>
  <c r="P2215" i="2" s="1"/>
  <c r="O2216" i="2"/>
  <c r="P2216" i="2" s="1"/>
  <c r="O2217" i="2"/>
  <c r="P2217" i="2" s="1"/>
  <c r="O2218" i="2"/>
  <c r="P2218" i="2" s="1"/>
  <c r="O2219" i="2"/>
  <c r="P2219" i="2" s="1"/>
  <c r="O2220" i="2"/>
  <c r="P2220" i="2" s="1"/>
  <c r="O2221" i="2"/>
  <c r="P2221" i="2" s="1"/>
  <c r="O2222" i="2"/>
  <c r="P2222" i="2" s="1"/>
  <c r="O2223" i="2"/>
  <c r="P2223" i="2" s="1"/>
  <c r="O2224" i="2"/>
  <c r="P2224" i="2" s="1"/>
  <c r="O2225" i="2"/>
  <c r="P2225" i="2" s="1"/>
  <c r="O2226" i="2"/>
  <c r="P2226" i="2" s="1"/>
  <c r="O2227" i="2"/>
  <c r="P2227" i="2" s="1"/>
  <c r="O2228" i="2"/>
  <c r="P2228" i="2" s="1"/>
  <c r="O2229" i="2"/>
  <c r="P2229" i="2" s="1"/>
  <c r="O2230" i="2"/>
  <c r="P2230" i="2" s="1"/>
  <c r="O2231" i="2"/>
  <c r="P2231" i="2" s="1"/>
  <c r="O2232" i="2"/>
  <c r="P2232" i="2" s="1"/>
  <c r="O2233" i="2"/>
  <c r="P2233" i="2" s="1"/>
  <c r="O2234" i="2"/>
  <c r="P2234" i="2" s="1"/>
  <c r="O2235" i="2"/>
  <c r="P2235" i="2" s="1"/>
  <c r="O2236" i="2"/>
  <c r="P2236" i="2" s="1"/>
  <c r="O2237" i="2"/>
  <c r="P2237" i="2" s="1"/>
  <c r="O2238" i="2"/>
  <c r="P2238" i="2" s="1"/>
  <c r="O2239" i="2"/>
  <c r="P2239" i="2" s="1"/>
  <c r="O2240" i="2"/>
  <c r="P2240" i="2" s="1"/>
  <c r="O2241" i="2"/>
  <c r="P2241" i="2" s="1"/>
  <c r="O2242" i="2"/>
  <c r="P2242" i="2" s="1"/>
  <c r="O2243" i="2"/>
  <c r="P2243" i="2" s="1"/>
  <c r="O2244" i="2"/>
  <c r="P2244" i="2" s="1"/>
  <c r="O2245" i="2"/>
  <c r="P2245" i="2" s="1"/>
  <c r="O2246" i="2"/>
  <c r="P2246" i="2" s="1"/>
  <c r="O2247" i="2"/>
  <c r="P2247" i="2" s="1"/>
  <c r="O2248" i="2"/>
  <c r="P2248" i="2" s="1"/>
  <c r="O2249" i="2"/>
  <c r="P2249" i="2" s="1"/>
  <c r="O2250" i="2"/>
  <c r="P2250" i="2" s="1"/>
  <c r="O2251" i="2"/>
  <c r="P2251" i="2" s="1"/>
  <c r="O2252" i="2"/>
  <c r="P2252" i="2" s="1"/>
  <c r="O2253" i="2"/>
  <c r="P2253" i="2" s="1"/>
  <c r="O2254" i="2"/>
  <c r="P2254" i="2" s="1"/>
  <c r="O2255" i="2"/>
  <c r="P2255" i="2" s="1"/>
  <c r="O2256" i="2"/>
  <c r="P2256" i="2" s="1"/>
  <c r="O2257" i="2"/>
  <c r="P2257" i="2" s="1"/>
  <c r="O2258" i="2"/>
  <c r="P2258" i="2" s="1"/>
  <c r="O2259" i="2"/>
  <c r="P2259" i="2" s="1"/>
  <c r="O2260" i="2"/>
  <c r="P2260" i="2" s="1"/>
  <c r="O2261" i="2"/>
  <c r="P2261" i="2" s="1"/>
  <c r="O2262" i="2"/>
  <c r="P2262" i="2" s="1"/>
  <c r="O2263" i="2"/>
  <c r="P2263" i="2" s="1"/>
  <c r="O2264" i="2"/>
  <c r="P2264" i="2" s="1"/>
  <c r="O2265" i="2"/>
  <c r="P2265" i="2" s="1"/>
  <c r="O2266" i="2"/>
  <c r="P2266" i="2" s="1"/>
  <c r="O2267" i="2"/>
  <c r="P2267" i="2" s="1"/>
  <c r="O2268" i="2"/>
  <c r="P2268" i="2" s="1"/>
  <c r="O2269" i="2"/>
  <c r="P2269" i="2" s="1"/>
  <c r="O2270" i="2"/>
  <c r="P2270" i="2" s="1"/>
  <c r="O2271" i="2"/>
  <c r="P2271" i="2" s="1"/>
  <c r="O2272" i="2"/>
  <c r="P2272" i="2" s="1"/>
  <c r="O2273" i="2"/>
  <c r="P2273" i="2" s="1"/>
  <c r="O2274" i="2"/>
  <c r="P2274" i="2" s="1"/>
  <c r="O2275" i="2"/>
  <c r="P2275" i="2" s="1"/>
  <c r="O2276" i="2"/>
  <c r="P2276" i="2" s="1"/>
  <c r="O2277" i="2"/>
  <c r="P2277" i="2" s="1"/>
  <c r="O2278" i="2"/>
  <c r="P2278" i="2" s="1"/>
  <c r="O2279" i="2"/>
  <c r="P2279" i="2" s="1"/>
  <c r="O2280" i="2"/>
  <c r="P2280" i="2" s="1"/>
  <c r="O2281" i="2"/>
  <c r="P2281" i="2" s="1"/>
  <c r="O2282" i="2"/>
  <c r="P2282" i="2" s="1"/>
  <c r="O2283" i="2"/>
  <c r="P2283" i="2" s="1"/>
  <c r="O2284" i="2"/>
  <c r="P2284" i="2" s="1"/>
  <c r="O2285" i="2"/>
  <c r="P2285" i="2" s="1"/>
  <c r="O2286" i="2"/>
  <c r="P2286" i="2" s="1"/>
  <c r="O2287" i="2"/>
  <c r="P2287" i="2" s="1"/>
  <c r="O2288" i="2"/>
  <c r="P2288" i="2" s="1"/>
  <c r="O2289" i="2"/>
  <c r="P2289" i="2" s="1"/>
  <c r="O2290" i="2"/>
  <c r="P2290" i="2" s="1"/>
  <c r="O2291" i="2"/>
  <c r="P2291" i="2" s="1"/>
  <c r="O2292" i="2"/>
  <c r="P2292" i="2" s="1"/>
  <c r="O2293" i="2"/>
  <c r="P2293" i="2" s="1"/>
  <c r="O2294" i="2"/>
  <c r="P2294" i="2" s="1"/>
  <c r="O2295" i="2"/>
  <c r="P2295" i="2" s="1"/>
  <c r="O2296" i="2"/>
  <c r="P2296" i="2" s="1"/>
  <c r="O2297" i="2"/>
  <c r="P2297" i="2" s="1"/>
  <c r="O2298" i="2"/>
  <c r="P2298" i="2" s="1"/>
  <c r="O2299" i="2"/>
  <c r="P2299" i="2" s="1"/>
  <c r="O2300" i="2"/>
  <c r="P2300" i="2" s="1"/>
  <c r="O2301" i="2"/>
  <c r="P2301" i="2" s="1"/>
  <c r="O2302" i="2"/>
  <c r="P2302" i="2" s="1"/>
  <c r="O2303" i="2"/>
  <c r="P2303" i="2" s="1"/>
  <c r="O2304" i="2"/>
  <c r="P2304" i="2" s="1"/>
  <c r="O2305" i="2"/>
  <c r="P2305" i="2" s="1"/>
  <c r="O2306" i="2"/>
  <c r="P2306" i="2" s="1"/>
  <c r="O2307" i="2"/>
  <c r="P2307" i="2" s="1"/>
  <c r="O2308" i="2"/>
  <c r="P2308" i="2" s="1"/>
  <c r="O2309" i="2"/>
  <c r="P2309" i="2" s="1"/>
  <c r="O2310" i="2"/>
  <c r="P2310" i="2" s="1"/>
  <c r="O2311" i="2"/>
  <c r="P2311" i="2" s="1"/>
  <c r="O2312" i="2"/>
  <c r="P2312" i="2" s="1"/>
  <c r="O2313" i="2"/>
  <c r="P2313" i="2" s="1"/>
  <c r="O2314" i="2"/>
  <c r="P2314" i="2" s="1"/>
  <c r="O2315" i="2"/>
  <c r="P2315" i="2" s="1"/>
  <c r="O2316" i="2"/>
  <c r="P2316" i="2" s="1"/>
  <c r="O2317" i="2"/>
  <c r="P2317" i="2" s="1"/>
  <c r="O2318" i="2"/>
  <c r="P2318" i="2" s="1"/>
  <c r="O2319" i="2"/>
  <c r="P2319" i="2" s="1"/>
  <c r="O2320" i="2"/>
  <c r="P2320" i="2" s="1"/>
  <c r="O2321" i="2"/>
  <c r="P2321" i="2" s="1"/>
  <c r="O2322" i="2"/>
  <c r="P2322" i="2" s="1"/>
  <c r="O2323" i="2"/>
  <c r="P2323" i="2" s="1"/>
  <c r="O2324" i="2"/>
  <c r="P2324" i="2" s="1"/>
  <c r="O2325" i="2"/>
  <c r="P2325" i="2" s="1"/>
  <c r="O2326" i="2"/>
  <c r="P2326" i="2" s="1"/>
  <c r="O2327" i="2"/>
  <c r="P2327" i="2" s="1"/>
  <c r="O2328" i="2"/>
  <c r="P2328" i="2" s="1"/>
  <c r="O2329" i="2"/>
  <c r="P2329" i="2" s="1"/>
  <c r="O2330" i="2"/>
  <c r="P2330" i="2" s="1"/>
  <c r="O2331" i="2"/>
  <c r="P2331" i="2" s="1"/>
  <c r="O2332" i="2"/>
  <c r="P2332" i="2" s="1"/>
  <c r="O2333" i="2"/>
  <c r="P2333" i="2" s="1"/>
  <c r="O2334" i="2"/>
  <c r="P2334" i="2" s="1"/>
  <c r="O2335" i="2"/>
  <c r="P2335" i="2" s="1"/>
  <c r="O2336" i="2"/>
  <c r="P2336" i="2" s="1"/>
  <c r="O2337" i="2"/>
  <c r="P2337" i="2" s="1"/>
  <c r="O2338" i="2"/>
  <c r="P2338" i="2" s="1"/>
  <c r="O2339" i="2"/>
  <c r="P2339" i="2" s="1"/>
  <c r="O2340" i="2"/>
  <c r="P2340" i="2" s="1"/>
  <c r="O2341" i="2"/>
  <c r="P2341" i="2" s="1"/>
  <c r="O2342" i="2"/>
  <c r="P2342" i="2" s="1"/>
  <c r="O2343" i="2"/>
  <c r="P2343" i="2" s="1"/>
  <c r="O2344" i="2"/>
  <c r="P2344" i="2" s="1"/>
  <c r="O2345" i="2"/>
  <c r="P2345" i="2" s="1"/>
  <c r="O2346" i="2"/>
  <c r="P2346" i="2" s="1"/>
  <c r="O2347" i="2"/>
  <c r="P2347" i="2" s="1"/>
  <c r="O2348" i="2"/>
  <c r="P2348" i="2" s="1"/>
  <c r="O2349" i="2"/>
  <c r="P2349" i="2" s="1"/>
  <c r="O2350" i="2"/>
  <c r="P2350" i="2" s="1"/>
  <c r="O2351" i="2"/>
  <c r="P2351" i="2" s="1"/>
  <c r="O2352" i="2"/>
  <c r="P2352" i="2" s="1"/>
  <c r="O2353" i="2"/>
  <c r="P2353" i="2" s="1"/>
  <c r="O2354" i="2"/>
  <c r="P2354" i="2" s="1"/>
  <c r="O2355" i="2"/>
  <c r="P2355" i="2" s="1"/>
  <c r="O2356" i="2"/>
  <c r="P2356" i="2" s="1"/>
  <c r="O2357" i="2"/>
  <c r="P2357" i="2" s="1"/>
  <c r="O2358" i="2"/>
  <c r="P2358" i="2" s="1"/>
  <c r="O2359" i="2"/>
  <c r="P2359" i="2" s="1"/>
  <c r="O2360" i="2"/>
  <c r="P2360" i="2" s="1"/>
  <c r="O2361" i="2"/>
  <c r="P2361" i="2" s="1"/>
  <c r="O2362" i="2"/>
  <c r="P2362" i="2" s="1"/>
  <c r="O2363" i="2"/>
  <c r="P2363" i="2" s="1"/>
  <c r="O2364" i="2"/>
  <c r="P2364" i="2" s="1"/>
  <c r="O2365" i="2"/>
  <c r="P2365" i="2" s="1"/>
  <c r="O2366" i="2"/>
  <c r="P2366" i="2" s="1"/>
  <c r="O2367" i="2"/>
  <c r="P2367" i="2" s="1"/>
  <c r="O2368" i="2"/>
  <c r="P2368" i="2" s="1"/>
  <c r="O2369" i="2"/>
  <c r="P2369" i="2" s="1"/>
  <c r="O2370" i="2"/>
  <c r="P2370" i="2" s="1"/>
  <c r="O2371" i="2"/>
  <c r="P2371" i="2" s="1"/>
  <c r="O2372" i="2"/>
  <c r="P2372" i="2" s="1"/>
  <c r="O2373" i="2"/>
  <c r="P2373" i="2" s="1"/>
  <c r="O2374" i="2"/>
  <c r="P2374" i="2" s="1"/>
  <c r="O2375" i="2"/>
  <c r="P2375" i="2" s="1"/>
  <c r="O2376" i="2"/>
  <c r="P2376" i="2" s="1"/>
  <c r="O2377" i="2"/>
  <c r="P2377" i="2" s="1"/>
  <c r="O2378" i="2"/>
  <c r="P2378" i="2" s="1"/>
  <c r="O2379" i="2"/>
  <c r="P2379" i="2" s="1"/>
  <c r="O2380" i="2"/>
  <c r="P2380" i="2" s="1"/>
  <c r="O2381" i="2"/>
  <c r="P2381" i="2" s="1"/>
  <c r="O2382" i="2"/>
  <c r="P2382" i="2" s="1"/>
  <c r="O2383" i="2"/>
  <c r="P2383" i="2" s="1"/>
  <c r="O2384" i="2"/>
  <c r="P2384" i="2" s="1"/>
  <c r="O2385" i="2"/>
  <c r="P2385" i="2" s="1"/>
  <c r="O2386" i="2"/>
  <c r="P2386" i="2" s="1"/>
  <c r="O2387" i="2"/>
  <c r="P2387" i="2" s="1"/>
  <c r="O2388" i="2"/>
  <c r="P2388" i="2" s="1"/>
  <c r="O2389" i="2"/>
  <c r="P2389" i="2" s="1"/>
  <c r="O2390" i="2"/>
  <c r="P2390" i="2" s="1"/>
  <c r="O2391" i="2"/>
  <c r="P2391" i="2" s="1"/>
  <c r="O2392" i="2"/>
  <c r="P2392" i="2" s="1"/>
  <c r="O2393" i="2"/>
  <c r="P2393" i="2" s="1"/>
  <c r="O2394" i="2"/>
  <c r="P2394" i="2" s="1"/>
  <c r="O2395" i="2"/>
  <c r="P2395" i="2" s="1"/>
  <c r="O2396" i="2"/>
  <c r="P2396" i="2" s="1"/>
  <c r="O2397" i="2"/>
  <c r="P2397" i="2" s="1"/>
  <c r="O2398" i="2"/>
  <c r="P2398" i="2" s="1"/>
  <c r="O2399" i="2"/>
  <c r="P2399" i="2" s="1"/>
  <c r="O2400" i="2"/>
  <c r="P2400" i="2" s="1"/>
  <c r="O2401" i="2"/>
  <c r="P2401" i="2" s="1"/>
  <c r="O2402" i="2"/>
  <c r="P2402" i="2" s="1"/>
  <c r="O2403" i="2"/>
  <c r="P2403" i="2" s="1"/>
  <c r="O2404" i="2"/>
  <c r="P2404" i="2" s="1"/>
  <c r="O2405" i="2"/>
  <c r="P2405" i="2" s="1"/>
  <c r="O2406" i="2"/>
  <c r="P2406" i="2" s="1"/>
  <c r="O2407" i="2"/>
  <c r="P2407" i="2" s="1"/>
  <c r="O2408" i="2"/>
  <c r="P2408" i="2" s="1"/>
  <c r="O2409" i="2"/>
  <c r="P2409" i="2" s="1"/>
  <c r="O2410" i="2"/>
  <c r="P2410" i="2" s="1"/>
  <c r="O2411" i="2"/>
  <c r="P2411" i="2" s="1"/>
  <c r="O2412" i="2"/>
  <c r="P2412" i="2" s="1"/>
  <c r="O2413" i="2"/>
  <c r="P2413" i="2" s="1"/>
  <c r="O2414" i="2"/>
  <c r="P2414" i="2" s="1"/>
  <c r="O2415" i="2"/>
  <c r="P2415" i="2" s="1"/>
  <c r="O2416" i="2"/>
  <c r="P2416" i="2" s="1"/>
  <c r="O2417" i="2"/>
  <c r="P2417" i="2" s="1"/>
  <c r="O2418" i="2"/>
  <c r="P2418" i="2" s="1"/>
  <c r="O2419" i="2"/>
  <c r="P2419" i="2" s="1"/>
  <c r="O2420" i="2"/>
  <c r="P2420" i="2" s="1"/>
  <c r="O2421" i="2"/>
  <c r="P2421" i="2" s="1"/>
  <c r="O2422" i="2"/>
  <c r="P2422" i="2" s="1"/>
  <c r="O2423" i="2"/>
  <c r="P2423" i="2" s="1"/>
  <c r="O2424" i="2"/>
  <c r="P2424" i="2" s="1"/>
  <c r="O2425" i="2"/>
  <c r="P2425" i="2" s="1"/>
  <c r="O2426" i="2"/>
  <c r="P2426" i="2" s="1"/>
  <c r="O2427" i="2"/>
  <c r="P2427" i="2" s="1"/>
  <c r="O2428" i="2"/>
  <c r="P2428" i="2" s="1"/>
  <c r="O2429" i="2"/>
  <c r="P2429" i="2" s="1"/>
  <c r="O2430" i="2"/>
  <c r="P2430" i="2" s="1"/>
  <c r="O2431" i="2"/>
  <c r="P2431" i="2" s="1"/>
  <c r="O2432" i="2"/>
  <c r="P2432" i="2" s="1"/>
  <c r="O2433" i="2"/>
  <c r="P2433" i="2" s="1"/>
  <c r="O2434" i="2"/>
  <c r="P2434" i="2" s="1"/>
  <c r="O2435" i="2"/>
  <c r="P2435" i="2" s="1"/>
  <c r="O2436" i="2"/>
  <c r="P2436" i="2" s="1"/>
  <c r="O2437" i="2"/>
  <c r="P2437" i="2" s="1"/>
  <c r="O2438" i="2"/>
  <c r="P2438" i="2" s="1"/>
  <c r="O2439" i="2"/>
  <c r="P2439" i="2" s="1"/>
  <c r="O2440" i="2"/>
  <c r="P2440" i="2" s="1"/>
  <c r="O2441" i="2"/>
  <c r="P2441" i="2" s="1"/>
  <c r="O2442" i="2"/>
  <c r="P2442" i="2" s="1"/>
  <c r="O2443" i="2"/>
  <c r="P2443" i="2" s="1"/>
  <c r="O2444" i="2"/>
  <c r="P2444" i="2" s="1"/>
  <c r="O2445" i="2"/>
  <c r="P2445" i="2" s="1"/>
  <c r="O2446" i="2"/>
  <c r="P2446" i="2" s="1"/>
  <c r="O2447" i="2"/>
  <c r="P2447" i="2" s="1"/>
  <c r="O2448" i="2"/>
  <c r="P2448" i="2" s="1"/>
  <c r="O2449" i="2"/>
  <c r="P2449" i="2" s="1"/>
  <c r="O2450" i="2"/>
  <c r="P2450" i="2" s="1"/>
  <c r="O2451" i="2"/>
  <c r="P2451" i="2" s="1"/>
  <c r="O2452" i="2"/>
  <c r="P2452" i="2" s="1"/>
  <c r="O2453" i="2"/>
  <c r="P2453" i="2" s="1"/>
  <c r="O2454" i="2"/>
  <c r="P2454" i="2" s="1"/>
  <c r="O2455" i="2"/>
  <c r="P2455" i="2" s="1"/>
  <c r="O2456" i="2"/>
  <c r="P2456" i="2" s="1"/>
  <c r="O2457" i="2"/>
  <c r="P2457" i="2" s="1"/>
  <c r="O2458" i="2"/>
  <c r="P2458" i="2" s="1"/>
  <c r="O2459" i="2"/>
  <c r="P2459" i="2" s="1"/>
  <c r="O2460" i="2"/>
  <c r="P2460" i="2" s="1"/>
  <c r="O2461" i="2"/>
  <c r="P2461" i="2" s="1"/>
  <c r="O2462" i="2"/>
  <c r="P2462" i="2" s="1"/>
  <c r="O2463" i="2"/>
  <c r="P2463" i="2" s="1"/>
  <c r="O2464" i="2"/>
  <c r="P2464" i="2" s="1"/>
  <c r="O2465" i="2"/>
  <c r="P2465" i="2" s="1"/>
  <c r="O2466" i="2"/>
  <c r="P2466" i="2" s="1"/>
  <c r="O2467" i="2"/>
  <c r="P2467" i="2" s="1"/>
  <c r="O2468" i="2"/>
  <c r="P2468" i="2" s="1"/>
  <c r="O2469" i="2"/>
  <c r="P2469" i="2" s="1"/>
  <c r="O2470" i="2"/>
  <c r="P2470" i="2" s="1"/>
  <c r="O2471" i="2"/>
  <c r="P2471" i="2" s="1"/>
  <c r="O2472" i="2"/>
  <c r="P2472" i="2" s="1"/>
  <c r="O2473" i="2"/>
  <c r="P2473" i="2" s="1"/>
  <c r="O2474" i="2"/>
  <c r="P2474" i="2" s="1"/>
  <c r="O2475" i="2"/>
  <c r="P2475" i="2" s="1"/>
  <c r="O2476" i="2"/>
  <c r="P2476" i="2" s="1"/>
  <c r="O2477" i="2"/>
  <c r="P2477" i="2" s="1"/>
  <c r="O2478" i="2"/>
  <c r="P2478" i="2" s="1"/>
  <c r="O2479" i="2"/>
  <c r="P2479" i="2" s="1"/>
  <c r="O2480" i="2"/>
  <c r="P2480" i="2" s="1"/>
  <c r="O2481" i="2"/>
  <c r="P2481" i="2" s="1"/>
  <c r="O2482" i="2"/>
  <c r="P2482" i="2" s="1"/>
  <c r="O2483" i="2"/>
  <c r="P2483" i="2" s="1"/>
  <c r="O2484" i="2"/>
  <c r="P2484" i="2" s="1"/>
  <c r="O2485" i="2"/>
  <c r="P2485" i="2" s="1"/>
  <c r="O2486" i="2"/>
  <c r="P2486" i="2" s="1"/>
  <c r="O2487" i="2"/>
  <c r="P2487" i="2" s="1"/>
  <c r="O2488" i="2"/>
  <c r="P2488" i="2" s="1"/>
  <c r="O2489" i="2"/>
  <c r="P2489" i="2" s="1"/>
  <c r="O2490" i="2"/>
  <c r="P2490" i="2" s="1"/>
  <c r="O2491" i="2"/>
  <c r="P2491" i="2" s="1"/>
  <c r="O2492" i="2"/>
  <c r="P2492" i="2" s="1"/>
  <c r="O2493" i="2"/>
  <c r="P2493" i="2" s="1"/>
  <c r="O2494" i="2"/>
  <c r="P2494" i="2" s="1"/>
  <c r="O2495" i="2"/>
  <c r="P2495" i="2" s="1"/>
  <c r="O2496" i="2"/>
  <c r="P2496" i="2" s="1"/>
  <c r="O2497" i="2"/>
  <c r="P2497" i="2" s="1"/>
  <c r="O2498" i="2"/>
  <c r="P2498" i="2" s="1"/>
  <c r="O2499" i="2"/>
  <c r="P2499" i="2" s="1"/>
  <c r="O2500" i="2"/>
  <c r="P2500" i="2" s="1"/>
  <c r="O2501" i="2"/>
  <c r="P2501" i="2" s="1"/>
  <c r="O2502" i="2"/>
  <c r="P2502" i="2" s="1"/>
  <c r="O2503" i="2"/>
  <c r="P2503" i="2" s="1"/>
  <c r="O2504" i="2"/>
  <c r="P2504" i="2" s="1"/>
  <c r="O2505" i="2"/>
  <c r="P2505" i="2" s="1"/>
  <c r="O2506" i="2"/>
  <c r="P2506" i="2" s="1"/>
  <c r="O18" i="2"/>
  <c r="P18" i="2" s="1"/>
  <c r="M18" i="2" a="1"/>
  <c r="M18" i="2" l="1"/>
  <c r="N18" i="2" s="1"/>
  <c r="N19" i="2"/>
  <c r="N29" i="2"/>
  <c r="N39" i="2"/>
  <c r="N49" i="2"/>
  <c r="N59" i="2"/>
  <c r="N69" i="2"/>
  <c r="N79" i="2"/>
  <c r="N89" i="2"/>
  <c r="N99" i="2"/>
  <c r="N109" i="2"/>
  <c r="N119" i="2"/>
  <c r="N129" i="2"/>
  <c r="N139" i="2"/>
  <c r="N149" i="2"/>
  <c r="N159" i="2"/>
  <c r="N169" i="2"/>
  <c r="N179" i="2"/>
  <c r="N189" i="2"/>
  <c r="N199" i="2"/>
  <c r="N209" i="2"/>
  <c r="N219" i="2"/>
  <c r="N229" i="2"/>
  <c r="N239" i="2"/>
  <c r="N249" i="2"/>
  <c r="N259" i="2"/>
  <c r="N269" i="2"/>
  <c r="N279" i="2"/>
  <c r="N289" i="2"/>
  <c r="N299" i="2"/>
  <c r="N309" i="2"/>
  <c r="N319" i="2"/>
  <c r="N329" i="2"/>
  <c r="N339" i="2"/>
  <c r="N349" i="2"/>
  <c r="N359" i="2"/>
  <c r="N369" i="2"/>
  <c r="N379" i="2"/>
  <c r="N389" i="2"/>
  <c r="N399" i="2"/>
  <c r="N409" i="2"/>
  <c r="N419" i="2"/>
  <c r="N429" i="2"/>
  <c r="N439" i="2"/>
  <c r="N449" i="2"/>
  <c r="N459" i="2"/>
  <c r="N469" i="2"/>
  <c r="N479" i="2"/>
  <c r="N489" i="2"/>
  <c r="N499" i="2"/>
  <c r="N509" i="2"/>
  <c r="N519" i="2"/>
  <c r="N529" i="2"/>
  <c r="N539" i="2"/>
  <c r="N549" i="2"/>
  <c r="N559" i="2"/>
  <c r="N569" i="2"/>
  <c r="N579" i="2"/>
  <c r="N589" i="2"/>
  <c r="N599" i="2"/>
  <c r="N609" i="2"/>
  <c r="N619" i="2"/>
  <c r="N629" i="2"/>
  <c r="N639" i="2"/>
  <c r="N649" i="2"/>
  <c r="N659" i="2"/>
  <c r="N669" i="2"/>
  <c r="N679" i="2"/>
  <c r="N689" i="2"/>
  <c r="N699" i="2"/>
  <c r="N709" i="2"/>
  <c r="N719" i="2"/>
  <c r="N729" i="2"/>
  <c r="N739" i="2"/>
  <c r="N749" i="2"/>
  <c r="N759" i="2"/>
  <c r="N769" i="2"/>
  <c r="N779" i="2"/>
  <c r="N789" i="2"/>
  <c r="N799" i="2"/>
  <c r="N809" i="2"/>
  <c r="N819" i="2"/>
  <c r="N829" i="2"/>
  <c r="N839" i="2"/>
  <c r="N849" i="2"/>
  <c r="N859" i="2"/>
  <c r="N20" i="2"/>
  <c r="N30" i="2"/>
  <c r="N40" i="2"/>
  <c r="N50" i="2"/>
  <c r="N60" i="2"/>
  <c r="N70" i="2"/>
  <c r="N80" i="2"/>
  <c r="N90" i="2"/>
  <c r="N100" i="2"/>
  <c r="N110" i="2"/>
  <c r="N120" i="2"/>
  <c r="N130" i="2"/>
  <c r="N140" i="2"/>
  <c r="N150" i="2"/>
  <c r="N160" i="2"/>
  <c r="N170" i="2"/>
  <c r="N180" i="2"/>
  <c r="N190" i="2"/>
  <c r="N200" i="2"/>
  <c r="N210" i="2"/>
  <c r="N220" i="2"/>
  <c r="N230" i="2"/>
  <c r="N240" i="2"/>
  <c r="N250" i="2"/>
  <c r="N260" i="2"/>
  <c r="N270" i="2"/>
  <c r="N280" i="2"/>
  <c r="N290" i="2"/>
  <c r="N300" i="2"/>
  <c r="N310" i="2"/>
  <c r="N320" i="2"/>
  <c r="N330" i="2"/>
  <c r="N340" i="2"/>
  <c r="N350" i="2"/>
  <c r="N360" i="2"/>
  <c r="N370" i="2"/>
  <c r="N380" i="2"/>
  <c r="N390" i="2"/>
  <c r="N400" i="2"/>
  <c r="N410" i="2"/>
  <c r="N420" i="2"/>
  <c r="N430" i="2"/>
  <c r="N440" i="2"/>
  <c r="N450" i="2"/>
  <c r="N460" i="2"/>
  <c r="N470" i="2"/>
  <c r="N480" i="2"/>
  <c r="N490" i="2"/>
  <c r="N500" i="2"/>
  <c r="N510" i="2"/>
  <c r="N520" i="2"/>
  <c r="N530" i="2"/>
  <c r="N540" i="2"/>
  <c r="N550" i="2"/>
  <c r="N560" i="2"/>
  <c r="N570" i="2"/>
  <c r="N580" i="2"/>
  <c r="N590" i="2"/>
  <c r="N600" i="2"/>
  <c r="N610" i="2"/>
  <c r="N620" i="2"/>
  <c r="N630" i="2"/>
  <c r="N640" i="2"/>
  <c r="N650" i="2"/>
  <c r="N660" i="2"/>
  <c r="N670" i="2"/>
  <c r="N680" i="2"/>
  <c r="N690" i="2"/>
  <c r="N700" i="2"/>
  <c r="N21" i="2"/>
  <c r="N31" i="2"/>
  <c r="N22" i="2"/>
  <c r="N32" i="2"/>
  <c r="N42" i="2"/>
  <c r="N23" i="2"/>
  <c r="N24" i="2"/>
  <c r="N38" i="2"/>
  <c r="N53" i="2"/>
  <c r="N65" i="2"/>
  <c r="N77" i="2"/>
  <c r="N91" i="2"/>
  <c r="N103" i="2"/>
  <c r="N115" i="2"/>
  <c r="N127" i="2"/>
  <c r="N141" i="2"/>
  <c r="N153" i="2"/>
  <c r="N165" i="2"/>
  <c r="N177" i="2"/>
  <c r="N191" i="2"/>
  <c r="N203" i="2"/>
  <c r="N215" i="2"/>
  <c r="N227" i="2"/>
  <c r="N241" i="2"/>
  <c r="N253" i="2"/>
  <c r="N265" i="2"/>
  <c r="N277" i="2"/>
  <c r="N291" i="2"/>
  <c r="N303" i="2"/>
  <c r="N315" i="2"/>
  <c r="N327" i="2"/>
  <c r="N341" i="2"/>
  <c r="N353" i="2"/>
  <c r="N365" i="2"/>
  <c r="N377" i="2"/>
  <c r="N391" i="2"/>
  <c r="N403" i="2"/>
  <c r="N415" i="2"/>
  <c r="N427" i="2"/>
  <c r="N441" i="2"/>
  <c r="N453" i="2"/>
  <c r="N465" i="2"/>
  <c r="N477" i="2"/>
  <c r="N491" i="2"/>
  <c r="N503" i="2"/>
  <c r="N515" i="2"/>
  <c r="N527" i="2"/>
  <c r="N541" i="2"/>
  <c r="N553" i="2"/>
  <c r="N565" i="2"/>
  <c r="N577" i="2"/>
  <c r="N591" i="2"/>
  <c r="N603" i="2"/>
  <c r="N615" i="2"/>
  <c r="N627" i="2"/>
  <c r="N641" i="2"/>
  <c r="N653" i="2"/>
  <c r="N665" i="2"/>
  <c r="N677" i="2"/>
  <c r="N691" i="2"/>
  <c r="N703" i="2"/>
  <c r="N714" i="2"/>
  <c r="N725" i="2"/>
  <c r="N736" i="2"/>
  <c r="N747" i="2"/>
  <c r="N758" i="2"/>
  <c r="N770" i="2"/>
  <c r="N781" i="2"/>
  <c r="N792" i="2"/>
  <c r="N803" i="2"/>
  <c r="N814" i="2"/>
  <c r="N825" i="2"/>
  <c r="N836" i="2"/>
  <c r="N847" i="2"/>
  <c r="N858" i="2"/>
  <c r="N869" i="2"/>
  <c r="N879" i="2"/>
  <c r="N889" i="2"/>
  <c r="N899" i="2"/>
  <c r="N909" i="2"/>
  <c r="N919" i="2"/>
  <c r="N929" i="2"/>
  <c r="N939" i="2"/>
  <c r="N949" i="2"/>
  <c r="N959" i="2"/>
  <c r="N969" i="2"/>
  <c r="N979" i="2"/>
  <c r="N989" i="2"/>
  <c r="N999" i="2"/>
  <c r="N1009" i="2"/>
  <c r="N1019" i="2"/>
  <c r="N1029" i="2"/>
  <c r="N1039" i="2"/>
  <c r="N1049" i="2"/>
  <c r="N1059" i="2"/>
  <c r="N1069" i="2"/>
  <c r="N1079" i="2"/>
  <c r="N1089" i="2"/>
  <c r="N1099" i="2"/>
  <c r="N1109" i="2"/>
  <c r="N1119" i="2"/>
  <c r="N1129" i="2"/>
  <c r="N1139" i="2"/>
  <c r="N1149" i="2"/>
  <c r="N1159" i="2"/>
  <c r="N1169" i="2"/>
  <c r="N1179" i="2"/>
  <c r="N1189" i="2"/>
  <c r="N1199" i="2"/>
  <c r="N1209" i="2"/>
  <c r="N1219" i="2"/>
  <c r="N1229" i="2"/>
  <c r="N1239" i="2"/>
  <c r="N1249" i="2"/>
  <c r="N1259" i="2"/>
  <c r="N1269" i="2"/>
  <c r="N1279" i="2"/>
  <c r="N1289" i="2"/>
  <c r="N1299" i="2"/>
  <c r="N1309" i="2"/>
  <c r="N1319" i="2"/>
  <c r="N1329" i="2"/>
  <c r="N1339" i="2"/>
  <c r="N1349" i="2"/>
  <c r="N1359" i="2"/>
  <c r="N1369" i="2"/>
  <c r="N1379" i="2"/>
  <c r="N1389" i="2"/>
  <c r="N1399" i="2"/>
  <c r="N1409" i="2"/>
  <c r="N1419" i="2"/>
  <c r="N1429" i="2"/>
  <c r="N1439" i="2"/>
  <c r="N1449" i="2"/>
  <c r="N1459" i="2"/>
  <c r="N1469" i="2"/>
  <c r="N1479" i="2"/>
  <c r="N25" i="2"/>
  <c r="N41" i="2"/>
  <c r="N54" i="2"/>
  <c r="N66" i="2"/>
  <c r="N78" i="2"/>
  <c r="N92" i="2"/>
  <c r="N104" i="2"/>
  <c r="N116" i="2"/>
  <c r="N128" i="2"/>
  <c r="N142" i="2"/>
  <c r="N154" i="2"/>
  <c r="N166" i="2"/>
  <c r="N178" i="2"/>
  <c r="N192" i="2"/>
  <c r="N204" i="2"/>
  <c r="N216" i="2"/>
  <c r="N228" i="2"/>
  <c r="N242" i="2"/>
  <c r="N254" i="2"/>
  <c r="N266" i="2"/>
  <c r="N278" i="2"/>
  <c r="N292" i="2"/>
  <c r="N304" i="2"/>
  <c r="N316" i="2"/>
  <c r="N328" i="2"/>
  <c r="N342" i="2"/>
  <c r="N354" i="2"/>
  <c r="N366" i="2"/>
  <c r="N378" i="2"/>
  <c r="N392" i="2"/>
  <c r="N404" i="2"/>
  <c r="N416" i="2"/>
  <c r="N428" i="2"/>
  <c r="N442" i="2"/>
  <c r="N454" i="2"/>
  <c r="N466" i="2"/>
  <c r="N478" i="2"/>
  <c r="N492" i="2"/>
  <c r="N504" i="2"/>
  <c r="N516" i="2"/>
  <c r="N528" i="2"/>
  <c r="N542" i="2"/>
  <c r="N554" i="2"/>
  <c r="N566" i="2"/>
  <c r="N578" i="2"/>
  <c r="N592" i="2"/>
  <c r="N604" i="2"/>
  <c r="N616" i="2"/>
  <c r="N628" i="2"/>
  <c r="N642" i="2"/>
  <c r="N654" i="2"/>
  <c r="N666" i="2"/>
  <c r="N678" i="2"/>
  <c r="N692" i="2"/>
  <c r="N704" i="2"/>
  <c r="N715" i="2"/>
  <c r="N726" i="2"/>
  <c r="N737" i="2"/>
  <c r="N748" i="2"/>
  <c r="N760" i="2"/>
  <c r="N771" i="2"/>
  <c r="N782" i="2"/>
  <c r="N793" i="2"/>
  <c r="N804" i="2"/>
  <c r="N815" i="2"/>
  <c r="N826" i="2"/>
  <c r="N837" i="2"/>
  <c r="N848" i="2"/>
  <c r="N860" i="2"/>
  <c r="N870" i="2"/>
  <c r="N880" i="2"/>
  <c r="N890" i="2"/>
  <c r="N900" i="2"/>
  <c r="N910" i="2"/>
  <c r="N920" i="2"/>
  <c r="N930" i="2"/>
  <c r="N940" i="2"/>
  <c r="N950" i="2"/>
  <c r="N960" i="2"/>
  <c r="N970" i="2"/>
  <c r="N980" i="2"/>
  <c r="N990" i="2"/>
  <c r="N1000" i="2"/>
  <c r="N1010" i="2"/>
  <c r="N1020" i="2"/>
  <c r="N26" i="2"/>
  <c r="N43" i="2"/>
  <c r="N55" i="2"/>
  <c r="N67" i="2"/>
  <c r="N81" i="2"/>
  <c r="N93" i="2"/>
  <c r="N105" i="2"/>
  <c r="N117" i="2"/>
  <c r="N131" i="2"/>
  <c r="N143" i="2"/>
  <c r="N155" i="2"/>
  <c r="N167" i="2"/>
  <c r="N181" i="2"/>
  <c r="N193" i="2"/>
  <c r="N205" i="2"/>
  <c r="N217" i="2"/>
  <c r="N231" i="2"/>
  <c r="N243" i="2"/>
  <c r="N255" i="2"/>
  <c r="N267" i="2"/>
  <c r="N281" i="2"/>
  <c r="N293" i="2"/>
  <c r="N305" i="2"/>
  <c r="N317" i="2"/>
  <c r="N331" i="2"/>
  <c r="N343" i="2"/>
  <c r="N355" i="2"/>
  <c r="N367" i="2"/>
  <c r="N381" i="2"/>
  <c r="N393" i="2"/>
  <c r="N405" i="2"/>
  <c r="N417" i="2"/>
  <c r="N431" i="2"/>
  <c r="N443" i="2"/>
  <c r="N455" i="2"/>
  <c r="N467" i="2"/>
  <c r="N481" i="2"/>
  <c r="N493" i="2"/>
  <c r="N505" i="2"/>
  <c r="N517" i="2"/>
  <c r="N531" i="2"/>
  <c r="N543" i="2"/>
  <c r="N555" i="2"/>
  <c r="N567" i="2"/>
  <c r="N581" i="2"/>
  <c r="N593" i="2"/>
  <c r="N605" i="2"/>
  <c r="N617" i="2"/>
  <c r="N631" i="2"/>
  <c r="N643" i="2"/>
  <c r="N655" i="2"/>
  <c r="N667" i="2"/>
  <c r="N681" i="2"/>
  <c r="N693" i="2"/>
  <c r="N705" i="2"/>
  <c r="N716" i="2"/>
  <c r="N727" i="2"/>
  <c r="N738" i="2"/>
  <c r="N750" i="2"/>
  <c r="N761" i="2"/>
  <c r="N772" i="2"/>
  <c r="N783" i="2"/>
  <c r="N794" i="2"/>
  <c r="N805" i="2"/>
  <c r="N816" i="2"/>
  <c r="N827" i="2"/>
  <c r="N838" i="2"/>
  <c r="N850" i="2"/>
  <c r="N861" i="2"/>
  <c r="N871" i="2"/>
  <c r="N27" i="2"/>
  <c r="N44" i="2"/>
  <c r="N56" i="2"/>
  <c r="N68" i="2"/>
  <c r="N82" i="2"/>
  <c r="N94" i="2"/>
  <c r="N106" i="2"/>
  <c r="N118" i="2"/>
  <c r="N132" i="2"/>
  <c r="N144" i="2"/>
  <c r="N156" i="2"/>
  <c r="N168" i="2"/>
  <c r="N182" i="2"/>
  <c r="N194" i="2"/>
  <c r="N206" i="2"/>
  <c r="N218" i="2"/>
  <c r="N232" i="2"/>
  <c r="N244" i="2"/>
  <c r="N256" i="2"/>
  <c r="N268" i="2"/>
  <c r="N282" i="2"/>
  <c r="N294" i="2"/>
  <c r="N306" i="2"/>
  <c r="N318" i="2"/>
  <c r="N332" i="2"/>
  <c r="N344" i="2"/>
  <c r="N356" i="2"/>
  <c r="N368" i="2"/>
  <c r="N382" i="2"/>
  <c r="N394" i="2"/>
  <c r="N406" i="2"/>
  <c r="N418" i="2"/>
  <c r="N432" i="2"/>
  <c r="N444" i="2"/>
  <c r="N456" i="2"/>
  <c r="N468" i="2"/>
  <c r="N482" i="2"/>
  <c r="N494" i="2"/>
  <c r="N506" i="2"/>
  <c r="N518" i="2"/>
  <c r="N532" i="2"/>
  <c r="N544" i="2"/>
  <c r="N556" i="2"/>
  <c r="N568" i="2"/>
  <c r="N582" i="2"/>
  <c r="N594" i="2"/>
  <c r="N606" i="2"/>
  <c r="N618" i="2"/>
  <c r="N632" i="2"/>
  <c r="N644" i="2"/>
  <c r="N656" i="2"/>
  <c r="N668" i="2"/>
  <c r="N682" i="2"/>
  <c r="N694" i="2"/>
  <c r="N706" i="2"/>
  <c r="N717" i="2"/>
  <c r="N728" i="2"/>
  <c r="N740" i="2"/>
  <c r="N751" i="2"/>
  <c r="N762" i="2"/>
  <c r="N773" i="2"/>
  <c r="N784" i="2"/>
  <c r="N795" i="2"/>
  <c r="N806" i="2"/>
  <c r="N817" i="2"/>
  <c r="N828" i="2"/>
  <c r="N840" i="2"/>
  <c r="N851" i="2"/>
  <c r="N862" i="2"/>
  <c r="N872" i="2"/>
  <c r="N882" i="2"/>
  <c r="N28" i="2"/>
  <c r="N45" i="2"/>
  <c r="N57" i="2"/>
  <c r="N71" i="2"/>
  <c r="N83" i="2"/>
  <c r="N95" i="2"/>
  <c r="N107" i="2"/>
  <c r="N121" i="2"/>
  <c r="N133" i="2"/>
  <c r="N145" i="2"/>
  <c r="N157" i="2"/>
  <c r="N171" i="2"/>
  <c r="N183" i="2"/>
  <c r="N195" i="2"/>
  <c r="N207" i="2"/>
  <c r="N221" i="2"/>
  <c r="N233" i="2"/>
  <c r="N245" i="2"/>
  <c r="N257" i="2"/>
  <c r="N271" i="2"/>
  <c r="N283" i="2"/>
  <c r="N295" i="2"/>
  <c r="N307" i="2"/>
  <c r="N321" i="2"/>
  <c r="N333" i="2"/>
  <c r="N345" i="2"/>
  <c r="N357" i="2"/>
  <c r="N371" i="2"/>
  <c r="N383" i="2"/>
  <c r="N395" i="2"/>
  <c r="N407" i="2"/>
  <c r="N421" i="2"/>
  <c r="N433" i="2"/>
  <c r="N445" i="2"/>
  <c r="N457" i="2"/>
  <c r="N471" i="2"/>
  <c r="N483" i="2"/>
  <c r="N495" i="2"/>
  <c r="N507" i="2"/>
  <c r="N521" i="2"/>
  <c r="N533" i="2"/>
  <c r="N545" i="2"/>
  <c r="N557" i="2"/>
  <c r="N571" i="2"/>
  <c r="N583" i="2"/>
  <c r="N595" i="2"/>
  <c r="N607" i="2"/>
  <c r="N621" i="2"/>
  <c r="N633" i="2"/>
  <c r="N645" i="2"/>
  <c r="N657" i="2"/>
  <c r="N671" i="2"/>
  <c r="N683" i="2"/>
  <c r="N695" i="2"/>
  <c r="N707" i="2"/>
  <c r="N718" i="2"/>
  <c r="N730" i="2"/>
  <c r="N741" i="2"/>
  <c r="N752" i="2"/>
  <c r="N763" i="2"/>
  <c r="N774" i="2"/>
  <c r="N785" i="2"/>
  <c r="N796" i="2"/>
  <c r="N807" i="2"/>
  <c r="N818" i="2"/>
  <c r="N830" i="2"/>
  <c r="N841" i="2"/>
  <c r="N852" i="2"/>
  <c r="N863" i="2"/>
  <c r="N873" i="2"/>
  <c r="N883" i="2"/>
  <c r="N37" i="2"/>
  <c r="N52" i="2"/>
  <c r="N64" i="2"/>
  <c r="N76" i="2"/>
  <c r="N88" i="2"/>
  <c r="N102" i="2"/>
  <c r="N114" i="2"/>
  <c r="N126" i="2"/>
  <c r="N138" i="2"/>
  <c r="N152" i="2"/>
  <c r="N164" i="2"/>
  <c r="N176" i="2"/>
  <c r="N188" i="2"/>
  <c r="N202" i="2"/>
  <c r="N214" i="2"/>
  <c r="N226" i="2"/>
  <c r="N238" i="2"/>
  <c r="N252" i="2"/>
  <c r="N264" i="2"/>
  <c r="N276" i="2"/>
  <c r="N288" i="2"/>
  <c r="N302" i="2"/>
  <c r="N314" i="2"/>
  <c r="N326" i="2"/>
  <c r="N338" i="2"/>
  <c r="N352" i="2"/>
  <c r="N364" i="2"/>
  <c r="N33" i="2"/>
  <c r="N62" i="2"/>
  <c r="N96" i="2"/>
  <c r="N124" i="2"/>
  <c r="N158" i="2"/>
  <c r="N186" i="2"/>
  <c r="N222" i="2"/>
  <c r="N248" i="2"/>
  <c r="N284" i="2"/>
  <c r="N312" i="2"/>
  <c r="N346" i="2"/>
  <c r="N374" i="2"/>
  <c r="N398" i="2"/>
  <c r="N424" i="2"/>
  <c r="N448" i="2"/>
  <c r="N474" i="2"/>
  <c r="N498" i="2"/>
  <c r="N524" i="2"/>
  <c r="N548" i="2"/>
  <c r="N574" i="2"/>
  <c r="N598" i="2"/>
  <c r="N624" i="2"/>
  <c r="N648" i="2"/>
  <c r="N674" i="2"/>
  <c r="N698" i="2"/>
  <c r="N722" i="2"/>
  <c r="N744" i="2"/>
  <c r="N766" i="2"/>
  <c r="N788" i="2"/>
  <c r="N811" i="2"/>
  <c r="N833" i="2"/>
  <c r="N855" i="2"/>
  <c r="N876" i="2"/>
  <c r="N892" i="2"/>
  <c r="N904" i="2"/>
  <c r="N916" i="2"/>
  <c r="N928" i="2"/>
  <c r="N942" i="2"/>
  <c r="N954" i="2"/>
  <c r="N966" i="2"/>
  <c r="N978" i="2"/>
  <c r="N992" i="2"/>
  <c r="N1004" i="2"/>
  <c r="N1016" i="2"/>
  <c r="N1028" i="2"/>
  <c r="N1040" i="2"/>
  <c r="N1051" i="2"/>
  <c r="N1062" i="2"/>
  <c r="N1073" i="2"/>
  <c r="N1084" i="2"/>
  <c r="N1095" i="2"/>
  <c r="N1106" i="2"/>
  <c r="N1117" i="2"/>
  <c r="N1128" i="2"/>
  <c r="N1140" i="2"/>
  <c r="N1151" i="2"/>
  <c r="N1162" i="2"/>
  <c r="N1173" i="2"/>
  <c r="N1184" i="2"/>
  <c r="N1195" i="2"/>
  <c r="N1206" i="2"/>
  <c r="N1217" i="2"/>
  <c r="N1228" i="2"/>
  <c r="N1240" i="2"/>
  <c r="N1251" i="2"/>
  <c r="N1262" i="2"/>
  <c r="N1273" i="2"/>
  <c r="N1284" i="2"/>
  <c r="N1295" i="2"/>
  <c r="N1306" i="2"/>
  <c r="N1317" i="2"/>
  <c r="N1328" i="2"/>
  <c r="N1340" i="2"/>
  <c r="N1351" i="2"/>
  <c r="N1362" i="2"/>
  <c r="N1373" i="2"/>
  <c r="N1384" i="2"/>
  <c r="N1395" i="2"/>
  <c r="N1406" i="2"/>
  <c r="N1417" i="2"/>
  <c r="N1428" i="2"/>
  <c r="N1440" i="2"/>
  <c r="N1451" i="2"/>
  <c r="N1462" i="2"/>
  <c r="N1473" i="2"/>
  <c r="N1484" i="2"/>
  <c r="N1494" i="2"/>
  <c r="N1504" i="2"/>
  <c r="N1514" i="2"/>
  <c r="N1524" i="2"/>
  <c r="N1534" i="2"/>
  <c r="N1544" i="2"/>
  <c r="N1554" i="2"/>
  <c r="N1564" i="2"/>
  <c r="N1574" i="2"/>
  <c r="N1584" i="2"/>
  <c r="N1594" i="2"/>
  <c r="N1604" i="2"/>
  <c r="N1614" i="2"/>
  <c r="N1624" i="2"/>
  <c r="N1634" i="2"/>
  <c r="N1644" i="2"/>
  <c r="N1654" i="2"/>
  <c r="N1664" i="2"/>
  <c r="N1674" i="2"/>
  <c r="N1684" i="2"/>
  <c r="N1694" i="2"/>
  <c r="N1704" i="2"/>
  <c r="N1714" i="2"/>
  <c r="N1724" i="2"/>
  <c r="N1734" i="2"/>
  <c r="N1744" i="2"/>
  <c r="N1754" i="2"/>
  <c r="N1764" i="2"/>
  <c r="N1774" i="2"/>
  <c r="N1784" i="2"/>
  <c r="N1794" i="2"/>
  <c r="N1804" i="2"/>
  <c r="N1814" i="2"/>
  <c r="N1824" i="2"/>
  <c r="N1834" i="2"/>
  <c r="N1844" i="2"/>
  <c r="N1854" i="2"/>
  <c r="N1864" i="2"/>
  <c r="N1874" i="2"/>
  <c r="N1884" i="2"/>
  <c r="N1894" i="2"/>
  <c r="N1904" i="2"/>
  <c r="N1914" i="2"/>
  <c r="N1924" i="2"/>
  <c r="N1934" i="2"/>
  <c r="N1944" i="2"/>
  <c r="N1954" i="2"/>
  <c r="N1964" i="2"/>
  <c r="N1974" i="2"/>
  <c r="N1984" i="2"/>
  <c r="N1994" i="2"/>
  <c r="N2004" i="2"/>
  <c r="N2014" i="2"/>
  <c r="N2024" i="2"/>
  <c r="N2034" i="2"/>
  <c r="N2044" i="2"/>
  <c r="N2054" i="2"/>
  <c r="N2064" i="2"/>
  <c r="N2074" i="2"/>
  <c r="N2084" i="2"/>
  <c r="N2094" i="2"/>
  <c r="N2104" i="2"/>
  <c r="N2114" i="2"/>
  <c r="N2124" i="2"/>
  <c r="N2134" i="2"/>
  <c r="N2144" i="2"/>
  <c r="N2154" i="2"/>
  <c r="N2164" i="2"/>
  <c r="N2174" i="2"/>
  <c r="N2184" i="2"/>
  <c r="N2194" i="2"/>
  <c r="N2204" i="2"/>
  <c r="N2214" i="2"/>
  <c r="N2224" i="2"/>
  <c r="N2234" i="2"/>
  <c r="N2244" i="2"/>
  <c r="N2254" i="2"/>
  <c r="N2264" i="2"/>
  <c r="N2274" i="2"/>
  <c r="N2284" i="2"/>
  <c r="N2294" i="2"/>
  <c r="N2304" i="2"/>
  <c r="N2314" i="2"/>
  <c r="N2324" i="2"/>
  <c r="N34" i="2"/>
  <c r="N63" i="2"/>
  <c r="N97" i="2"/>
  <c r="N125" i="2"/>
  <c r="N161" i="2"/>
  <c r="N187" i="2"/>
  <c r="N223" i="2"/>
  <c r="N251" i="2"/>
  <c r="N285" i="2"/>
  <c r="N313" i="2"/>
  <c r="N347" i="2"/>
  <c r="N375" i="2"/>
  <c r="N401" i="2"/>
  <c r="N425" i="2"/>
  <c r="N451" i="2"/>
  <c r="N475" i="2"/>
  <c r="N501" i="2"/>
  <c r="N525" i="2"/>
  <c r="N551" i="2"/>
  <c r="N575" i="2"/>
  <c r="N601" i="2"/>
  <c r="N625" i="2"/>
  <c r="N651" i="2"/>
  <c r="N675" i="2"/>
  <c r="N701" i="2"/>
  <c r="N723" i="2"/>
  <c r="N745" i="2"/>
  <c r="N767" i="2"/>
  <c r="N790" i="2"/>
  <c r="N812" i="2"/>
  <c r="N834" i="2"/>
  <c r="N856" i="2"/>
  <c r="N877" i="2"/>
  <c r="N893" i="2"/>
  <c r="N905" i="2"/>
  <c r="N917" i="2"/>
  <c r="N931" i="2"/>
  <c r="N943" i="2"/>
  <c r="N955" i="2"/>
  <c r="N967" i="2"/>
  <c r="N981" i="2"/>
  <c r="N993" i="2"/>
  <c r="N1005" i="2"/>
  <c r="N1017" i="2"/>
  <c r="N1030" i="2"/>
  <c r="N1041" i="2"/>
  <c r="N1052" i="2"/>
  <c r="N1063" i="2"/>
  <c r="N1074" i="2"/>
  <c r="N1085" i="2"/>
  <c r="N1096" i="2"/>
  <c r="N1107" i="2"/>
  <c r="N1118" i="2"/>
  <c r="N1130" i="2"/>
  <c r="N1141" i="2"/>
  <c r="N1152" i="2"/>
  <c r="N1163" i="2"/>
  <c r="N1174" i="2"/>
  <c r="N1185" i="2"/>
  <c r="N1196" i="2"/>
  <c r="N1207" i="2"/>
  <c r="N1218" i="2"/>
  <c r="N1230" i="2"/>
  <c r="N1241" i="2"/>
  <c r="N1252" i="2"/>
  <c r="N1263" i="2"/>
  <c r="N1274" i="2"/>
  <c r="N1285" i="2"/>
  <c r="N1296" i="2"/>
  <c r="N1307" i="2"/>
  <c r="N1318" i="2"/>
  <c r="N1330" i="2"/>
  <c r="N1341" i="2"/>
  <c r="N1352" i="2"/>
  <c r="N1363" i="2"/>
  <c r="N1374" i="2"/>
  <c r="N1385" i="2"/>
  <c r="N1396" i="2"/>
  <c r="N1407" i="2"/>
  <c r="N1418" i="2"/>
  <c r="N1430" i="2"/>
  <c r="N1441" i="2"/>
  <c r="N1452" i="2"/>
  <c r="N1463" i="2"/>
  <c r="N1474" i="2"/>
  <c r="N1485" i="2"/>
  <c r="N1495" i="2"/>
  <c r="N1505" i="2"/>
  <c r="N1515" i="2"/>
  <c r="N1525" i="2"/>
  <c r="N1535" i="2"/>
  <c r="N1545" i="2"/>
  <c r="N1555" i="2"/>
  <c r="N1565" i="2"/>
  <c r="N1575" i="2"/>
  <c r="N1585" i="2"/>
  <c r="N1595" i="2"/>
  <c r="N1605" i="2"/>
  <c r="N1615" i="2"/>
  <c r="N1625" i="2"/>
  <c r="N1635" i="2"/>
  <c r="N1645" i="2"/>
  <c r="N1655" i="2"/>
  <c r="N1665" i="2"/>
  <c r="N1675" i="2"/>
  <c r="N1685" i="2"/>
  <c r="N1695" i="2"/>
  <c r="N1705" i="2"/>
  <c r="N1715" i="2"/>
  <c r="N1725" i="2"/>
  <c r="N1735" i="2"/>
  <c r="N1745" i="2"/>
  <c r="N1755" i="2"/>
  <c r="N1765" i="2"/>
  <c r="N1775" i="2"/>
  <c r="N1785" i="2"/>
  <c r="N1795" i="2"/>
  <c r="N1805" i="2"/>
  <c r="N1815" i="2"/>
  <c r="N1825" i="2"/>
  <c r="N1835" i="2"/>
  <c r="N1845" i="2"/>
  <c r="N1855" i="2"/>
  <c r="N1865" i="2"/>
  <c r="N1875" i="2"/>
  <c r="N1885" i="2"/>
  <c r="N1895" i="2"/>
  <c r="N1905" i="2"/>
  <c r="N1915" i="2"/>
  <c r="N1925" i="2"/>
  <c r="N1935" i="2"/>
  <c r="N1945" i="2"/>
  <c r="N1955" i="2"/>
  <c r="N1965" i="2"/>
  <c r="N35" i="2"/>
  <c r="N72" i="2"/>
  <c r="N98" i="2"/>
  <c r="N134" i="2"/>
  <c r="N162" i="2"/>
  <c r="N196" i="2"/>
  <c r="N224" i="2"/>
  <c r="N258" i="2"/>
  <c r="N286" i="2"/>
  <c r="N322" i="2"/>
  <c r="N348" i="2"/>
  <c r="N376" i="2"/>
  <c r="N402" i="2"/>
  <c r="N426" i="2"/>
  <c r="N452" i="2"/>
  <c r="N476" i="2"/>
  <c r="N502" i="2"/>
  <c r="N526" i="2"/>
  <c r="N552" i="2"/>
  <c r="N576" i="2"/>
  <c r="N602" i="2"/>
  <c r="N626" i="2"/>
  <c r="N652" i="2"/>
  <c r="N676" i="2"/>
  <c r="N702" i="2"/>
  <c r="N724" i="2"/>
  <c r="N746" i="2"/>
  <c r="N768" i="2"/>
  <c r="N791" i="2"/>
  <c r="N813" i="2"/>
  <c r="N835" i="2"/>
  <c r="N857" i="2"/>
  <c r="N878" i="2"/>
  <c r="N894" i="2"/>
  <c r="N906" i="2"/>
  <c r="N918" i="2"/>
  <c r="N932" i="2"/>
  <c r="N944" i="2"/>
  <c r="N956" i="2"/>
  <c r="N968" i="2"/>
  <c r="N982" i="2"/>
  <c r="N994" i="2"/>
  <c r="N1006" i="2"/>
  <c r="N1018" i="2"/>
  <c r="N1031" i="2"/>
  <c r="N1042" i="2"/>
  <c r="N1053" i="2"/>
  <c r="N1064" i="2"/>
  <c r="N1075" i="2"/>
  <c r="N1086" i="2"/>
  <c r="N1097" i="2"/>
  <c r="N1108" i="2"/>
  <c r="N1120" i="2"/>
  <c r="N1131" i="2"/>
  <c r="N1142" i="2"/>
  <c r="N1153" i="2"/>
  <c r="N1164" i="2"/>
  <c r="N1175" i="2"/>
  <c r="N1186" i="2"/>
  <c r="N1197" i="2"/>
  <c r="N1208" i="2"/>
  <c r="N1220" i="2"/>
  <c r="N1231" i="2"/>
  <c r="N1242" i="2"/>
  <c r="N1253" i="2"/>
  <c r="N1264" i="2"/>
  <c r="N1275" i="2"/>
  <c r="N1286" i="2"/>
  <c r="N1297" i="2"/>
  <c r="N1308" i="2"/>
  <c r="N1320" i="2"/>
  <c r="N1331" i="2"/>
  <c r="N1342" i="2"/>
  <c r="N1353" i="2"/>
  <c r="N1364" i="2"/>
  <c r="N1375" i="2"/>
  <c r="N1386" i="2"/>
  <c r="N36" i="2"/>
  <c r="N73" i="2"/>
  <c r="N101" i="2"/>
  <c r="N135" i="2"/>
  <c r="N163" i="2"/>
  <c r="N197" i="2"/>
  <c r="N225" i="2"/>
  <c r="N261" i="2"/>
  <c r="N287" i="2"/>
  <c r="N323" i="2"/>
  <c r="N351" i="2"/>
  <c r="N384" i="2"/>
  <c r="N408" i="2"/>
  <c r="N434" i="2"/>
  <c r="N458" i="2"/>
  <c r="N484" i="2"/>
  <c r="N508" i="2"/>
  <c r="N534" i="2"/>
  <c r="N558" i="2"/>
  <c r="N584" i="2"/>
  <c r="N608" i="2"/>
  <c r="N634" i="2"/>
  <c r="N658" i="2"/>
  <c r="N684" i="2"/>
  <c r="N708" i="2"/>
  <c r="N731" i="2"/>
  <c r="N753" i="2"/>
  <c r="N775" i="2"/>
  <c r="N797" i="2"/>
  <c r="N820" i="2"/>
  <c r="N842" i="2"/>
  <c r="N864" i="2"/>
  <c r="N881" i="2"/>
  <c r="N895" i="2"/>
  <c r="N907" i="2"/>
  <c r="N921" i="2"/>
  <c r="N933" i="2"/>
  <c r="N945" i="2"/>
  <c r="N957" i="2"/>
  <c r="N971" i="2"/>
  <c r="N983" i="2"/>
  <c r="N995" i="2"/>
  <c r="N1007" i="2"/>
  <c r="N1021" i="2"/>
  <c r="N1032" i="2"/>
  <c r="N1043" i="2"/>
  <c r="N1054" i="2"/>
  <c r="N1065" i="2"/>
  <c r="N1076" i="2"/>
  <c r="N1087" i="2"/>
  <c r="N1098" i="2"/>
  <c r="N1110" i="2"/>
  <c r="N1121" i="2"/>
  <c r="N1132" i="2"/>
  <c r="N1143" i="2"/>
  <c r="N1154" i="2"/>
  <c r="N1165" i="2"/>
  <c r="N1176" i="2"/>
  <c r="N1187" i="2"/>
  <c r="N1198" i="2"/>
  <c r="N1210" i="2"/>
  <c r="N1221" i="2"/>
  <c r="N1232" i="2"/>
  <c r="N1243" i="2"/>
  <c r="N1254" i="2"/>
  <c r="N1265" i="2"/>
  <c r="N1276" i="2"/>
  <c r="N1287" i="2"/>
  <c r="N1298" i="2"/>
  <c r="N1310" i="2"/>
  <c r="N1321" i="2"/>
  <c r="N1332" i="2"/>
  <c r="N1343" i="2"/>
  <c r="N1354" i="2"/>
  <c r="N1365" i="2"/>
  <c r="N1376" i="2"/>
  <c r="N1387" i="2"/>
  <c r="N1398" i="2"/>
  <c r="N1410" i="2"/>
  <c r="N1421" i="2"/>
  <c r="N46" i="2"/>
  <c r="N74" i="2"/>
  <c r="N108" i="2"/>
  <c r="N136" i="2"/>
  <c r="N172" i="2"/>
  <c r="N198" i="2"/>
  <c r="N234" i="2"/>
  <c r="N262" i="2"/>
  <c r="N296" i="2"/>
  <c r="N324" i="2"/>
  <c r="N358" i="2"/>
  <c r="N385" i="2"/>
  <c r="N411" i="2"/>
  <c r="N435" i="2"/>
  <c r="N461" i="2"/>
  <c r="N485" i="2"/>
  <c r="N511" i="2"/>
  <c r="N535" i="2"/>
  <c r="N561" i="2"/>
  <c r="N585" i="2"/>
  <c r="N611" i="2"/>
  <c r="N635" i="2"/>
  <c r="N661" i="2"/>
  <c r="N685" i="2"/>
  <c r="N710" i="2"/>
  <c r="N732" i="2"/>
  <c r="N754" i="2"/>
  <c r="N776" i="2"/>
  <c r="N798" i="2"/>
  <c r="N821" i="2"/>
  <c r="N843" i="2"/>
  <c r="N865" i="2"/>
  <c r="N884" i="2"/>
  <c r="N896" i="2"/>
  <c r="N908" i="2"/>
  <c r="N922" i="2"/>
  <c r="N934" i="2"/>
  <c r="N946" i="2"/>
  <c r="N958" i="2"/>
  <c r="N972" i="2"/>
  <c r="N984" i="2"/>
  <c r="N996" i="2"/>
  <c r="N1008" i="2"/>
  <c r="N1022" i="2"/>
  <c r="N1033" i="2"/>
  <c r="N1044" i="2"/>
  <c r="N1055" i="2"/>
  <c r="N1066" i="2"/>
  <c r="N1077" i="2"/>
  <c r="N1088" i="2"/>
  <c r="N1100" i="2"/>
  <c r="N1111" i="2"/>
  <c r="N1122" i="2"/>
  <c r="N1133" i="2"/>
  <c r="N1144" i="2"/>
  <c r="N1155" i="2"/>
  <c r="N1166" i="2"/>
  <c r="N1177" i="2"/>
  <c r="N1188" i="2"/>
  <c r="N1200" i="2"/>
  <c r="N1211" i="2"/>
  <c r="N1222" i="2"/>
  <c r="N1233" i="2"/>
  <c r="N1244" i="2"/>
  <c r="N1255" i="2"/>
  <c r="N1266" i="2"/>
  <c r="N1277" i="2"/>
  <c r="N1288" i="2"/>
  <c r="N1300" i="2"/>
  <c r="N1311" i="2"/>
  <c r="N1322" i="2"/>
  <c r="N1333" i="2"/>
  <c r="N1344" i="2"/>
  <c r="N1355" i="2"/>
  <c r="N1366" i="2"/>
  <c r="N1377" i="2"/>
  <c r="N1388" i="2"/>
  <c r="N1400" i="2"/>
  <c r="N1411" i="2"/>
  <c r="N1422" i="2"/>
  <c r="N1433" i="2"/>
  <c r="N47" i="2"/>
  <c r="N48" i="2"/>
  <c r="N51" i="2"/>
  <c r="N61" i="2"/>
  <c r="N87" i="2"/>
  <c r="N123" i="2"/>
  <c r="N151" i="2"/>
  <c r="N185" i="2"/>
  <c r="N213" i="2"/>
  <c r="N247" i="2"/>
  <c r="N275" i="2"/>
  <c r="N311" i="2"/>
  <c r="N337" i="2"/>
  <c r="N373" i="2"/>
  <c r="N397" i="2"/>
  <c r="N423" i="2"/>
  <c r="N447" i="2"/>
  <c r="N473" i="2"/>
  <c r="N497" i="2"/>
  <c r="N523" i="2"/>
  <c r="N547" i="2"/>
  <c r="N573" i="2"/>
  <c r="N597" i="2"/>
  <c r="N623" i="2"/>
  <c r="N647" i="2"/>
  <c r="N673" i="2"/>
  <c r="N697" i="2"/>
  <c r="N721" i="2"/>
  <c r="N743" i="2"/>
  <c r="N765" i="2"/>
  <c r="N787" i="2"/>
  <c r="N810" i="2"/>
  <c r="N832" i="2"/>
  <c r="N854" i="2"/>
  <c r="N875" i="2"/>
  <c r="N891" i="2"/>
  <c r="N903" i="2"/>
  <c r="N915" i="2"/>
  <c r="N927" i="2"/>
  <c r="N941" i="2"/>
  <c r="N953" i="2"/>
  <c r="N965" i="2"/>
  <c r="N977" i="2"/>
  <c r="N991" i="2"/>
  <c r="N1003" i="2"/>
  <c r="N1015" i="2"/>
  <c r="N1027" i="2"/>
  <c r="N1038" i="2"/>
  <c r="N1050" i="2"/>
  <c r="N1061" i="2"/>
  <c r="N1072" i="2"/>
  <c r="N1083" i="2"/>
  <c r="N1094" i="2"/>
  <c r="N1105" i="2"/>
  <c r="N1116" i="2"/>
  <c r="N1127" i="2"/>
  <c r="N1138" i="2"/>
  <c r="N1150" i="2"/>
  <c r="N1161" i="2"/>
  <c r="N1172" i="2"/>
  <c r="N1183" i="2"/>
  <c r="N1194" i="2"/>
  <c r="N1205" i="2"/>
  <c r="N1216" i="2"/>
  <c r="N1227" i="2"/>
  <c r="N1238" i="2"/>
  <c r="N58" i="2"/>
  <c r="N146" i="2"/>
  <c r="N212" i="2"/>
  <c r="N298" i="2"/>
  <c r="N372" i="2"/>
  <c r="N437" i="2"/>
  <c r="N496" i="2"/>
  <c r="N563" i="2"/>
  <c r="N622" i="2"/>
  <c r="N687" i="2"/>
  <c r="N742" i="2"/>
  <c r="N801" i="2"/>
  <c r="N853" i="2"/>
  <c r="N898" i="2"/>
  <c r="N926" i="2"/>
  <c r="N962" i="2"/>
  <c r="N988" i="2"/>
  <c r="N1024" i="2"/>
  <c r="N1048" i="2"/>
  <c r="N1080" i="2"/>
  <c r="N1104" i="2"/>
  <c r="N1135" i="2"/>
  <c r="N1160" i="2"/>
  <c r="N1191" i="2"/>
  <c r="N1215" i="2"/>
  <c r="N1246" i="2"/>
  <c r="N1268" i="2"/>
  <c r="N1291" i="2"/>
  <c r="N1313" i="2"/>
  <c r="N1335" i="2"/>
  <c r="N1357" i="2"/>
  <c r="N1380" i="2"/>
  <c r="N1401" i="2"/>
  <c r="N1416" i="2"/>
  <c r="N1435" i="2"/>
  <c r="N1448" i="2"/>
  <c r="N1464" i="2"/>
  <c r="N1477" i="2"/>
  <c r="N1490" i="2"/>
  <c r="N1502" i="2"/>
  <c r="N1516" i="2"/>
  <c r="N1528" i="2"/>
  <c r="N1540" i="2"/>
  <c r="N1552" i="2"/>
  <c r="N1566" i="2"/>
  <c r="N1578" i="2"/>
  <c r="N1590" i="2"/>
  <c r="N1602" i="2"/>
  <c r="N1616" i="2"/>
  <c r="N1628" i="2"/>
  <c r="N1640" i="2"/>
  <c r="N1652" i="2"/>
  <c r="N1666" i="2"/>
  <c r="N1678" i="2"/>
  <c r="N1690" i="2"/>
  <c r="N1702" i="2"/>
  <c r="N1716" i="2"/>
  <c r="N1728" i="2"/>
  <c r="N1740" i="2"/>
  <c r="N1752" i="2"/>
  <c r="N1766" i="2"/>
  <c r="N1778" i="2"/>
  <c r="N1790" i="2"/>
  <c r="N1802" i="2"/>
  <c r="N1816" i="2"/>
  <c r="N1828" i="2"/>
  <c r="N1840" i="2"/>
  <c r="N1852" i="2"/>
  <c r="N1866" i="2"/>
  <c r="N1878" i="2"/>
  <c r="N1890" i="2"/>
  <c r="N1902" i="2"/>
  <c r="N1916" i="2"/>
  <c r="N1928" i="2"/>
  <c r="N1940" i="2"/>
  <c r="N1952" i="2"/>
  <c r="N1966" i="2"/>
  <c r="N1977" i="2"/>
  <c r="N1988" i="2"/>
  <c r="N1999" i="2"/>
  <c r="N2010" i="2"/>
  <c r="N2021" i="2"/>
  <c r="N2032" i="2"/>
  <c r="N2043" i="2"/>
  <c r="N2055" i="2"/>
  <c r="N2066" i="2"/>
  <c r="N2077" i="2"/>
  <c r="N2088" i="2"/>
  <c r="N2099" i="2"/>
  <c r="N2110" i="2"/>
  <c r="N2121" i="2"/>
  <c r="N2132" i="2"/>
  <c r="N2143" i="2"/>
  <c r="N2155" i="2"/>
  <c r="N2166" i="2"/>
  <c r="N2177" i="2"/>
  <c r="N2188" i="2"/>
  <c r="N2199" i="2"/>
  <c r="N2210" i="2"/>
  <c r="N2221" i="2"/>
  <c r="N2232" i="2"/>
  <c r="N2243" i="2"/>
  <c r="N2255" i="2"/>
  <c r="N2266" i="2"/>
  <c r="N2277" i="2"/>
  <c r="N2288" i="2"/>
  <c r="N2299" i="2"/>
  <c r="N2310" i="2"/>
  <c r="N2321" i="2"/>
  <c r="N2332" i="2"/>
  <c r="N2342" i="2"/>
  <c r="N2352" i="2"/>
  <c r="N2362" i="2"/>
  <c r="N2372" i="2"/>
  <c r="N2382" i="2"/>
  <c r="N2392" i="2"/>
  <c r="N2402" i="2"/>
  <c r="N2412" i="2"/>
  <c r="N2422" i="2"/>
  <c r="N2432" i="2"/>
  <c r="N2442" i="2"/>
  <c r="N2452" i="2"/>
  <c r="N2462" i="2"/>
  <c r="N2472" i="2"/>
  <c r="N2482" i="2"/>
  <c r="N2492" i="2"/>
  <c r="N2502" i="2"/>
  <c r="N75" i="2"/>
  <c r="N147" i="2"/>
  <c r="N235" i="2"/>
  <c r="N301" i="2"/>
  <c r="N386" i="2"/>
  <c r="N438" i="2"/>
  <c r="N512" i="2"/>
  <c r="N564" i="2"/>
  <c r="N636" i="2"/>
  <c r="N688" i="2"/>
  <c r="N755" i="2"/>
  <c r="N802" i="2"/>
  <c r="N866" i="2"/>
  <c r="N901" i="2"/>
  <c r="N935" i="2"/>
  <c r="N963" i="2"/>
  <c r="N997" i="2"/>
  <c r="N1025" i="2"/>
  <c r="N1056" i="2"/>
  <c r="N1081" i="2"/>
  <c r="N1112" i="2"/>
  <c r="N1136" i="2"/>
  <c r="N1167" i="2"/>
  <c r="N1192" i="2"/>
  <c r="N1223" i="2"/>
  <c r="N1247" i="2"/>
  <c r="N1270" i="2"/>
  <c r="N1292" i="2"/>
  <c r="N1314" i="2"/>
  <c r="N1336" i="2"/>
  <c r="N1358" i="2"/>
  <c r="N1381" i="2"/>
  <c r="N1402" i="2"/>
  <c r="N1420" i="2"/>
  <c r="N1436" i="2"/>
  <c r="N1450" i="2"/>
  <c r="N1465" i="2"/>
  <c r="N1478" i="2"/>
  <c r="N1491" i="2"/>
  <c r="N1503" i="2"/>
  <c r="N1517" i="2"/>
  <c r="N1529" i="2"/>
  <c r="N1541" i="2"/>
  <c r="N1553" i="2"/>
  <c r="N1567" i="2"/>
  <c r="N1579" i="2"/>
  <c r="N1591" i="2"/>
  <c r="N1603" i="2"/>
  <c r="N1617" i="2"/>
  <c r="N1629" i="2"/>
  <c r="N1641" i="2"/>
  <c r="N1653" i="2"/>
  <c r="N1667" i="2"/>
  <c r="N1679" i="2"/>
  <c r="N1691" i="2"/>
  <c r="N1703" i="2"/>
  <c r="N1717" i="2"/>
  <c r="N1729" i="2"/>
  <c r="N1741" i="2"/>
  <c r="N1753" i="2"/>
  <c r="N1767" i="2"/>
  <c r="N1779" i="2"/>
  <c r="N1791" i="2"/>
  <c r="N1803" i="2"/>
  <c r="N1817" i="2"/>
  <c r="N1829" i="2"/>
  <c r="N1841" i="2"/>
  <c r="N1853" i="2"/>
  <c r="N1867" i="2"/>
  <c r="N1879" i="2"/>
  <c r="N1891" i="2"/>
  <c r="N1903" i="2"/>
  <c r="N1917" i="2"/>
  <c r="N1929" i="2"/>
  <c r="N1941" i="2"/>
  <c r="N1953" i="2"/>
  <c r="N1967" i="2"/>
  <c r="N1978" i="2"/>
  <c r="N1989" i="2"/>
  <c r="N2000" i="2"/>
  <c r="N2011" i="2"/>
  <c r="N2022" i="2"/>
  <c r="N2033" i="2"/>
  <c r="N2045" i="2"/>
  <c r="N2056" i="2"/>
  <c r="N2067" i="2"/>
  <c r="N2078" i="2"/>
  <c r="N2089" i="2"/>
  <c r="N2100" i="2"/>
  <c r="N2111" i="2"/>
  <c r="N2122" i="2"/>
  <c r="N2133" i="2"/>
  <c r="N2145" i="2"/>
  <c r="N2156" i="2"/>
  <c r="N2167" i="2"/>
  <c r="N2178" i="2"/>
  <c r="N2189" i="2"/>
  <c r="N2200" i="2"/>
  <c r="N2211" i="2"/>
  <c r="N2222" i="2"/>
  <c r="N2233" i="2"/>
  <c r="N2245" i="2"/>
  <c r="N2256" i="2"/>
  <c r="N2267" i="2"/>
  <c r="N2278" i="2"/>
  <c r="N2289" i="2"/>
  <c r="N2300" i="2"/>
  <c r="N2311" i="2"/>
  <c r="N2322" i="2"/>
  <c r="N2333" i="2"/>
  <c r="N2343" i="2"/>
  <c r="N2353" i="2"/>
  <c r="N2363" i="2"/>
  <c r="N2373" i="2"/>
  <c r="N2383" i="2"/>
  <c r="N2393" i="2"/>
  <c r="N2403" i="2"/>
  <c r="N2413" i="2"/>
  <c r="N2423" i="2"/>
  <c r="N2433" i="2"/>
  <c r="N2443" i="2"/>
  <c r="N2453" i="2"/>
  <c r="N2463" i="2"/>
  <c r="N2473" i="2"/>
  <c r="N2483" i="2"/>
  <c r="N2493" i="2"/>
  <c r="N2503" i="2"/>
  <c r="N84" i="2"/>
  <c r="N148" i="2"/>
  <c r="N236" i="2"/>
  <c r="N308" i="2"/>
  <c r="N387" i="2"/>
  <c r="N446" i="2"/>
  <c r="N513" i="2"/>
  <c r="N572" i="2"/>
  <c r="N637" i="2"/>
  <c r="N696" i="2"/>
  <c r="N756" i="2"/>
  <c r="N808" i="2"/>
  <c r="N867" i="2"/>
  <c r="N902" i="2"/>
  <c r="N936" i="2"/>
  <c r="N964" i="2"/>
  <c r="N998" i="2"/>
  <c r="N1026" i="2"/>
  <c r="N1057" i="2"/>
  <c r="N1082" i="2"/>
  <c r="N1113" i="2"/>
  <c r="N1137" i="2"/>
  <c r="N1168" i="2"/>
  <c r="N1193" i="2"/>
  <c r="N1224" i="2"/>
  <c r="N1248" i="2"/>
  <c r="N1271" i="2"/>
  <c r="N1293" i="2"/>
  <c r="N1315" i="2"/>
  <c r="N1337" i="2"/>
  <c r="N1360" i="2"/>
  <c r="N1382" i="2"/>
  <c r="N1403" i="2"/>
  <c r="N1423" i="2"/>
  <c r="N1437" i="2"/>
  <c r="N1453" i="2"/>
  <c r="N1466" i="2"/>
  <c r="N1480" i="2"/>
  <c r="N1492" i="2"/>
  <c r="N1506" i="2"/>
  <c r="N1518" i="2"/>
  <c r="N1530" i="2"/>
  <c r="N1542" i="2"/>
  <c r="N1556" i="2"/>
  <c r="N1568" i="2"/>
  <c r="N1580" i="2"/>
  <c r="N1592" i="2"/>
  <c r="N1606" i="2"/>
  <c r="N1618" i="2"/>
  <c r="N1630" i="2"/>
  <c r="N1642" i="2"/>
  <c r="N1656" i="2"/>
  <c r="N1668" i="2"/>
  <c r="N1680" i="2"/>
  <c r="N1692" i="2"/>
  <c r="N1706" i="2"/>
  <c r="N1718" i="2"/>
  <c r="N1730" i="2"/>
  <c r="N1742" i="2"/>
  <c r="N1756" i="2"/>
  <c r="N1768" i="2"/>
  <c r="N1780" i="2"/>
  <c r="N1792" i="2"/>
  <c r="N1806" i="2"/>
  <c r="N1818" i="2"/>
  <c r="N1830" i="2"/>
  <c r="N1842" i="2"/>
  <c r="N1856" i="2"/>
  <c r="N1868" i="2"/>
  <c r="N1880" i="2"/>
  <c r="N1892" i="2"/>
  <c r="N1906" i="2"/>
  <c r="N1918" i="2"/>
  <c r="N1930" i="2"/>
  <c r="N1942" i="2"/>
  <c r="N1956" i="2"/>
  <c r="N1968" i="2"/>
  <c r="N1979" i="2"/>
  <c r="N1990" i="2"/>
  <c r="N2001" i="2"/>
  <c r="N2012" i="2"/>
  <c r="N2023" i="2"/>
  <c r="N2035" i="2"/>
  <c r="N2046" i="2"/>
  <c r="N2057" i="2"/>
  <c r="N85" i="2"/>
  <c r="N173" i="2"/>
  <c r="N237" i="2"/>
  <c r="N325" i="2"/>
  <c r="N388" i="2"/>
  <c r="N462" i="2"/>
  <c r="N514" i="2"/>
  <c r="N586" i="2"/>
  <c r="N638" i="2"/>
  <c r="N711" i="2"/>
  <c r="N757" i="2"/>
  <c r="N822" i="2"/>
  <c r="N868" i="2"/>
  <c r="N911" i="2"/>
  <c r="N937" i="2"/>
  <c r="N973" i="2"/>
  <c r="N1001" i="2"/>
  <c r="N1034" i="2"/>
  <c r="N1058" i="2"/>
  <c r="N1090" i="2"/>
  <c r="N1114" i="2"/>
  <c r="N1145" i="2"/>
  <c r="N1170" i="2"/>
  <c r="N1201" i="2"/>
  <c r="N1225" i="2"/>
  <c r="N1250" i="2"/>
  <c r="N1272" i="2"/>
  <c r="N1294" i="2"/>
  <c r="N1316" i="2"/>
  <c r="N1338" i="2"/>
  <c r="N1361" i="2"/>
  <c r="N1383" i="2"/>
  <c r="N1404" i="2"/>
  <c r="N1424" i="2"/>
  <c r="N1438" i="2"/>
  <c r="N1454" i="2"/>
  <c r="N1467" i="2"/>
  <c r="N1481" i="2"/>
  <c r="N1493" i="2"/>
  <c r="N1507" i="2"/>
  <c r="N1519" i="2"/>
  <c r="N1531" i="2"/>
  <c r="N1543" i="2"/>
  <c r="N1557" i="2"/>
  <c r="N1569" i="2"/>
  <c r="N1581" i="2"/>
  <c r="N1593" i="2"/>
  <c r="N1607" i="2"/>
  <c r="N1619" i="2"/>
  <c r="N1631" i="2"/>
  <c r="N1643" i="2"/>
  <c r="N1657" i="2"/>
  <c r="N1669" i="2"/>
  <c r="N1681" i="2"/>
  <c r="N1693" i="2"/>
  <c r="N1707" i="2"/>
  <c r="N1719" i="2"/>
  <c r="N1731" i="2"/>
  <c r="N1743" i="2"/>
  <c r="N1757" i="2"/>
  <c r="N1769" i="2"/>
  <c r="N1781" i="2"/>
  <c r="N1793" i="2"/>
  <c r="N1807" i="2"/>
  <c r="N1819" i="2"/>
  <c r="N1831" i="2"/>
  <c r="N1843" i="2"/>
  <c r="N1857" i="2"/>
  <c r="N1869" i="2"/>
  <c r="N1881" i="2"/>
  <c r="N1893" i="2"/>
  <c r="N1907" i="2"/>
  <c r="N1919" i="2"/>
  <c r="N1931" i="2"/>
  <c r="N1943" i="2"/>
  <c r="N1957" i="2"/>
  <c r="N1969" i="2"/>
  <c r="N1980" i="2"/>
  <c r="N1991" i="2"/>
  <c r="N2002" i="2"/>
  <c r="N2013" i="2"/>
  <c r="N2025" i="2"/>
  <c r="N2036" i="2"/>
  <c r="N2047" i="2"/>
  <c r="N2058" i="2"/>
  <c r="N86" i="2"/>
  <c r="N174" i="2"/>
  <c r="N246" i="2"/>
  <c r="N334" i="2"/>
  <c r="N396" i="2"/>
  <c r="N463" i="2"/>
  <c r="N522" i="2"/>
  <c r="N587" i="2"/>
  <c r="N646" i="2"/>
  <c r="N712" i="2"/>
  <c r="N764" i="2"/>
  <c r="N823" i="2"/>
  <c r="N874" i="2"/>
  <c r="N912" i="2"/>
  <c r="N938" i="2"/>
  <c r="N974" i="2"/>
  <c r="N1002" i="2"/>
  <c r="N1035" i="2"/>
  <c r="N1060" i="2"/>
  <c r="N1091" i="2"/>
  <c r="N1115" i="2"/>
  <c r="N1146" i="2"/>
  <c r="N1171" i="2"/>
  <c r="N1202" i="2"/>
  <c r="N1226" i="2"/>
  <c r="N1256" i="2"/>
  <c r="N1278" i="2"/>
  <c r="N1301" i="2"/>
  <c r="N1323" i="2"/>
  <c r="N1345" i="2"/>
  <c r="N1367" i="2"/>
  <c r="N1390" i="2"/>
  <c r="N1405" i="2"/>
  <c r="N1425" i="2"/>
  <c r="N1442" i="2"/>
  <c r="N1455" i="2"/>
  <c r="N1468" i="2"/>
  <c r="N1482" i="2"/>
  <c r="N1496" i="2"/>
  <c r="N1508" i="2"/>
  <c r="N1520" i="2"/>
  <c r="N1532" i="2"/>
  <c r="N1546" i="2"/>
  <c r="N1558" i="2"/>
  <c r="N1570" i="2"/>
  <c r="N1582" i="2"/>
  <c r="N1596" i="2"/>
  <c r="N1608" i="2"/>
  <c r="N1620" i="2"/>
  <c r="N1632" i="2"/>
  <c r="N1646" i="2"/>
  <c r="N1658" i="2"/>
  <c r="N1670" i="2"/>
  <c r="N1682" i="2"/>
  <c r="N1696" i="2"/>
  <c r="N1708" i="2"/>
  <c r="N1720" i="2"/>
  <c r="N1732" i="2"/>
  <c r="N1746" i="2"/>
  <c r="N1758" i="2"/>
  <c r="N1770" i="2"/>
  <c r="N1782" i="2"/>
  <c r="N1796" i="2"/>
  <c r="N1808" i="2"/>
  <c r="N1820" i="2"/>
  <c r="N1832" i="2"/>
  <c r="N1846" i="2"/>
  <c r="N1858" i="2"/>
  <c r="N1870" i="2"/>
  <c r="N1882" i="2"/>
  <c r="N1896" i="2"/>
  <c r="N1908" i="2"/>
  <c r="N1920" i="2"/>
  <c r="N1932" i="2"/>
  <c r="N1946" i="2"/>
  <c r="N1958" i="2"/>
  <c r="N1970" i="2"/>
  <c r="N1981" i="2"/>
  <c r="N1992" i="2"/>
  <c r="N2003" i="2"/>
  <c r="N2015" i="2"/>
  <c r="N2026" i="2"/>
  <c r="N2037" i="2"/>
  <c r="N2048" i="2"/>
  <c r="N2059" i="2"/>
  <c r="N111" i="2"/>
  <c r="N175" i="2"/>
  <c r="N263" i="2"/>
  <c r="N335" i="2"/>
  <c r="N412" i="2"/>
  <c r="N464" i="2"/>
  <c r="N536" i="2"/>
  <c r="N588" i="2"/>
  <c r="N662" i="2"/>
  <c r="N713" i="2"/>
  <c r="N777" i="2"/>
  <c r="N824" i="2"/>
  <c r="N885" i="2"/>
  <c r="N913" i="2"/>
  <c r="N947" i="2"/>
  <c r="N975" i="2"/>
  <c r="N1011" i="2"/>
  <c r="N1036" i="2"/>
  <c r="N1067" i="2"/>
  <c r="N1092" i="2"/>
  <c r="N1123" i="2"/>
  <c r="N112" i="2"/>
  <c r="N184" i="2"/>
  <c r="N272" i="2"/>
  <c r="N336" i="2"/>
  <c r="N413" i="2"/>
  <c r="N472" i="2"/>
  <c r="N537" i="2"/>
  <c r="N596" i="2"/>
  <c r="N663" i="2"/>
  <c r="N720" i="2"/>
  <c r="N778" i="2"/>
  <c r="N831" i="2"/>
  <c r="N886" i="2"/>
  <c r="N914" i="2"/>
  <c r="N948" i="2"/>
  <c r="N976" i="2"/>
  <c r="N1012" i="2"/>
  <c r="N1037" i="2"/>
  <c r="N1068" i="2"/>
  <c r="N1093" i="2"/>
  <c r="N1124" i="2"/>
  <c r="N137" i="2"/>
  <c r="N211" i="2"/>
  <c r="N297" i="2"/>
  <c r="N363" i="2"/>
  <c r="N436" i="2"/>
  <c r="N488" i="2"/>
  <c r="N562" i="2"/>
  <c r="N614" i="2"/>
  <c r="N686" i="2"/>
  <c r="N735" i="2"/>
  <c r="N800" i="2"/>
  <c r="N846" i="2"/>
  <c r="N897" i="2"/>
  <c r="N925" i="2"/>
  <c r="N961" i="2"/>
  <c r="N987" i="2"/>
  <c r="N1023" i="2"/>
  <c r="N1047" i="2"/>
  <c r="N1078" i="2"/>
  <c r="N1103" i="2"/>
  <c r="N1134" i="2"/>
  <c r="N1158" i="2"/>
  <c r="N1190" i="2"/>
  <c r="N1214" i="2"/>
  <c r="N1245" i="2"/>
  <c r="N1267" i="2"/>
  <c r="N1290" i="2"/>
  <c r="N1312" i="2"/>
  <c r="N1334" i="2"/>
  <c r="N1356" i="2"/>
  <c r="N1378" i="2"/>
  <c r="N1397" i="2"/>
  <c r="N1415" i="2"/>
  <c r="N1434" i="2"/>
  <c r="N1447" i="2"/>
  <c r="N1461" i="2"/>
  <c r="N1476" i="2"/>
  <c r="N1489" i="2"/>
  <c r="N1501" i="2"/>
  <c r="N1513" i="2"/>
  <c r="N1527" i="2"/>
  <c r="N1539" i="2"/>
  <c r="N1551" i="2"/>
  <c r="N1563" i="2"/>
  <c r="N1577" i="2"/>
  <c r="N1589" i="2"/>
  <c r="N1601" i="2"/>
  <c r="N1613" i="2"/>
  <c r="N1627" i="2"/>
  <c r="N1639" i="2"/>
  <c r="N1651" i="2"/>
  <c r="N1663" i="2"/>
  <c r="N1677" i="2"/>
  <c r="N1689" i="2"/>
  <c r="N1701" i="2"/>
  <c r="N1713" i="2"/>
  <c r="N1727" i="2"/>
  <c r="N1739" i="2"/>
  <c r="N1751" i="2"/>
  <c r="N1763" i="2"/>
  <c r="N1777" i="2"/>
  <c r="N113" i="2"/>
  <c r="N486" i="2"/>
  <c r="N780" i="2"/>
  <c r="N985" i="2"/>
  <c r="N1125" i="2"/>
  <c r="N1203" i="2"/>
  <c r="N1260" i="2"/>
  <c r="N1324" i="2"/>
  <c r="N1371" i="2"/>
  <c r="N1426" i="2"/>
  <c r="N1458" i="2"/>
  <c r="N1497" i="2"/>
  <c r="N1523" i="2"/>
  <c r="N1559" i="2"/>
  <c r="N1587" i="2"/>
  <c r="N1621" i="2"/>
  <c r="N1649" i="2"/>
  <c r="N1683" i="2"/>
  <c r="N1711" i="2"/>
  <c r="N1747" i="2"/>
  <c r="N1773" i="2"/>
  <c r="N1800" i="2"/>
  <c r="N1826" i="2"/>
  <c r="N1850" i="2"/>
  <c r="N1876" i="2"/>
  <c r="N1900" i="2"/>
  <c r="N1926" i="2"/>
  <c r="N1950" i="2"/>
  <c r="N1975" i="2"/>
  <c r="N1997" i="2"/>
  <c r="N2019" i="2"/>
  <c r="N2041" i="2"/>
  <c r="N2063" i="2"/>
  <c r="N2079" i="2"/>
  <c r="N2092" i="2"/>
  <c r="N2106" i="2"/>
  <c r="N2119" i="2"/>
  <c r="N2135" i="2"/>
  <c r="N2148" i="2"/>
  <c r="N2161" i="2"/>
  <c r="N2175" i="2"/>
  <c r="N2190" i="2"/>
  <c r="N2203" i="2"/>
  <c r="N2217" i="2"/>
  <c r="N2230" i="2"/>
  <c r="N2246" i="2"/>
  <c r="N2259" i="2"/>
  <c r="N2272" i="2"/>
  <c r="N2286" i="2"/>
  <c r="N2301" i="2"/>
  <c r="N2315" i="2"/>
  <c r="N2328" i="2"/>
  <c r="N2340" i="2"/>
  <c r="N2354" i="2"/>
  <c r="N2366" i="2"/>
  <c r="N2378" i="2"/>
  <c r="N2390" i="2"/>
  <c r="N2404" i="2"/>
  <c r="N2416" i="2"/>
  <c r="N2428" i="2"/>
  <c r="N2440" i="2"/>
  <c r="N2454" i="2"/>
  <c r="N2466" i="2"/>
  <c r="N2478" i="2"/>
  <c r="N2490" i="2"/>
  <c r="N2504" i="2"/>
  <c r="N122" i="2"/>
  <c r="N487" i="2"/>
  <c r="N786" i="2"/>
  <c r="N986" i="2"/>
  <c r="N1126" i="2"/>
  <c r="N1204" i="2"/>
  <c r="N1261" i="2"/>
  <c r="N1325" i="2"/>
  <c r="N1372" i="2"/>
  <c r="N1427" i="2"/>
  <c r="N1460" i="2"/>
  <c r="N1498" i="2"/>
  <c r="N1526" i="2"/>
  <c r="N1560" i="2"/>
  <c r="N1588" i="2"/>
  <c r="N1622" i="2"/>
  <c r="N1650" i="2"/>
  <c r="N1686" i="2"/>
  <c r="N1712" i="2"/>
  <c r="N1748" i="2"/>
  <c r="N1776" i="2"/>
  <c r="N1801" i="2"/>
  <c r="N1827" i="2"/>
  <c r="N1851" i="2"/>
  <c r="N1877" i="2"/>
  <c r="N1901" i="2"/>
  <c r="N1927" i="2"/>
  <c r="N1951" i="2"/>
  <c r="N1976" i="2"/>
  <c r="N1998" i="2"/>
  <c r="N2020" i="2"/>
  <c r="N2042" i="2"/>
  <c r="N2065" i="2"/>
  <c r="N2080" i="2"/>
  <c r="N2093" i="2"/>
  <c r="N2107" i="2"/>
  <c r="N2120" i="2"/>
  <c r="N2136" i="2"/>
  <c r="N2149" i="2"/>
  <c r="N2162" i="2"/>
  <c r="N2176" i="2"/>
  <c r="N2191" i="2"/>
  <c r="N2205" i="2"/>
  <c r="N2218" i="2"/>
  <c r="N2231" i="2"/>
  <c r="N2247" i="2"/>
  <c r="N2260" i="2"/>
  <c r="N2273" i="2"/>
  <c r="N2287" i="2"/>
  <c r="N2302" i="2"/>
  <c r="N2316" i="2"/>
  <c r="N2329" i="2"/>
  <c r="N2341" i="2"/>
  <c r="N2355" i="2"/>
  <c r="N2367" i="2"/>
  <c r="N2379" i="2"/>
  <c r="N2391" i="2"/>
  <c r="N2405" i="2"/>
  <c r="N2417" i="2"/>
  <c r="N2429" i="2"/>
  <c r="N2441" i="2"/>
  <c r="N2455" i="2"/>
  <c r="N2467" i="2"/>
  <c r="N2479" i="2"/>
  <c r="N2491" i="2"/>
  <c r="N2505" i="2"/>
  <c r="N201" i="2"/>
  <c r="N538" i="2"/>
  <c r="N844" i="2"/>
  <c r="N1013" i="2"/>
  <c r="N1147" i="2"/>
  <c r="N1212" i="2"/>
  <c r="N1280" i="2"/>
  <c r="N1326" i="2"/>
  <c r="N1391" i="2"/>
  <c r="N1431" i="2"/>
  <c r="N1470" i="2"/>
  <c r="N1499" i="2"/>
  <c r="N1533" i="2"/>
  <c r="N1561" i="2"/>
  <c r="N1597" i="2"/>
  <c r="N1623" i="2"/>
  <c r="N1659" i="2"/>
  <c r="N1687" i="2"/>
  <c r="N1721" i="2"/>
  <c r="N1749" i="2"/>
  <c r="N1783" i="2"/>
  <c r="N1809" i="2"/>
  <c r="N1833" i="2"/>
  <c r="N1859" i="2"/>
  <c r="N1883" i="2"/>
  <c r="N1909" i="2"/>
  <c r="N1933" i="2"/>
  <c r="N1959" i="2"/>
  <c r="N1982" i="2"/>
  <c r="N2005" i="2"/>
  <c r="N2027" i="2"/>
  <c r="N2049" i="2"/>
  <c r="N2068" i="2"/>
  <c r="N2081" i="2"/>
  <c r="N2095" i="2"/>
  <c r="N2108" i="2"/>
  <c r="N2123" i="2"/>
  <c r="N2137" i="2"/>
  <c r="N2150" i="2"/>
  <c r="N2163" i="2"/>
  <c r="N2179" i="2"/>
  <c r="N2192" i="2"/>
  <c r="N2206" i="2"/>
  <c r="N2219" i="2"/>
  <c r="N2235" i="2"/>
  <c r="N2248" i="2"/>
  <c r="N2261" i="2"/>
  <c r="N2275" i="2"/>
  <c r="N2290" i="2"/>
  <c r="N2303" i="2"/>
  <c r="N2317" i="2"/>
  <c r="N2330" i="2"/>
  <c r="N2344" i="2"/>
  <c r="N2356" i="2"/>
  <c r="N2368" i="2"/>
  <c r="N2380" i="2"/>
  <c r="N2394" i="2"/>
  <c r="N2406" i="2"/>
  <c r="N2418" i="2"/>
  <c r="N2430" i="2"/>
  <c r="N2444" i="2"/>
  <c r="N2456" i="2"/>
  <c r="N2468" i="2"/>
  <c r="N2480" i="2"/>
  <c r="N2494" i="2"/>
  <c r="N2506" i="2"/>
  <c r="N208" i="2"/>
  <c r="N546" i="2"/>
  <c r="N845" i="2"/>
  <c r="N1014" i="2"/>
  <c r="N1148" i="2"/>
  <c r="N1213" i="2"/>
  <c r="N1281" i="2"/>
  <c r="N1327" i="2"/>
  <c r="N1392" i="2"/>
  <c r="N1432" i="2"/>
  <c r="N1471" i="2"/>
  <c r="N1500" i="2"/>
  <c r="N1536" i="2"/>
  <c r="N1562" i="2"/>
  <c r="N1598" i="2"/>
  <c r="N1626" i="2"/>
  <c r="N1660" i="2"/>
  <c r="N1688" i="2"/>
  <c r="N1722" i="2"/>
  <c r="N1750" i="2"/>
  <c r="N1786" i="2"/>
  <c r="N1810" i="2"/>
  <c r="N1836" i="2"/>
  <c r="N1860" i="2"/>
  <c r="N1886" i="2"/>
  <c r="N1910" i="2"/>
  <c r="N1936" i="2"/>
  <c r="N1960" i="2"/>
  <c r="N1983" i="2"/>
  <c r="N2006" i="2"/>
  <c r="N2028" i="2"/>
  <c r="N2050" i="2"/>
  <c r="N2069" i="2"/>
  <c r="N2082" i="2"/>
  <c r="N2096" i="2"/>
  <c r="N2109" i="2"/>
  <c r="N2125" i="2"/>
  <c r="N2138" i="2"/>
  <c r="N2151" i="2"/>
  <c r="N2165" i="2"/>
  <c r="N2180" i="2"/>
  <c r="N2193" i="2"/>
  <c r="N2207" i="2"/>
  <c r="N2220" i="2"/>
  <c r="N2236" i="2"/>
  <c r="N2249" i="2"/>
  <c r="N2262" i="2"/>
  <c r="N2276" i="2"/>
  <c r="N2291" i="2"/>
  <c r="N2305" i="2"/>
  <c r="N2318" i="2"/>
  <c r="N2331" i="2"/>
  <c r="N2345" i="2"/>
  <c r="N2357" i="2"/>
  <c r="N2369" i="2"/>
  <c r="N2381" i="2"/>
  <c r="N2395" i="2"/>
  <c r="N2407" i="2"/>
  <c r="N2419" i="2"/>
  <c r="N2431" i="2"/>
  <c r="N2445" i="2"/>
  <c r="N2457" i="2"/>
  <c r="N2469" i="2"/>
  <c r="N2481" i="2"/>
  <c r="N2495" i="2"/>
  <c r="N273" i="2"/>
  <c r="N612" i="2"/>
  <c r="N887" i="2"/>
  <c r="N1045" i="2"/>
  <c r="N1156" i="2"/>
  <c r="N1234" i="2"/>
  <c r="N1282" i="2"/>
  <c r="N1346" i="2"/>
  <c r="N1393" i="2"/>
  <c r="N1443" i="2"/>
  <c r="N1472" i="2"/>
  <c r="N1509" i="2"/>
  <c r="N1537" i="2"/>
  <c r="N1571" i="2"/>
  <c r="N1599" i="2"/>
  <c r="N1633" i="2"/>
  <c r="N1661" i="2"/>
  <c r="N1697" i="2"/>
  <c r="N1723" i="2"/>
  <c r="N1759" i="2"/>
  <c r="N1787" i="2"/>
  <c r="N1811" i="2"/>
  <c r="N1837" i="2"/>
  <c r="N1861" i="2"/>
  <c r="N1887" i="2"/>
  <c r="N1911" i="2"/>
  <c r="N1937" i="2"/>
  <c r="N1961" i="2"/>
  <c r="N1985" i="2"/>
  <c r="N2007" i="2"/>
  <c r="N2029" i="2"/>
  <c r="N2051" i="2"/>
  <c r="N2070" i="2"/>
  <c r="N2083" i="2"/>
  <c r="N2097" i="2"/>
  <c r="N2112" i="2"/>
  <c r="N2126" i="2"/>
  <c r="N2139" i="2"/>
  <c r="N2152" i="2"/>
  <c r="N2168" i="2"/>
  <c r="N2181" i="2"/>
  <c r="N2195" i="2"/>
  <c r="N2208" i="2"/>
  <c r="N2223" i="2"/>
  <c r="N2237" i="2"/>
  <c r="N2250" i="2"/>
  <c r="N2263" i="2"/>
  <c r="N2279" i="2"/>
  <c r="N2292" i="2"/>
  <c r="N2306" i="2"/>
  <c r="N2319" i="2"/>
  <c r="N2334" i="2"/>
  <c r="N2346" i="2"/>
  <c r="N2358" i="2"/>
  <c r="N2370" i="2"/>
  <c r="N2384" i="2"/>
  <c r="N2396" i="2"/>
  <c r="N2408" i="2"/>
  <c r="N2420" i="2"/>
  <c r="N2434" i="2"/>
  <c r="N2446" i="2"/>
  <c r="N2458" i="2"/>
  <c r="N2470" i="2"/>
  <c r="N2484" i="2"/>
  <c r="N2496" i="2"/>
  <c r="N274" i="2"/>
  <c r="N613" i="2"/>
  <c r="N888" i="2"/>
  <c r="N1046" i="2"/>
  <c r="N1157" i="2"/>
  <c r="N1235" i="2"/>
  <c r="N1283" i="2"/>
  <c r="N1347" i="2"/>
  <c r="N1394" i="2"/>
  <c r="N1444" i="2"/>
  <c r="N1475" i="2"/>
  <c r="N1510" i="2"/>
  <c r="N1538" i="2"/>
  <c r="N1572" i="2"/>
  <c r="N1600" i="2"/>
  <c r="N1636" i="2"/>
  <c r="N1662" i="2"/>
  <c r="N1698" i="2"/>
  <c r="N422" i="2"/>
  <c r="N734" i="2"/>
  <c r="N952" i="2"/>
  <c r="N1102" i="2"/>
  <c r="N1182" i="2"/>
  <c r="N1258" i="2"/>
  <c r="N1305" i="2"/>
  <c r="N1370" i="2"/>
  <c r="N1414" i="2"/>
  <c r="N1457" i="2"/>
  <c r="N1488" i="2"/>
  <c r="N1522" i="2"/>
  <c r="N1550" i="2"/>
  <c r="N1586" i="2"/>
  <c r="N1612" i="2"/>
  <c r="N1648" i="2"/>
  <c r="N1676" i="2"/>
  <c r="N1710" i="2"/>
  <c r="N1738" i="2"/>
  <c r="N1772" i="2"/>
  <c r="N1799" i="2"/>
  <c r="N1823" i="2"/>
  <c r="N1849" i="2"/>
  <c r="N1873" i="2"/>
  <c r="N1899" i="2"/>
  <c r="N1923" i="2"/>
  <c r="N1949" i="2"/>
  <c r="N1973" i="2"/>
  <c r="N1996" i="2"/>
  <c r="N2018" i="2"/>
  <c r="N2040" i="2"/>
  <c r="N2062" i="2"/>
  <c r="N2076" i="2"/>
  <c r="N2091" i="2"/>
  <c r="N2105" i="2"/>
  <c r="N2118" i="2"/>
  <c r="N2131" i="2"/>
  <c r="N2147" i="2"/>
  <c r="N2160" i="2"/>
  <c r="N2173" i="2"/>
  <c r="N2187" i="2"/>
  <c r="N2202" i="2"/>
  <c r="N2216" i="2"/>
  <c r="N2229" i="2"/>
  <c r="N2242" i="2"/>
  <c r="N2258" i="2"/>
  <c r="N2271" i="2"/>
  <c r="N2285" i="2"/>
  <c r="N2298" i="2"/>
  <c r="N2313" i="2"/>
  <c r="N2327" i="2"/>
  <c r="N2339" i="2"/>
  <c r="N2351" i="2"/>
  <c r="N2365" i="2"/>
  <c r="N2377" i="2"/>
  <c r="N2389" i="2"/>
  <c r="N2401" i="2"/>
  <c r="N2415" i="2"/>
  <c r="N2427" i="2"/>
  <c r="N2439" i="2"/>
  <c r="N2451" i="2"/>
  <c r="N2465" i="2"/>
  <c r="N2477" i="2"/>
  <c r="N2489" i="2"/>
  <c r="N2501" i="2"/>
  <c r="N361" i="2"/>
  <c r="N1071" i="2"/>
  <c r="N1304" i="2"/>
  <c r="N1483" i="2"/>
  <c r="N1576" i="2"/>
  <c r="N1673" i="2"/>
  <c r="N1762" i="2"/>
  <c r="N1838" i="2"/>
  <c r="N1897" i="2"/>
  <c r="N1962" i="2"/>
  <c r="N2016" i="2"/>
  <c r="N2071" i="2"/>
  <c r="N2102" i="2"/>
  <c r="N2140" i="2"/>
  <c r="N2171" i="2"/>
  <c r="N2209" i="2"/>
  <c r="N2240" i="2"/>
  <c r="N2280" i="2"/>
  <c r="N2309" i="2"/>
  <c r="N2347" i="2"/>
  <c r="N2375" i="2"/>
  <c r="N2409" i="2"/>
  <c r="N2437" i="2"/>
  <c r="N2471" i="2"/>
  <c r="N2499" i="2"/>
  <c r="N362" i="2"/>
  <c r="N1101" i="2"/>
  <c r="N1348" i="2"/>
  <c r="N1486" i="2"/>
  <c r="N1583" i="2"/>
  <c r="N1699" i="2"/>
  <c r="N1771" i="2"/>
  <c r="N1839" i="2"/>
  <c r="N1898" i="2"/>
  <c r="N1963" i="2"/>
  <c r="N2017" i="2"/>
  <c r="N2072" i="2"/>
  <c r="N2103" i="2"/>
  <c r="N2141" i="2"/>
  <c r="N2172" i="2"/>
  <c r="N2212" i="2"/>
  <c r="N2241" i="2"/>
  <c r="N2281" i="2"/>
  <c r="N2312" i="2"/>
  <c r="N2348" i="2"/>
  <c r="N2376" i="2"/>
  <c r="N2410" i="2"/>
  <c r="N2438" i="2"/>
  <c r="N2474" i="2"/>
  <c r="N2500" i="2"/>
  <c r="N414" i="2"/>
  <c r="N1178" i="2"/>
  <c r="N1350" i="2"/>
  <c r="N1487" i="2"/>
  <c r="N1609" i="2"/>
  <c r="N1700" i="2"/>
  <c r="N1788" i="2"/>
  <c r="N1847" i="2"/>
  <c r="N1912" i="2"/>
  <c r="N1971" i="2"/>
  <c r="N2030" i="2"/>
  <c r="N2073" i="2"/>
  <c r="N2113" i="2"/>
  <c r="N2142" i="2"/>
  <c r="N2182" i="2"/>
  <c r="N2213" i="2"/>
  <c r="N2251" i="2"/>
  <c r="N2282" i="2"/>
  <c r="N2320" i="2"/>
  <c r="N2349" i="2"/>
  <c r="N2385" i="2"/>
  <c r="N2411" i="2"/>
  <c r="N2447" i="2"/>
  <c r="N2475" i="2"/>
  <c r="N664" i="2"/>
  <c r="N1180" i="2"/>
  <c r="N1368" i="2"/>
  <c r="N1511" i="2"/>
  <c r="N1610" i="2"/>
  <c r="N1709" i="2"/>
  <c r="N1789" i="2"/>
  <c r="N1848" i="2"/>
  <c r="N1913" i="2"/>
  <c r="N1972" i="2"/>
  <c r="N2031" i="2"/>
  <c r="N2075" i="2"/>
  <c r="N2115" i="2"/>
  <c r="N2146" i="2"/>
  <c r="N2183" i="2"/>
  <c r="N2215" i="2"/>
  <c r="N2252" i="2"/>
  <c r="N2283" i="2"/>
  <c r="N2323" i="2"/>
  <c r="N2350" i="2"/>
  <c r="N2386" i="2"/>
  <c r="N2414" i="2"/>
  <c r="N2448" i="2"/>
  <c r="N2476" i="2"/>
  <c r="N672" i="2"/>
  <c r="N1181" i="2"/>
  <c r="N1408" i="2"/>
  <c r="N1512" i="2"/>
  <c r="N1611" i="2"/>
  <c r="N1726" i="2"/>
  <c r="N1797" i="2"/>
  <c r="N1862" i="2"/>
  <c r="N1921" i="2"/>
  <c r="N1986" i="2"/>
  <c r="N2038" i="2"/>
  <c r="N2085" i="2"/>
  <c r="N2116" i="2"/>
  <c r="N2153" i="2"/>
  <c r="N2185" i="2"/>
  <c r="N2225" i="2"/>
  <c r="N2253" i="2"/>
  <c r="N2293" i="2"/>
  <c r="N2325" i="2"/>
  <c r="N2359" i="2"/>
  <c r="N2387" i="2"/>
  <c r="N2421" i="2"/>
  <c r="N2449" i="2"/>
  <c r="N2485" i="2"/>
  <c r="N733" i="2"/>
  <c r="N1236" i="2"/>
  <c r="N1412" i="2"/>
  <c r="N1521" i="2"/>
  <c r="N1637" i="2"/>
  <c r="N1733" i="2"/>
  <c r="N1798" i="2"/>
  <c r="N1863" i="2"/>
  <c r="N1922" i="2"/>
  <c r="N1987" i="2"/>
  <c r="N2039" i="2"/>
  <c r="N2086" i="2"/>
  <c r="N2117" i="2"/>
  <c r="N2157" i="2"/>
  <c r="N2186" i="2"/>
  <c r="N2226" i="2"/>
  <c r="N2257" i="2"/>
  <c r="N2295" i="2"/>
  <c r="N2326" i="2"/>
  <c r="N2360" i="2"/>
  <c r="N2388" i="2"/>
  <c r="N2424" i="2"/>
  <c r="N2450" i="2"/>
  <c r="N2486" i="2"/>
  <c r="N923" i="2"/>
  <c r="N1237" i="2"/>
  <c r="N1413" i="2"/>
  <c r="N1547" i="2"/>
  <c r="N1638" i="2"/>
  <c r="N1736" i="2"/>
  <c r="N1812" i="2"/>
  <c r="N1871" i="2"/>
  <c r="N1938" i="2"/>
  <c r="N1993" i="2"/>
  <c r="N2052" i="2"/>
  <c r="N2087" i="2"/>
  <c r="N2127" i="2"/>
  <c r="N2158" i="2"/>
  <c r="N2196" i="2"/>
  <c r="N2227" i="2"/>
  <c r="N2265" i="2"/>
  <c r="N2296" i="2"/>
  <c r="N2335" i="2"/>
  <c r="N2361" i="2"/>
  <c r="N2397" i="2"/>
  <c r="N2425" i="2"/>
  <c r="N2459" i="2"/>
  <c r="N2487" i="2"/>
  <c r="N924" i="2"/>
  <c r="N1257" i="2"/>
  <c r="N1445" i="2"/>
  <c r="N1548" i="2"/>
  <c r="N1647" i="2"/>
  <c r="N1737" i="2"/>
  <c r="N1813" i="2"/>
  <c r="N1872" i="2"/>
  <c r="N1939" i="2"/>
  <c r="N1995" i="2"/>
  <c r="N2053" i="2"/>
  <c r="N2090" i="2"/>
  <c r="N2128" i="2"/>
  <c r="N2159" i="2"/>
  <c r="N2197" i="2"/>
  <c r="N2228" i="2"/>
  <c r="N2268" i="2"/>
  <c r="N2297" i="2"/>
  <c r="N2336" i="2"/>
  <c r="N2364" i="2"/>
  <c r="N2398" i="2"/>
  <c r="N2426" i="2"/>
  <c r="N2460" i="2"/>
  <c r="N2488" i="2"/>
  <c r="N951" i="2"/>
  <c r="N1302" i="2"/>
  <c r="N1446" i="2"/>
  <c r="N1549" i="2"/>
  <c r="N1671" i="2"/>
  <c r="N1760" i="2"/>
  <c r="N1821" i="2"/>
  <c r="N1888" i="2"/>
  <c r="N1947" i="2"/>
  <c r="N2008" i="2"/>
  <c r="N2060" i="2"/>
  <c r="N2098" i="2"/>
  <c r="N2129" i="2"/>
  <c r="N2169" i="2"/>
  <c r="N2198" i="2"/>
  <c r="N2238" i="2"/>
  <c r="N2269" i="2"/>
  <c r="N2307" i="2"/>
  <c r="N2337" i="2"/>
  <c r="N2371" i="2"/>
  <c r="N2399" i="2"/>
  <c r="N1070" i="2"/>
  <c r="N1303" i="2"/>
  <c r="N1456" i="2"/>
  <c r="N1573" i="2"/>
  <c r="N1672" i="2"/>
  <c r="N1761" i="2"/>
  <c r="N1822" i="2"/>
  <c r="N1889" i="2"/>
  <c r="N1948" i="2"/>
  <c r="N2009" i="2"/>
  <c r="N2061" i="2"/>
  <c r="N2101" i="2"/>
  <c r="N2130" i="2"/>
  <c r="N2170" i="2"/>
  <c r="N2201" i="2"/>
  <c r="N2239" i="2"/>
  <c r="N2270" i="2"/>
  <c r="N2308" i="2"/>
  <c r="N2338" i="2"/>
  <c r="N2374" i="2"/>
  <c r="N2400" i="2"/>
  <c r="N2436" i="2"/>
  <c r="N2464" i="2"/>
  <c r="N2498" i="2"/>
  <c r="N2435" i="2"/>
  <c r="N2461" i="2"/>
  <c r="N2497" i="2"/>
  <c r="L133" i="3"/>
  <c r="J24" i="3"/>
  <c r="K24" i="3"/>
  <c r="L135" i="3" s="1"/>
  <c r="L110" i="3"/>
  <c r="L125" i="3"/>
  <c r="H2" i="2"/>
  <c r="G2" i="2"/>
  <c r="F2" i="2"/>
  <c r="E2" i="2"/>
  <c r="D2" i="2"/>
  <c r="K6" i="2"/>
  <c r="K5" i="2"/>
  <c r="K3" i="2"/>
  <c r="K4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3" i="2"/>
  <c r="L156" i="3" l="1"/>
  <c r="L166" i="3"/>
  <c r="L96" i="3"/>
  <c r="L36" i="3"/>
  <c r="L40" i="3"/>
  <c r="L34" i="3"/>
  <c r="L89" i="3"/>
  <c r="L43" i="3"/>
  <c r="L170" i="3"/>
  <c r="L175" i="3"/>
  <c r="L150" i="3"/>
  <c r="L44" i="3"/>
  <c r="L146" i="3"/>
  <c r="L57" i="3"/>
  <c r="L86" i="3"/>
  <c r="L35" i="3"/>
  <c r="L139" i="3"/>
  <c r="L183" i="3"/>
  <c r="L46" i="3"/>
  <c r="L24" i="3"/>
  <c r="L120" i="3"/>
  <c r="L109" i="3"/>
  <c r="L85" i="3"/>
  <c r="L106" i="3"/>
  <c r="L29" i="3"/>
  <c r="L143" i="3"/>
  <c r="L167" i="3"/>
  <c r="L168" i="3"/>
  <c r="L27" i="3"/>
  <c r="L92" i="3"/>
  <c r="L107" i="3"/>
  <c r="L127" i="3"/>
  <c r="L147" i="3"/>
  <c r="L102" i="3"/>
  <c r="L177" i="3"/>
  <c r="L38" i="3"/>
  <c r="L62" i="3"/>
  <c r="L51" i="3"/>
  <c r="L32" i="3"/>
  <c r="L181" i="3"/>
  <c r="L37" i="3"/>
  <c r="L157" i="3"/>
  <c r="L64" i="3"/>
  <c r="L182" i="3"/>
  <c r="L138" i="3"/>
  <c r="L71" i="3"/>
  <c r="L141" i="3"/>
  <c r="L162" i="3"/>
  <c r="L137" i="3"/>
  <c r="L158" i="3"/>
  <c r="L101" i="3"/>
  <c r="L118" i="3"/>
  <c r="L28" i="3"/>
  <c r="L94" i="3"/>
  <c r="L152" i="3"/>
  <c r="L117" i="3"/>
  <c r="L48" i="3"/>
  <c r="L161" i="3"/>
  <c r="L74" i="3"/>
  <c r="L78" i="3"/>
  <c r="L84" i="3"/>
  <c r="L132" i="3"/>
  <c r="L82" i="3"/>
  <c r="L171" i="3"/>
  <c r="L121" i="3"/>
  <c r="L151" i="3"/>
  <c r="L54" i="3"/>
  <c r="L58" i="3"/>
  <c r="L122" i="3"/>
  <c r="L142" i="3"/>
  <c r="L131" i="3"/>
  <c r="L68" i="3"/>
  <c r="L111" i="3"/>
  <c r="L148" i="3"/>
  <c r="L42" i="3"/>
  <c r="L33" i="3"/>
  <c r="L112" i="3"/>
  <c r="L72" i="3"/>
  <c r="L174" i="3"/>
  <c r="L81" i="3"/>
  <c r="L128" i="3"/>
  <c r="L178" i="3"/>
  <c r="L172" i="3"/>
  <c r="L124" i="3"/>
  <c r="L154" i="3"/>
  <c r="L164" i="3"/>
  <c r="L108" i="3"/>
  <c r="L97" i="3"/>
  <c r="L98" i="3"/>
  <c r="L88" i="3"/>
  <c r="L134" i="3"/>
  <c r="L144" i="3"/>
  <c r="L61" i="3"/>
  <c r="L49" i="3"/>
  <c r="L52" i="3"/>
  <c r="L91" i="3"/>
  <c r="L184" i="3"/>
  <c r="L114" i="3"/>
  <c r="L104" i="3"/>
  <c r="L50" i="3"/>
  <c r="L119" i="3"/>
  <c r="L163" i="3"/>
  <c r="L59" i="3"/>
  <c r="L53" i="3"/>
  <c r="L145" i="3"/>
  <c r="L80" i="3"/>
  <c r="L140" i="3"/>
  <c r="L116" i="3"/>
  <c r="L75" i="3"/>
  <c r="L149" i="3"/>
  <c r="L56" i="3"/>
  <c r="L99" i="3"/>
  <c r="L93" i="3"/>
  <c r="L173" i="3"/>
  <c r="L69" i="3"/>
  <c r="L113" i="3"/>
  <c r="L155" i="3"/>
  <c r="L47" i="3"/>
  <c r="L95" i="3"/>
  <c r="L176" i="3"/>
  <c r="L26" i="3"/>
  <c r="L66" i="3"/>
  <c r="L83" i="3"/>
  <c r="L159" i="3"/>
  <c r="L39" i="3"/>
  <c r="L123" i="3"/>
  <c r="L165" i="3"/>
  <c r="L63" i="3"/>
  <c r="L105" i="3"/>
  <c r="L100" i="3"/>
  <c r="L45" i="3"/>
  <c r="L126" i="3"/>
  <c r="L180" i="3"/>
  <c r="L129" i="3"/>
  <c r="L67" i="3"/>
  <c r="L153" i="3"/>
  <c r="L169" i="3"/>
  <c r="L73" i="3"/>
  <c r="L115" i="3"/>
  <c r="L130" i="3"/>
  <c r="L55" i="3"/>
  <c r="L31" i="3"/>
  <c r="L160" i="3"/>
  <c r="L76" i="3"/>
  <c r="L25" i="3"/>
  <c r="L79" i="3"/>
  <c r="L60" i="3"/>
  <c r="L103" i="3"/>
  <c r="L87" i="3"/>
  <c r="L65" i="3"/>
  <c r="L41" i="3"/>
  <c r="L90" i="3"/>
  <c r="L136" i="3"/>
  <c r="L70" i="3"/>
  <c r="L30" i="3"/>
  <c r="L77" i="3"/>
  <c r="L179" i="3"/>
  <c r="M24" i="3" l="1"/>
  <c r="G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<sst xmlns="http://schemas.openxmlformats.org/spreadsheetml/2006/main" count="50" uniqueCount="47">
  <si>
    <t>Date</t>
  </si>
  <si>
    <t>FX ($/£)</t>
  </si>
  <si>
    <t>Retornos Simples</t>
  </si>
  <si>
    <t>Promedio Diario</t>
  </si>
  <si>
    <t>Volatilidad Diaria</t>
  </si>
  <si>
    <t>Curtosis</t>
  </si>
  <si>
    <t>Asimetría</t>
  </si>
  <si>
    <t>Jarque Bera Test</t>
  </si>
  <si>
    <t>Varianza</t>
  </si>
  <si>
    <t>Desvío</t>
  </si>
  <si>
    <t>Media</t>
  </si>
  <si>
    <t>Observaciones</t>
  </si>
  <si>
    <t>b)</t>
  </si>
  <si>
    <t xml:space="preserve">La volatilidad diaria de la libra esterlina en términos del USD fue del 0.5% en el período comprendido, lo cual nos indica que en promedio, la paridad entre USD/Libra fluctuó un 0.5% en ese período. </t>
  </si>
  <si>
    <t>d)</t>
  </si>
  <si>
    <t>Retornos Ordenados</t>
  </si>
  <si>
    <t>El test de Jarque-Bera nos arroja un estadístico de 64.82, lo cual nos permite rechazar la Hipótesis Nula a un nivel de significación de 1%. De este modo, la distribución que seguirán los retornos NO será una Normal.</t>
  </si>
  <si>
    <t>Retornos Ordenados y Estand</t>
  </si>
  <si>
    <t>Obs</t>
  </si>
  <si>
    <t>F (Acumulada)</t>
  </si>
  <si>
    <t>Z teórico</t>
  </si>
  <si>
    <t xml:space="preserve">En este QQ-Plot podemos observar que en el eje vertical la distribución toma los valores aproximados a una Normal Estándar (donde se mueve entre -3 y 3), mientras que en el horizontal tomará los datos de los Retornos que caclulamos en este ejercicio, donde las colas tienden a desviarse de la normalización (avalando el test Jarque-Bera realizado). </t>
  </si>
  <si>
    <t>e)</t>
  </si>
  <si>
    <t xml:space="preserve">Por intuición, ante cambios en la medición de la paridad (en este caso hacia LIBRA/USD), tanto el test de Jarque-Bera como el QQ-Plot deberían arrojar resultados similares, ya que la paridad entre estas divisas suele ser poco volátil a lo largo del tiempo (como observamos a lo largo del ejercicio). </t>
  </si>
  <si>
    <t>Curtosis:</t>
  </si>
  <si>
    <t>suma</t>
  </si>
  <si>
    <t>(xi-xpromedio/s)^4</t>
  </si>
  <si>
    <t>s</t>
  </si>
  <si>
    <t>xpromedio</t>
  </si>
  <si>
    <t>n</t>
  </si>
  <si>
    <t>1/n*sum(xi-xpromedio/s)^4</t>
  </si>
  <si>
    <t>Funcion de la curtosis:</t>
  </si>
  <si>
    <t xml:space="preserve"> </t>
  </si>
  <si>
    <t>1b)</t>
  </si>
  <si>
    <t>Mixture</t>
  </si>
  <si>
    <t>Normal (0, 2)</t>
  </si>
  <si>
    <t>Normal Estándar</t>
  </si>
  <si>
    <t>Soporte</t>
  </si>
  <si>
    <t>Normal (-2, 3)</t>
  </si>
  <si>
    <t>Ejercicio 1)</t>
  </si>
  <si>
    <t>1c)</t>
  </si>
  <si>
    <t>1a)</t>
  </si>
  <si>
    <t>Batalla, Irustia, Lopez y Wettstein</t>
  </si>
  <si>
    <t>Catalina Wettstein</t>
  </si>
  <si>
    <t>Federico Lopez</t>
  </si>
  <si>
    <t>Juan Batalla</t>
  </si>
  <si>
    <t>Francisco Irustia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</si>
</sst>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9">
    <numFmt numFmtId="164" formatCode="&quot;$&quot;\ #,##0;\-&quot;$&quot;\ #,##0"/>
    <numFmt numFmtId="165" formatCode="&quot;$&quot;\ #,##0;[Red]\-&quot;$&quot;\ #,##0"/>
    <numFmt numFmtId="166" formatCode="_-&quot;$&quot;\ * #,##0_-;\-&quot;$&quot;\ * #,##0_-;_-&quot;$&quot;\ * &quot;-&quot;_-;_-@_-"/>
    <numFmt numFmtId="167" formatCode="_-* #,##0_-;\-* #,##0_-;_-* &quot;-&quot;_-;_-@_-"/>
    <numFmt numFmtId="168" formatCode="_-&quot;$&quot;\ * #,##0.00_-;\-&quot;$&quot;\ * #,##0.00_-;_-&quot;$&quot;\ * &quot;-&quot;??_-;_-@_-"/>
    <numFmt numFmtId="169" formatCode="_-* #,##0.00_-;\-* #,##0.00_-;_-* &quot;-&quot;??_-;_-@_-"/>
    <numFmt numFmtId="170" formatCode="_-* #,##0.00\ &quot;€&quot;_-;\-* #,##0.00\ &quot;€&quot;_-;_-* &quot;-&quot;??\ &quot;€&quot;_-;_-@_-"/>
    <numFmt numFmtId="171" formatCode="_-* #,##0.00\ _€_-;\-* #,##0.00\ _€_-;_-* &quot;-&quot;??\ _€_-;_-@_-"/>
    <numFmt numFmtId="172" formatCode="0.0"/>
    <numFmt numFmtId="173" formatCode="#,##0.0"/>
    <numFmt numFmtId="174" formatCode="General_)"/>
    <numFmt numFmtId="175" formatCode="0.0%"/>
    <numFmt numFmtId="176" formatCode="#\ ###\ ###\ ##0\ "/>
    <numFmt numFmtId="177" formatCode="_-* #,##0.00\ _P_t_s_-;\-* #,##0.00\ _P_t_s_-;_-* &quot;-&quot;??\ _P_t_s_-;_-@_-"/>
    <numFmt numFmtId="178" formatCode="mmmm\ yyyy"/>
    <numFmt numFmtId="179" formatCode="#.##000"/>
    <numFmt numFmtId="180" formatCode="\$#,#00"/>
    <numFmt numFmtId="181" formatCode="_(* #,##0.0000000_);_(* \(#,##0.0000000\);_(* &quot;-&quot;??_);_(@_)"/>
    <numFmt numFmtId="182" formatCode="_-* #,##0\ _P_t_s_-;\-* #,##0\ _P_t_s_-;_-* &quot;-&quot;??\ _P_t_s_-;_-@_-"/>
    <numFmt numFmtId="183" formatCode="#,##0,"/>
    <numFmt numFmtId="184" formatCode="#,##0,\ \ "/>
    <numFmt numFmtId="185" formatCode="#,##0,;\-\ #,##0,;&quot;--- &quot;"/>
    <numFmt numFmtId="186" formatCode="#,##0,,"/>
    <numFmt numFmtId="187" formatCode="#,##0,,\ \ "/>
    <numFmt numFmtId="188" formatCode="#,##0,,;\-\ #,##0,,;&quot;--- &quot;"/>
    <numFmt numFmtId="189" formatCode="_ [$€-2]\ * #,##0.00_ ;_ [$€-2]\ * \-#,##0.00_ ;_ [$€-2]\ * &quot;-&quot;??_ "/>
    <numFmt numFmtId="190" formatCode="_ [$€]\ * #,##0.00_ ;_ [$€]\ * \-#,##0.00_ ;_ [$€]\ * &quot;-&quot;??_ ;_ @_ "/>
    <numFmt numFmtId="191" formatCode="_(&quot;N$&quot;* #,##0_);_(&quot;N$&quot;* \(#,##0\);_(&quot;N$&quot;* &quot;-&quot;_);_(@_)"/>
    <numFmt numFmtId="192" formatCode="#,#00"/>
    <numFmt numFmtId="193" formatCode="_-* #,##0\ _P_t_s_-;\-* #,##0\ _P_t_s_-;_-* &quot;-&quot;\ _P_t_s_-;_-@_-"/>
    <numFmt numFmtId="194" formatCode="#,##0.00_ \ ;\-#,##0.00\ \ "/>
    <numFmt numFmtId="195" formatCode="_-* #,##0.00\ _P_t_a_-;\-* #,##0.00\ _P_t_a_-;_-* &quot;-&quot;??\ _P_t_a_-;_-@_-"/>
    <numFmt numFmtId="196" formatCode="_-* #,##0.00\ _p_t_a_-;\-* #,##0.00\ _p_t_a_-;_-* &quot;-&quot;??\ _p_t_a_-;_-@_-"/>
    <numFmt numFmtId="197" formatCode="&quot;N$&quot;#,##0_);\(&quot;N$&quot;#,##0\)"/>
    <numFmt numFmtId="198" formatCode="&quot;$&quot;#,##0.00\ ;\(&quot;$&quot;#,##0.00\)"/>
    <numFmt numFmtId="199" formatCode="&quot;$&quot;#,##0\ ;\(&quot;$&quot;#,##0\)"/>
    <numFmt numFmtId="200" formatCode="0_)"/>
    <numFmt numFmtId="201" formatCode="[$-C0A]d\-mmm;@"/>
    <numFmt numFmtId="202" formatCode="#,##0.00_);\(#,##0.00\);&quot; --- &quot;"/>
    <numFmt numFmtId="203" formatCode="#,##0.00_)\ \ ;\(#,##0.00\)\ \ ;&quot;---&quot;_)\ \ \ "/>
    <numFmt numFmtId="204" formatCode="#,"/>
    <numFmt numFmtId="205" formatCode="_-[$€-2]* #,##0.00_-;\-[$€-2]* #,##0.00_-;_-[$€-2]* &quot;-&quot;??_-"/>
    <numFmt numFmtId="206" formatCode="0.000%"/>
    <numFmt numFmtId="207" formatCode="0.00000E+00"/>
    <numFmt numFmtId="208" formatCode="0.0000%"/>
    <numFmt numFmtId="209" formatCode="0.00000%"/>
    <numFmt numFmtId="210" formatCode="0.0000"/>
    <numFmt numFmtId="211" formatCode="0.00000"/>
    <numFmt numFmtId="212" formatCode="0.000000"/>
  </numFmts>
  <fonts count="8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Helv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name val="Verdana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sz val="7"/>
      <name val="SwitzerlandLight"/>
    </font>
    <font>
      <sz val="7"/>
      <name val="Times New Roman"/>
      <family val="1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9"/>
      <name val="Arial"/>
      <family val="2"/>
    </font>
    <font>
      <sz val="1"/>
      <color indexed="8"/>
      <name val="Courier"/>
      <family val="3"/>
    </font>
    <font>
      <sz val="10"/>
      <name val="MS Sans Serif"/>
      <family val="2"/>
    </font>
    <font>
      <sz val="10"/>
      <color indexed="22"/>
      <name val="MS Sans Serif"/>
      <family val="2"/>
    </font>
    <font>
      <sz val="12"/>
      <name val="Arial"/>
      <family val="2"/>
    </font>
    <font>
      <sz val="11"/>
      <name val="Book Antiqua"/>
      <family val="1"/>
    </font>
    <font>
      <i/>
      <sz val="10"/>
      <name val="Book Antiqua"/>
      <family val="1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Gill Sans MT"/>
      <family val="2"/>
    </font>
    <font>
      <i/>
      <sz val="11"/>
      <color indexed="23"/>
      <name val="Calibri"/>
      <family val="2"/>
    </font>
    <font>
      <i/>
      <sz val="1"/>
      <color indexed="8"/>
      <name val="Courier"/>
      <family val="3"/>
    </font>
    <font>
      <sz val="18"/>
      <name val="Arial"/>
      <family val="2"/>
    </font>
    <font>
      <b/>
      <sz val="1"/>
      <color indexed="8"/>
      <name val="Courier"/>
      <family val="3"/>
    </font>
    <font>
      <i/>
      <sz val="12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theme="10"/>
      <name val="Calibri"/>
      <family val="2"/>
    </font>
    <font>
      <u/>
      <sz val="7.7"/>
      <color theme="10"/>
      <name val="Calibri"/>
      <family val="2"/>
    </font>
    <font>
      <u/>
      <sz val="7.5"/>
      <color indexed="12"/>
      <name val="Arial"/>
      <family val="2"/>
    </font>
    <font>
      <sz val="11"/>
      <color indexed="10"/>
      <name val="Calibri"/>
      <family val="2"/>
    </font>
    <font>
      <sz val="11"/>
      <name val="Times New Roman"/>
      <family val="1"/>
    </font>
    <font>
      <sz val="10"/>
      <name val="Calibri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8"/>
      <name val="Verdana"/>
      <family val="2"/>
    </font>
    <font>
      <sz val="12"/>
      <color indexed="24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0"/>
      <name val="Arial Cyr"/>
      <family val="2"/>
    </font>
    <font>
      <sz val="10"/>
      <color indexed="8"/>
      <name val="Times New Roman"/>
      <family val="1"/>
    </font>
    <font>
      <i/>
      <sz val="8"/>
      <name val="Times New Roman"/>
      <family val="1"/>
    </font>
    <font>
      <sz val="10"/>
      <color indexed="62"/>
      <name val="Arial Cyr"/>
      <family val="2"/>
      <charset val="204"/>
    </font>
    <font>
      <sz val="11"/>
      <name val="Calibri"/>
      <family val="2"/>
    </font>
    <font>
      <u/>
      <sz val="10"/>
      <color theme="10"/>
      <name val="Arial"/>
      <family val="2"/>
    </font>
    <font>
      <sz val="11"/>
      <color indexed="64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rgb="FF4F81BD"/>
        <bgColor indexed="64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25">
    <xf numFmtId="0" fontId="0" fillId="0" borderId="0"/>
    <xf numFmtId="0" fontId="2" fillId="0" borderId="3" applyNumberFormat="0" applyFill="0" applyAlignment="0" applyProtection="0"/>
    <xf numFmtId="0" fontId="3" fillId="0" borderId="4" applyNumberFormat="0" applyFill="0" applyAlignment="0" applyProtection="0"/>
    <xf numFmtId="0" fontId="4" fillId="2" borderId="0" applyNumberFormat="0" applyBorder="0" applyAlignment="0" applyProtection="0"/>
    <xf numFmtId="0" fontId="5" fillId="4" borderId="6" applyNumberFormat="0" applyAlignment="0" applyProtection="0"/>
    <xf numFmtId="0" fontId="6" fillId="4" borderId="5" applyNumberFormat="0" applyAlignment="0" applyProtection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74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169" fontId="12" fillId="0" borderId="0" applyFont="0" applyFill="0" applyBorder="0" applyAlignment="0" applyProtection="0"/>
    <xf numFmtId="0" fontId="19" fillId="0" borderId="0"/>
    <xf numFmtId="0" fontId="12" fillId="0" borderId="0"/>
    <xf numFmtId="16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0" fontId="19" fillId="0" borderId="0"/>
    <xf numFmtId="0" fontId="12" fillId="0" borderId="0" applyNumberFormat="0" applyFill="0" applyBorder="0" applyAlignment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2" fillId="0" borderId="0" applyFont="0" applyFill="0" applyAlignment="0" applyProtection="0"/>
    <xf numFmtId="173" fontId="12" fillId="0" borderId="0" applyFont="0" applyFill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4" fillId="50" borderId="0"/>
    <xf numFmtId="176" fontId="25" fillId="0" borderId="9"/>
    <xf numFmtId="174" fontId="26" fillId="0" borderId="0">
      <alignment horizontal="left"/>
    </xf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4" fontId="16" fillId="0" borderId="1">
      <alignment horizontal="center" vertical="center" wrapText="1"/>
    </xf>
    <xf numFmtId="0" fontId="30" fillId="52" borderId="10" applyNumberFormat="0" applyAlignment="0" applyProtection="0"/>
    <xf numFmtId="0" fontId="30" fillId="52" borderId="10" applyNumberFormat="0" applyAlignment="0" applyProtection="0"/>
    <xf numFmtId="0" fontId="30" fillId="52" borderId="10" applyNumberFormat="0" applyAlignment="0" applyProtection="0"/>
    <xf numFmtId="0" fontId="30" fillId="52" borderId="10" applyNumberFormat="0" applyAlignment="0" applyProtection="0"/>
    <xf numFmtId="0" fontId="30" fillId="52" borderId="10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177" fontId="32" fillId="0" borderId="0" applyNumberFormat="0" applyFill="0" applyBorder="0" applyProtection="0">
      <alignment horizontal="center" vertical="center" wrapText="1"/>
    </xf>
    <xf numFmtId="178" fontId="32" fillId="0" borderId="0">
      <alignment horizontal="center"/>
    </xf>
    <xf numFmtId="179" fontId="33" fillId="0" borderId="0">
      <protection locked="0"/>
    </xf>
    <xf numFmtId="38" fontId="34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3" fontId="35" fillId="0" borderId="0" applyFont="0" applyFill="0" applyBorder="0" applyAlignment="0" applyProtection="0"/>
    <xf numFmtId="172" fontId="32" fillId="0" borderId="0" applyBorder="0">
      <alignment horizontal="center"/>
    </xf>
    <xf numFmtId="180" fontId="33" fillId="0" borderId="0">
      <protection locked="0"/>
    </xf>
    <xf numFmtId="165" fontId="34" fillId="0" borderId="0" applyFont="0" applyFill="0" applyBorder="0" applyAlignment="0" applyProtection="0"/>
    <xf numFmtId="168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33" fillId="0" borderId="0">
      <protection locked="0"/>
    </xf>
    <xf numFmtId="182" fontId="32" fillId="0" borderId="0" applyNumberFormat="0">
      <alignment horizontal="right"/>
    </xf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6" fillId="0" borderId="0" applyProtection="0"/>
    <xf numFmtId="0" fontId="34" fillId="0" borderId="13"/>
    <xf numFmtId="183" fontId="37" fillId="0" borderId="0"/>
    <xf numFmtId="184" fontId="38" fillId="0" borderId="0" applyFont="0" applyFill="0" applyBorder="0" applyAlignment="0" applyProtection="0"/>
    <xf numFmtId="183" fontId="37" fillId="0" borderId="0"/>
    <xf numFmtId="185" fontId="37" fillId="0" borderId="0" applyFont="0" applyFill="0" applyBorder="0" applyAlignment="0" applyProtection="0"/>
    <xf numFmtId="186" fontId="37" fillId="0" borderId="0"/>
    <xf numFmtId="187" fontId="38" fillId="0" borderId="0" applyFont="0" applyFill="0" applyBorder="0" applyAlignment="0" applyProtection="0"/>
    <xf numFmtId="186" fontId="37" fillId="0" borderId="0"/>
    <xf numFmtId="188" fontId="37" fillId="0" borderId="0" applyFont="0" applyFill="0" applyBorder="0" applyAlignment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9" fillId="0" borderId="0" applyProtection="0"/>
    <xf numFmtId="0" fontId="29" fillId="0" borderId="0" applyProtection="0"/>
    <xf numFmtId="0" fontId="29" fillId="0" borderId="0" applyProtection="0"/>
    <xf numFmtId="0" fontId="29" fillId="0" borderId="0" applyProtection="0"/>
    <xf numFmtId="0" fontId="29" fillId="0" borderId="0" applyProtection="0"/>
    <xf numFmtId="0" fontId="29" fillId="0" borderId="0" applyProtection="0"/>
    <xf numFmtId="0" fontId="16" fillId="0" borderId="1" applyNumberFormat="0" applyAlignment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55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40" fillId="33" borderId="10" applyNumberFormat="0" applyAlignment="0" applyProtection="0"/>
    <xf numFmtId="0" fontId="40" fillId="33" borderId="10" applyNumberFormat="0" applyAlignment="0" applyProtection="0"/>
    <xf numFmtId="0" fontId="40" fillId="33" borderId="10" applyNumberFormat="0" applyAlignment="0" applyProtection="0"/>
    <xf numFmtId="0" fontId="40" fillId="33" borderId="10" applyNumberFormat="0" applyAlignment="0" applyProtection="0"/>
    <xf numFmtId="0" fontId="40" fillId="33" borderId="10" applyNumberFormat="0" applyAlignment="0" applyProtection="0"/>
    <xf numFmtId="0" fontId="12" fillId="0" borderId="0"/>
    <xf numFmtId="0" fontId="12" fillId="0" borderId="0"/>
    <xf numFmtId="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90" fontId="41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3" fillId="0" borderId="0">
      <protection locked="0"/>
    </xf>
    <xf numFmtId="191" fontId="43" fillId="0" borderId="0">
      <protection locked="0"/>
    </xf>
    <xf numFmtId="0" fontId="44" fillId="0" borderId="0" applyProtection="0"/>
    <xf numFmtId="0" fontId="44" fillId="0" borderId="0" applyProtection="0"/>
    <xf numFmtId="0" fontId="44" fillId="0" borderId="0" applyProtection="0"/>
    <xf numFmtId="0" fontId="44" fillId="0" borderId="0" applyProtection="0"/>
    <xf numFmtId="0" fontId="33" fillId="0" borderId="0">
      <protection locked="0"/>
    </xf>
    <xf numFmtId="0" fontId="33" fillId="0" borderId="0">
      <protection locked="0"/>
    </xf>
    <xf numFmtId="191" fontId="45" fillId="0" borderId="0">
      <protection locked="0"/>
    </xf>
    <xf numFmtId="0" fontId="16" fillId="0" borderId="0" applyProtection="0"/>
    <xf numFmtId="0" fontId="16" fillId="0" borderId="0" applyProtection="0"/>
    <xf numFmtId="0" fontId="16" fillId="0" borderId="0" applyProtection="0"/>
    <xf numFmtId="0" fontId="16" fillId="0" borderId="0" applyProtection="0"/>
    <xf numFmtId="0" fontId="33" fillId="0" borderId="0">
      <protection locked="0"/>
    </xf>
    <xf numFmtId="0" fontId="43" fillId="0" borderId="0">
      <protection locked="0"/>
    </xf>
    <xf numFmtId="191" fontId="43" fillId="0" borderId="0">
      <protection locked="0"/>
    </xf>
    <xf numFmtId="0" fontId="46" fillId="0" borderId="0" applyProtection="0"/>
    <xf numFmtId="0" fontId="46" fillId="0" borderId="0" applyProtection="0"/>
    <xf numFmtId="0" fontId="43" fillId="0" borderId="0">
      <protection locked="0"/>
    </xf>
    <xf numFmtId="0" fontId="46" fillId="0" borderId="0" applyProtection="0"/>
    <xf numFmtId="0" fontId="46" fillId="0" borderId="0" applyProtection="0"/>
    <xf numFmtId="0" fontId="33" fillId="0" borderId="0">
      <protection locked="0"/>
    </xf>
    <xf numFmtId="0" fontId="33" fillId="0" borderId="0">
      <protection locked="0"/>
    </xf>
    <xf numFmtId="191" fontId="33" fillId="0" borderId="0">
      <protection locked="0"/>
    </xf>
    <xf numFmtId="0" fontId="47" fillId="0" borderId="0" applyProtection="0"/>
    <xf numFmtId="0" fontId="47" fillId="0" borderId="0" applyProtection="0"/>
    <xf numFmtId="0" fontId="47" fillId="0" borderId="0" applyProtection="0"/>
    <xf numFmtId="0" fontId="47" fillId="0" borderId="0" applyProtection="0"/>
    <xf numFmtId="0" fontId="33" fillId="0" borderId="0">
      <protection locked="0"/>
    </xf>
    <xf numFmtId="0" fontId="33" fillId="0" borderId="0">
      <protection locked="0"/>
    </xf>
    <xf numFmtId="191" fontId="33" fillId="0" borderId="0">
      <protection locked="0"/>
    </xf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33" fillId="0" borderId="0">
      <protection locked="0"/>
    </xf>
    <xf numFmtId="0" fontId="33" fillId="0" borderId="0">
      <protection locked="0"/>
    </xf>
    <xf numFmtId="191" fontId="45" fillId="0" borderId="0">
      <protection locked="0"/>
    </xf>
    <xf numFmtId="0" fontId="48" fillId="0" borderId="0" applyProtection="0"/>
    <xf numFmtId="0" fontId="48" fillId="0" borderId="0" applyProtection="0"/>
    <xf numFmtId="0" fontId="48" fillId="0" borderId="0" applyProtection="0"/>
    <xf numFmtId="0" fontId="48" fillId="0" borderId="0" applyProtection="0"/>
    <xf numFmtId="0" fontId="33" fillId="0" borderId="0">
      <protection locked="0"/>
    </xf>
    <xf numFmtId="0" fontId="43" fillId="0" borderId="0">
      <protection locked="0"/>
    </xf>
    <xf numFmtId="191" fontId="43" fillId="0" borderId="0">
      <protection locked="0"/>
    </xf>
    <xf numFmtId="0" fontId="49" fillId="0" borderId="0" applyProtection="0"/>
    <xf numFmtId="0" fontId="49" fillId="0" borderId="0" applyProtection="0"/>
    <xf numFmtId="0" fontId="43" fillId="0" borderId="0">
      <protection locked="0"/>
    </xf>
    <xf numFmtId="0" fontId="49" fillId="0" borderId="0" applyProtection="0"/>
    <xf numFmtId="0" fontId="49" fillId="0" borderId="0" applyProtection="0"/>
    <xf numFmtId="0" fontId="33" fillId="0" borderId="0">
      <protection locked="0"/>
    </xf>
    <xf numFmtId="0" fontId="34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36" fillId="0" borderId="0" applyProtection="0"/>
    <xf numFmtId="2" fontId="36" fillId="0" borderId="0" applyProtection="0"/>
    <xf numFmtId="2" fontId="36" fillId="0" borderId="0" applyProtection="0"/>
    <xf numFmtId="2" fontId="36" fillId="0" borderId="0" applyProtection="0"/>
    <xf numFmtId="2" fontId="36" fillId="0" borderId="0" applyProtection="0"/>
    <xf numFmtId="2" fontId="36" fillId="0" borderId="0" applyProtection="0"/>
    <xf numFmtId="178" fontId="32" fillId="0" borderId="2" applyNumberFormat="0" applyFont="0" applyFill="0" applyAlignment="0" applyProtection="0">
      <alignment horizontal="center"/>
    </xf>
    <xf numFmtId="4" fontId="36" fillId="0" borderId="0" applyProtection="0"/>
    <xf numFmtId="4" fontId="36" fillId="0" borderId="0" applyProtection="0"/>
    <xf numFmtId="4" fontId="36" fillId="0" borderId="0" applyProtection="0"/>
    <xf numFmtId="4" fontId="36" fillId="0" borderId="0" applyProtection="0"/>
    <xf numFmtId="4" fontId="36" fillId="0" borderId="0" applyProtection="0"/>
    <xf numFmtId="4" fontId="36" fillId="0" borderId="0" applyProtection="0"/>
    <xf numFmtId="4" fontId="47" fillId="0" borderId="2" applyNumberFormat="0" applyFont="0" applyAlignment="0">
      <alignment horizontal="center"/>
    </xf>
    <xf numFmtId="192" fontId="33" fillId="0" borderId="0"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50" fillId="0" borderId="14" applyNumberFormat="0" applyFill="0" applyAlignment="0" applyProtection="0"/>
    <xf numFmtId="0" fontId="50" fillId="0" borderId="14" applyNumberFormat="0" applyFill="0" applyAlignment="0" applyProtection="0"/>
    <xf numFmtId="0" fontId="51" fillId="0" borderId="15" applyNumberFormat="0" applyFill="0" applyAlignment="0" applyProtection="0"/>
    <xf numFmtId="0" fontId="5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40" fillId="39" borderId="10" applyNumberFormat="0" applyAlignment="0" applyProtection="0"/>
    <xf numFmtId="0" fontId="40" fillId="39" borderId="10" applyNumberFormat="0" applyAlignment="0" applyProtection="0"/>
    <xf numFmtId="0" fontId="40" fillId="39" borderId="10" applyNumberFormat="0" applyAlignment="0" applyProtection="0"/>
    <xf numFmtId="0" fontId="40" fillId="39" borderId="10" applyNumberFormat="0" applyAlignment="0" applyProtection="0"/>
    <xf numFmtId="0" fontId="40" fillId="39" borderId="10" applyNumberFormat="0" applyAlignment="0" applyProtection="0"/>
    <xf numFmtId="15" fontId="12" fillId="0" borderId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" fontId="57" fillId="0" borderId="0" applyFont="0" applyFill="0" applyBorder="0" applyAlignment="0" applyProtection="0"/>
    <xf numFmtId="194" fontId="12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194" fontId="12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194" fontId="12" fillId="0" borderId="0" applyFont="0" applyFill="0" applyBorder="0" applyAlignment="0" applyProtection="0"/>
    <xf numFmtId="4" fontId="57" fillId="0" borderId="0" applyFont="0" applyFill="0" applyBorder="0" applyAlignment="0" applyProtection="0"/>
    <xf numFmtId="194" fontId="12" fillId="0" borderId="0" applyFont="0" applyFill="0" applyBorder="0" applyAlignment="0" applyProtection="0"/>
    <xf numFmtId="169" fontId="58" fillId="0" borderId="0" applyFont="0" applyFill="0" applyBorder="0" applyAlignment="0" applyProtection="0"/>
    <xf numFmtId="177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7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96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41" fillId="0" borderId="0" applyFont="0" applyFill="0" applyBorder="0" applyAlignment="0" applyProtection="0"/>
    <xf numFmtId="17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96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77" fontId="12" fillId="0" borderId="0" applyFont="0" applyFill="0" applyBorder="0" applyAlignment="0" applyProtection="0"/>
    <xf numFmtId="197" fontId="1" fillId="0" borderId="0" applyFont="0" applyFill="0" applyBorder="0" applyAlignment="0" applyProtection="0"/>
    <xf numFmtId="177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59" fillId="0" borderId="0" applyFont="0" applyFill="0" applyBorder="0" applyAlignment="0" applyProtection="0"/>
    <xf numFmtId="17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60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77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77" fontId="12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98" fontId="36" fillId="0" borderId="0" applyProtection="0"/>
    <xf numFmtId="198" fontId="36" fillId="0" borderId="0" applyProtection="0"/>
    <xf numFmtId="198" fontId="36" fillId="0" borderId="0" applyProtection="0"/>
    <xf numFmtId="198" fontId="36" fillId="0" borderId="0" applyProtection="0"/>
    <xf numFmtId="198" fontId="36" fillId="0" borderId="0" applyProtection="0"/>
    <xf numFmtId="198" fontId="36" fillId="0" borderId="0" applyProtection="0"/>
    <xf numFmtId="199" fontId="12" fillId="0" borderId="0" applyFont="0" applyFill="0" applyBorder="0" applyAlignment="0" applyProtection="0"/>
    <xf numFmtId="199" fontId="12" fillId="0" borderId="0" applyFont="0" applyFill="0" applyBorder="0" applyAlignment="0" applyProtection="0"/>
    <xf numFmtId="199" fontId="12" fillId="0" borderId="0" applyFont="0" applyFill="0" applyBorder="0" applyAlignment="0" applyProtection="0"/>
    <xf numFmtId="199" fontId="12" fillId="0" borderId="0" applyFont="0" applyFill="0" applyBorder="0" applyAlignment="0" applyProtection="0"/>
    <xf numFmtId="199" fontId="12" fillId="0" borderId="0" applyFont="0" applyFill="0" applyBorder="0" applyAlignment="0" applyProtection="0"/>
    <xf numFmtId="199" fontId="12" fillId="0" borderId="0" applyFont="0" applyFill="0" applyBorder="0" applyAlignment="0" applyProtection="0"/>
    <xf numFmtId="0" fontId="61" fillId="39" borderId="0" applyNumberFormat="0" applyBorder="0" applyAlignment="0" applyProtection="0"/>
    <xf numFmtId="0" fontId="61" fillId="39" borderId="0" applyNumberFormat="0" applyBorder="0" applyAlignment="0" applyProtection="0"/>
    <xf numFmtId="0" fontId="61" fillId="39" borderId="0" applyNumberFormat="0" applyBorder="0" applyAlignment="0" applyProtection="0"/>
    <xf numFmtId="0" fontId="61" fillId="39" borderId="0" applyNumberFormat="0" applyBorder="0" applyAlignment="0" applyProtection="0"/>
    <xf numFmtId="0" fontId="61" fillId="39" borderId="0" applyNumberFormat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2" fillId="0" borderId="0"/>
    <xf numFmtId="0" fontId="1" fillId="0" borderId="0"/>
    <xf numFmtId="0" fontId="1" fillId="0" borderId="0"/>
    <xf numFmtId="49" fontId="63" fillId="0" borderId="0">
      <alignment horizontal="left" vertical="center"/>
    </xf>
    <xf numFmtId="0" fontId="1" fillId="0" borderId="0"/>
    <xf numFmtId="0" fontId="1" fillId="0" borderId="0"/>
    <xf numFmtId="0" fontId="1" fillId="0" borderId="0"/>
    <xf numFmtId="49" fontId="63" fillId="0" borderId="0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64" fillId="0" borderId="0"/>
    <xf numFmtId="49" fontId="63" fillId="0" borderId="0">
      <alignment horizontal="left"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59" fillId="0" borderId="0"/>
    <xf numFmtId="0" fontId="1" fillId="0" borderId="0"/>
    <xf numFmtId="0" fontId="12" fillId="0" borderId="0"/>
    <xf numFmtId="0" fontId="41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" fillId="0" borderId="0"/>
    <xf numFmtId="0" fontId="58" fillId="0" borderId="0"/>
    <xf numFmtId="0" fontId="58" fillId="0" borderId="0"/>
    <xf numFmtId="0" fontId="12" fillId="0" borderId="0" applyNumberFormat="0" applyFill="0" applyBorder="0" applyAlignment="0" applyProtection="0"/>
    <xf numFmtId="0" fontId="59" fillId="0" borderId="0"/>
    <xf numFmtId="0" fontId="58" fillId="0" borderId="0"/>
    <xf numFmtId="0" fontId="36" fillId="51" borderId="0"/>
    <xf numFmtId="0" fontId="1" fillId="0" borderId="0"/>
    <xf numFmtId="200" fontId="36" fillId="0" borderId="0"/>
    <xf numFmtId="200" fontId="36" fillId="0" borderId="0"/>
    <xf numFmtId="200" fontId="36" fillId="0" borderId="0"/>
    <xf numFmtId="0" fontId="36" fillId="0" borderId="0"/>
    <xf numFmtId="0" fontId="1" fillId="0" borderId="0"/>
    <xf numFmtId="201" fontId="1" fillId="0" borderId="0"/>
    <xf numFmtId="0" fontId="59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20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200" fontId="36" fillId="0" borderId="0"/>
    <xf numFmtId="200" fontId="36" fillId="0" borderId="0"/>
    <xf numFmtId="200" fontId="36" fillId="0" borderId="0"/>
    <xf numFmtId="0" fontId="36" fillId="51" borderId="0"/>
    <xf numFmtId="0" fontId="36" fillId="51" borderId="0"/>
    <xf numFmtId="0" fontId="12" fillId="0" borderId="0"/>
    <xf numFmtId="0" fontId="36" fillId="51" borderId="0"/>
    <xf numFmtId="0" fontId="36" fillId="51" borderId="0"/>
    <xf numFmtId="0" fontId="36" fillId="51" borderId="0"/>
    <xf numFmtId="0" fontId="36" fillId="51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51" borderId="0"/>
    <xf numFmtId="0" fontId="1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21" fillId="32" borderId="17" applyNumberFormat="0" applyFont="0" applyAlignment="0" applyProtection="0"/>
    <xf numFmtId="0" fontId="21" fillId="5" borderId="7" applyNumberFormat="0" applyFont="0" applyAlignment="0" applyProtection="0"/>
    <xf numFmtId="0" fontId="21" fillId="32" borderId="17" applyNumberFormat="0" applyFont="0" applyAlignment="0" applyProtection="0"/>
    <xf numFmtId="0" fontId="64" fillId="32" borderId="17" applyNumberFormat="0" applyFont="0" applyAlignment="0" applyProtection="0"/>
    <xf numFmtId="0" fontId="21" fillId="32" borderId="17" applyNumberFormat="0" applyFont="0" applyAlignment="0" applyProtection="0"/>
    <xf numFmtId="0" fontId="21" fillId="32" borderId="17" applyNumberFormat="0" applyFont="0" applyAlignment="0" applyProtection="0"/>
    <xf numFmtId="0" fontId="12" fillId="32" borderId="17" applyNumberFormat="0" applyFont="0" applyAlignment="0" applyProtection="0"/>
    <xf numFmtId="0" fontId="12" fillId="32" borderId="17" applyNumberFormat="0" applyFont="0" applyAlignment="0" applyProtection="0"/>
    <xf numFmtId="202" fontId="18" fillId="0" borderId="0" applyFont="0" applyFill="0" applyBorder="0" applyAlignment="0" applyProtection="0"/>
    <xf numFmtId="202" fontId="18" fillId="0" borderId="0" applyFont="0" applyFill="0" applyBorder="0" applyAlignment="0" applyProtection="0"/>
    <xf numFmtId="202" fontId="18" fillId="0" borderId="0" applyFont="0" applyFill="0" applyBorder="0" applyAlignment="0" applyProtection="0"/>
    <xf numFmtId="202" fontId="18" fillId="0" borderId="0" applyFont="0" applyFill="0" applyBorder="0" applyAlignment="0" applyProtection="0"/>
    <xf numFmtId="203" fontId="12" fillId="0" borderId="0" applyFont="0" applyFill="0" applyBorder="0" applyAlignment="0" applyProtection="0"/>
    <xf numFmtId="202" fontId="18" fillId="0" borderId="0" applyFont="0" applyFill="0" applyBorder="0" applyAlignment="0" applyProtection="0"/>
    <xf numFmtId="203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203" fontId="12" fillId="0" borderId="0" applyFont="0" applyFill="0" applyBorder="0" applyAlignment="0" applyProtection="0"/>
    <xf numFmtId="204" fontId="45" fillId="0" borderId="0">
      <protection locked="0"/>
    </xf>
    <xf numFmtId="0" fontId="65" fillId="51" borderId="18" applyNumberFormat="0" applyAlignment="0" applyProtection="0"/>
    <xf numFmtId="0" fontId="65" fillId="51" borderId="18" applyNumberFormat="0" applyAlignment="0" applyProtection="0"/>
    <xf numFmtId="0" fontId="65" fillId="51" borderId="18" applyNumberFormat="0" applyAlignment="0" applyProtection="0"/>
    <xf numFmtId="0" fontId="65" fillId="51" borderId="18" applyNumberFormat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0" fontId="65" fillId="52" borderId="18" applyNumberFormat="0" applyAlignment="0" applyProtection="0"/>
    <xf numFmtId="0" fontId="65" fillId="52" borderId="18" applyNumberFormat="0" applyAlignment="0" applyProtection="0"/>
    <xf numFmtId="0" fontId="65" fillId="52" borderId="18" applyNumberFormat="0" applyAlignment="0" applyProtection="0"/>
    <xf numFmtId="0" fontId="65" fillId="52" borderId="18" applyNumberFormat="0" applyAlignment="0" applyProtection="0"/>
    <xf numFmtId="0" fontId="65" fillId="52" borderId="1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4" fontId="11" fillId="0" borderId="0"/>
    <xf numFmtId="0" fontId="67" fillId="0" borderId="19" applyNumberFormat="0" applyFill="0" applyAlignment="0" applyProtection="0"/>
    <xf numFmtId="0" fontId="67" fillId="0" borderId="19" applyNumberFormat="0" applyFill="0" applyAlignment="0" applyProtection="0"/>
    <xf numFmtId="0" fontId="67" fillId="0" borderId="19" applyNumberFormat="0" applyFill="0" applyAlignment="0" applyProtection="0"/>
    <xf numFmtId="0" fontId="67" fillId="0" borderId="19" applyNumberFormat="0" applyFill="0" applyAlignment="0" applyProtection="0"/>
    <xf numFmtId="0" fontId="67" fillId="0" borderId="19" applyNumberFormat="0" applyFill="0" applyAlignment="0" applyProtection="0"/>
    <xf numFmtId="0" fontId="67" fillId="0" borderId="19" applyNumberFormat="0" applyFill="0" applyAlignment="0" applyProtection="0"/>
    <xf numFmtId="0" fontId="67" fillId="0" borderId="19" applyNumberFormat="0" applyFill="0" applyAlignment="0" applyProtection="0"/>
    <xf numFmtId="0" fontId="67" fillId="0" borderId="19" applyNumberFormat="0" applyFill="0" applyAlignment="0" applyProtection="0"/>
    <xf numFmtId="0" fontId="67" fillId="0" borderId="19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22" applyNumberFormat="0" applyFill="0" applyAlignment="0" applyProtection="0"/>
    <xf numFmtId="0" fontId="33" fillId="0" borderId="23">
      <protection locked="0"/>
    </xf>
    <xf numFmtId="0" fontId="70" fillId="0" borderId="22" applyNumberFormat="0" applyFill="0" applyAlignment="0" applyProtection="0"/>
    <xf numFmtId="0" fontId="36" fillId="0" borderId="24" applyProtection="0"/>
    <xf numFmtId="0" fontId="36" fillId="0" borderId="24" applyProtection="0"/>
    <xf numFmtId="0" fontId="36" fillId="0" borderId="24" applyProtection="0"/>
    <xf numFmtId="0" fontId="36" fillId="0" borderId="24" applyProtection="0"/>
    <xf numFmtId="0" fontId="70" fillId="0" borderId="22" applyNumberFormat="0" applyFill="0" applyAlignment="0" applyProtection="0"/>
    <xf numFmtId="0" fontId="70" fillId="0" borderId="22" applyNumberFormat="0" applyFill="0" applyAlignment="0" applyProtection="0"/>
    <xf numFmtId="0" fontId="70" fillId="0" borderId="22" applyNumberFormat="0" applyFill="0" applyAlignment="0" applyProtection="0"/>
    <xf numFmtId="0" fontId="70" fillId="0" borderId="22" applyNumberFormat="0" applyFill="0" applyAlignment="0" applyProtection="0"/>
    <xf numFmtId="0" fontId="36" fillId="0" borderId="24" applyProtection="0"/>
    <xf numFmtId="3" fontId="20" fillId="0" borderId="0">
      <alignment horizontal="center" vertical="top"/>
    </xf>
    <xf numFmtId="0" fontId="34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167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59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8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20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169" fontId="1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3" fillId="0" borderId="0"/>
    <xf numFmtId="0" fontId="53" fillId="0" borderId="0" applyNumberFormat="0" applyFill="0" applyBorder="0" applyAlignment="0" applyProtection="0">
      <alignment vertical="top"/>
      <protection locked="0"/>
    </xf>
    <xf numFmtId="14" fontId="62" fillId="0" borderId="0" applyProtection="0">
      <alignment vertical="center"/>
    </xf>
    <xf numFmtId="165" fontId="34" fillId="0" borderId="0" applyFont="0" applyFill="0" applyBorder="0" applyAlignment="0" applyProtection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36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36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12" fillId="0" borderId="0"/>
    <xf numFmtId="205" fontId="74" fillId="0" borderId="0"/>
    <xf numFmtId="39" fontId="62" fillId="0" borderId="0"/>
    <xf numFmtId="205" fontId="75" fillId="0" borderId="25">
      <alignment horizontal="centerContinuous"/>
    </xf>
    <xf numFmtId="175" fontId="76" fillId="0" borderId="25"/>
    <xf numFmtId="0" fontId="77" fillId="39" borderId="10" applyNumberFormat="0" applyAlignment="0" applyProtection="0"/>
    <xf numFmtId="0" fontId="1" fillId="0" borderId="0"/>
    <xf numFmtId="0" fontId="12" fillId="0" borderId="0"/>
    <xf numFmtId="0" fontId="1" fillId="0" borderId="0"/>
    <xf numFmtId="0" fontId="79" fillId="0" borderId="0" applyNumberFormat="0" applyFill="0" applyBorder="0" applyAlignment="0" applyProtection="0"/>
    <xf numFmtId="0" fontId="1" fillId="0" borderId="0"/>
    <xf numFmtId="0" fontId="13" fillId="0" borderId="0"/>
    <xf numFmtId="0" fontId="13" fillId="0" borderId="0"/>
    <xf numFmtId="0" fontId="73" fillId="0" borderId="0"/>
    <xf numFmtId="0" fontId="1" fillId="0" borderId="0"/>
    <xf numFmtId="0" fontId="1" fillId="0" borderId="0"/>
    <xf numFmtId="0" fontId="1" fillId="0" borderId="0"/>
    <xf numFmtId="0" fontId="71" fillId="0" borderId="0"/>
    <xf numFmtId="0" fontId="12" fillId="0" borderId="0"/>
    <xf numFmtId="0" fontId="78" fillId="0" borderId="0"/>
    <xf numFmtId="0" fontId="1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73" fillId="0" borderId="0"/>
    <xf numFmtId="0" fontId="12" fillId="0" borderId="0"/>
    <xf numFmtId="0" fontId="80" fillId="0" borderId="0"/>
    <xf numFmtId="0" fontId="12" fillId="0" borderId="0"/>
    <xf numFmtId="0" fontId="1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81" fillId="0" borderId="0" applyNumberFormat="0" applyFill="0" applyBorder="0" applyAlignment="0" applyProtection="0"/>
    <xf numFmtId="0" fontId="1" fillId="5" borderId="7" applyNumberFormat="0" applyFont="0" applyAlignment="0" applyProtection="0"/>
    <xf numFmtId="0" fontId="12" fillId="0" borderId="0"/>
    <xf numFmtId="0" fontId="1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57" borderId="0" xfId="0" applyFill="1"/>
    <xf numFmtId="0" fontId="0" fillId="56" borderId="0" xfId="0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26" xfId="0" applyFont="1" applyBorder="1" applyAlignment="1">
      <alignment horizontal="center"/>
    </xf>
    <xf numFmtId="0" fontId="8" fillId="0" borderId="26" xfId="0" applyFont="1" applyBorder="1"/>
    <xf numFmtId="0" fontId="8" fillId="56" borderId="26" xfId="0" applyFont="1" applyFill="1" applyBorder="1" applyAlignment="1">
      <alignment horizontal="center"/>
    </xf>
    <xf numFmtId="0" fontId="8" fillId="56" borderId="2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208" fontId="8" fillId="0" borderId="26" xfId="0" applyNumberFormat="1" applyFont="1" applyBorder="1" applyAlignment="1">
      <alignment horizontal="center"/>
    </xf>
    <xf numFmtId="209" fontId="8" fillId="0" borderId="27" xfId="0" applyNumberFormat="1" applyFon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207" fontId="0" fillId="0" borderId="26" xfId="0" applyNumberFormat="1" applyBorder="1" applyAlignment="1">
      <alignment horizontal="center"/>
    </xf>
    <xf numFmtId="206" fontId="8" fillId="0" borderId="26" xfId="1924" applyNumberFormat="1" applyFont="1" applyBorder="1"/>
    <xf numFmtId="212" fontId="0" fillId="0" borderId="26" xfId="1924" applyNumberFormat="1" applyFont="1" applyBorder="1" applyAlignment="1">
      <alignment horizontal="center"/>
    </xf>
    <xf numFmtId="210" fontId="0" fillId="0" borderId="26" xfId="1924" applyNumberFormat="1" applyFont="1" applyBorder="1" applyAlignment="1">
      <alignment horizontal="center"/>
    </xf>
    <xf numFmtId="211" fontId="0" fillId="0" borderId="26" xfId="1924" applyNumberFormat="1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925">
    <cellStyle name=" 1" xfId="1807" xr:uid="{ED845AA1-2493-4D50-9DD0-F16AE77F5D06}"/>
    <cellStyle name=" Verticals" xfId="1808" xr:uid="{9CF8A31A-2336-4D2D-A8A8-E7AD0ADEA28B}"/>
    <cellStyle name=" Writer Import]_x000d__x000a_Display Dialog=No_x000d__x000a__x000d__x000a_[Horizontal Arrange]_x000d__x000a_Dimensions Interlocking=Yes_x000d__x000a_Sum Hierarchy=Yes_x000d__x000a_Generate" xfId="1809" xr:uid="{EC3C3C43-EDF0-4FA5-91A3-C83B173EC09D}"/>
    <cellStyle name=" Writer Import]_x000d__x000a_Display Dialog=No_x000d__x000a__x000d__x000a_[Horizontal Arrange]_x000d__x000a_Dimensions Interlocking=Yes_x000d__x000a_Sum Hierarchy=Yes_x000d__x000a_Generate 10" xfId="1810" xr:uid="{CE559C02-826E-486A-A93D-543CAB0E2C3F}"/>
    <cellStyle name=" Writer Import]_x000d__x000a_Display Dialog=No_x000d__x000a__x000d__x000a_[Horizontal Arrange]_x000d__x000a_Dimensions Interlocking=Yes_x000d__x000a_Sum Hierarchy=Yes_x000d__x000a_Generate 11" xfId="1811" xr:uid="{7E9CD3F8-8DC0-4135-8C0C-F648580DFA44}"/>
    <cellStyle name=" Writer Import]_x000d__x000a_Display Dialog=No_x000d__x000a__x000d__x000a_[Horizontal Arrange]_x000d__x000a_Dimensions Interlocking=Yes_x000d__x000a_Sum Hierarchy=Yes_x000d__x000a_Generate 12" xfId="1812" xr:uid="{3082844C-F97E-4958-A8FF-B109075268B2}"/>
    <cellStyle name=" Writer Import]_x000d__x000a_Display Dialog=No_x000d__x000a__x000d__x000a_[Horizontal Arrange]_x000d__x000a_Dimensions Interlocking=Yes_x000d__x000a_Sum Hierarchy=Yes_x000d__x000a_Generate 13" xfId="1813" xr:uid="{E1A2B95A-E42D-4AC9-B47B-CF53328E4575}"/>
    <cellStyle name=" Writer Import]_x000d__x000a_Display Dialog=No_x000d__x000a__x000d__x000a_[Horizontal Arrange]_x000d__x000a_Dimensions Interlocking=Yes_x000d__x000a_Sum Hierarchy=Yes_x000d__x000a_Generate 14" xfId="1814" xr:uid="{A9258407-C27B-4673-AA55-1C8C1437D831}"/>
    <cellStyle name=" Writer Import]_x000d__x000a_Display Dialog=No_x000d__x000a__x000d__x000a_[Horizontal Arrange]_x000d__x000a_Dimensions Interlocking=Yes_x000d__x000a_Sum Hierarchy=Yes_x000d__x000a_Generate 15" xfId="1815" xr:uid="{271B5F7C-BF14-49A8-8502-C4817D7CE023}"/>
    <cellStyle name=" Writer Import]_x000d__x000a_Display Dialog=No_x000d__x000a__x000d__x000a_[Horizontal Arrange]_x000d__x000a_Dimensions Interlocking=Yes_x000d__x000a_Sum Hierarchy=Yes_x000d__x000a_Generate 16" xfId="1816" xr:uid="{05F51BBC-B246-4708-8DF9-C447DF0C3934}"/>
    <cellStyle name=" Writer Import]_x000d__x000a_Display Dialog=No_x000d__x000a__x000d__x000a_[Horizontal Arrange]_x000d__x000a_Dimensions Interlocking=Yes_x000d__x000a_Sum Hierarchy=Yes_x000d__x000a_Generate 17" xfId="1817" xr:uid="{01782E74-311E-48FE-933E-F76907EE595D}"/>
    <cellStyle name=" Writer Import]_x000d__x000a_Display Dialog=No_x000d__x000a__x000d__x000a_[Horizontal Arrange]_x000d__x000a_Dimensions Interlocking=Yes_x000d__x000a_Sum Hierarchy=Yes_x000d__x000a_Generate 18" xfId="1818" xr:uid="{15D7C06B-FC78-430A-AF2E-382BBA6A8C8C}"/>
    <cellStyle name=" Writer Import]_x000d__x000a_Display Dialog=No_x000d__x000a__x000d__x000a_[Horizontal Arrange]_x000d__x000a_Dimensions Interlocking=Yes_x000d__x000a_Sum Hierarchy=Yes_x000d__x000a_Generate 19" xfId="1819" xr:uid="{4DC68795-1F1B-4C52-9E62-29B573411B5B}"/>
    <cellStyle name=" Writer Import]_x000d__x000a_Display Dialog=No_x000d__x000a__x000d__x000a_[Horizontal Arrange]_x000d__x000a_Dimensions Interlocking=Yes_x000d__x000a_Sum Hierarchy=Yes_x000d__x000a_Generate 2" xfId="1820" xr:uid="{A43D28C8-00B6-4039-A5B9-C72EE3EE799D}"/>
    <cellStyle name=" Writer Import]_x000d__x000a_Display Dialog=No_x000d__x000a__x000d__x000a_[Horizontal Arrange]_x000d__x000a_Dimensions Interlocking=Yes_x000d__x000a_Sum Hierarchy=Yes_x000d__x000a_Generate 2 2" xfId="1821" xr:uid="{5E2594B3-47BE-4A83-B7B9-A671D722274B}"/>
    <cellStyle name=" Writer Import]_x000d__x000a_Display Dialog=No_x000d__x000a__x000d__x000a_[Horizontal Arrange]_x000d__x000a_Dimensions Interlocking=Yes_x000d__x000a_Sum Hierarchy=Yes_x000d__x000a_Generate 2 2 2" xfId="1822" xr:uid="{5C56EC4C-C2E2-412A-9BD2-CE081B71CCC5}"/>
    <cellStyle name=" Writer Import]_x000d__x000a_Display Dialog=No_x000d__x000a__x000d__x000a_[Horizontal Arrange]_x000d__x000a_Dimensions Interlocking=Yes_x000d__x000a_Sum Hierarchy=Yes_x000d__x000a_Generate 2 2 2 2" xfId="1823" xr:uid="{FC7A2785-6B79-46AC-B8F4-F293FD71568B}"/>
    <cellStyle name=" Writer Import]_x000d__x000a_Display Dialog=No_x000d__x000a__x000d__x000a_[Horizontal Arrange]_x000d__x000a_Dimensions Interlocking=Yes_x000d__x000a_Sum Hierarchy=Yes_x000d__x000a_Generate 2 2 3" xfId="1824" xr:uid="{3A7E2426-22D2-42A2-9B50-DF3985C51F2B}"/>
    <cellStyle name=" Writer Import]_x000d__x000a_Display Dialog=No_x000d__x000a__x000d__x000a_[Horizontal Arrange]_x000d__x000a_Dimensions Interlocking=Yes_x000d__x000a_Sum Hierarchy=Yes_x000d__x000a_Generate 2 3" xfId="1825" xr:uid="{12C180B3-5EEF-4C89-8B16-CED68C74423A}"/>
    <cellStyle name=" Writer Import]_x000d__x000a_Display Dialog=No_x000d__x000a__x000d__x000a_[Horizontal Arrange]_x000d__x000a_Dimensions Interlocking=Yes_x000d__x000a_Sum Hierarchy=Yes_x000d__x000a_Generate 2 4" xfId="1826" xr:uid="{04CDEE58-1BA3-4193-AD37-436887C4102D}"/>
    <cellStyle name=" Writer Import]_x000d__x000a_Display Dialog=No_x000d__x000a__x000d__x000a_[Horizontal Arrange]_x000d__x000a_Dimensions Interlocking=Yes_x000d__x000a_Sum Hierarchy=Yes_x000d__x000a_Generate 2 4 2" xfId="1827" xr:uid="{FBFBE4BC-DE11-4F78-90ED-C3F12E0DD49C}"/>
    <cellStyle name=" Writer Import]_x000d__x000a_Display Dialog=No_x000d__x000a__x000d__x000a_[Horizontal Arrange]_x000d__x000a_Dimensions Interlocking=Yes_x000d__x000a_Sum Hierarchy=Yes_x000d__x000a_Generate 2 5" xfId="1828" xr:uid="{212469E8-EB93-4FFA-A596-47383DD42A9D}"/>
    <cellStyle name=" Writer Import]_x000d__x000a_Display Dialog=No_x000d__x000a__x000d__x000a_[Horizontal Arrange]_x000d__x000a_Dimensions Interlocking=Yes_x000d__x000a_Sum Hierarchy=Yes_x000d__x000a_Generate 2 6" xfId="1829" xr:uid="{63788800-52B2-49EB-9CE7-96A5390E7CE9}"/>
    <cellStyle name=" Writer Import]_x000d__x000a_Display Dialog=No_x000d__x000a__x000d__x000a_[Horizontal Arrange]_x000d__x000a_Dimensions Interlocking=Yes_x000d__x000a_Sum Hierarchy=Yes_x000d__x000a_Generate 2 7" xfId="1830" xr:uid="{8EC4E70C-2646-4A30-BAB3-7A438025087B}"/>
    <cellStyle name=" Writer Import]_x000d__x000a_Display Dialog=No_x000d__x000a__x000d__x000a_[Horizontal Arrange]_x000d__x000a_Dimensions Interlocking=Yes_x000d__x000a_Sum Hierarchy=Yes_x000d__x000a_Generate 20" xfId="1831" xr:uid="{CCD38072-8733-4867-9929-0D7004CF77C5}"/>
    <cellStyle name=" Writer Import]_x000d__x000a_Display Dialog=No_x000d__x000a__x000d__x000a_[Horizontal Arrange]_x000d__x000a_Dimensions Interlocking=Yes_x000d__x000a_Sum Hierarchy=Yes_x000d__x000a_Generate 21" xfId="1832" xr:uid="{C5BCBC13-02DC-4794-A354-7CD9D9C14D3B}"/>
    <cellStyle name=" Writer Import]_x000d__x000a_Display Dialog=No_x000d__x000a__x000d__x000a_[Horizontal Arrange]_x000d__x000a_Dimensions Interlocking=Yes_x000d__x000a_Sum Hierarchy=Yes_x000d__x000a_Generate 22" xfId="1833" xr:uid="{8929BBE7-7D95-4E26-BE15-99F8A0EAAE8E}"/>
    <cellStyle name=" Writer Import]_x000d__x000a_Display Dialog=No_x000d__x000a__x000d__x000a_[Horizontal Arrange]_x000d__x000a_Dimensions Interlocking=Yes_x000d__x000a_Sum Hierarchy=Yes_x000d__x000a_Generate 23" xfId="1834" xr:uid="{5224653F-5AB3-42C9-A160-7E9DA80BC7B4}"/>
    <cellStyle name=" Writer Import]_x000d__x000a_Display Dialog=No_x000d__x000a__x000d__x000a_[Horizontal Arrange]_x000d__x000a_Dimensions Interlocking=Yes_x000d__x000a_Sum Hierarchy=Yes_x000d__x000a_Generate 24" xfId="1835" xr:uid="{EB8556A5-A04C-4E87-A1B4-C182F4B320A4}"/>
    <cellStyle name=" Writer Import]_x000d__x000a_Display Dialog=No_x000d__x000a__x000d__x000a_[Horizontal Arrange]_x000d__x000a_Dimensions Interlocking=Yes_x000d__x000a_Sum Hierarchy=Yes_x000d__x000a_Generate 25" xfId="1836" xr:uid="{2D8CA293-F902-4F82-A3E3-B4DCF3A27399}"/>
    <cellStyle name=" Writer Import]_x000d__x000a_Display Dialog=No_x000d__x000a__x000d__x000a_[Horizontal Arrange]_x000d__x000a_Dimensions Interlocking=Yes_x000d__x000a_Sum Hierarchy=Yes_x000d__x000a_Generate 26" xfId="1837" xr:uid="{71857F2C-70E2-4A41-AB65-4364A3B78E03}"/>
    <cellStyle name=" Writer Import]_x000d__x000a_Display Dialog=No_x000d__x000a__x000d__x000a_[Horizontal Arrange]_x000d__x000a_Dimensions Interlocking=Yes_x000d__x000a_Sum Hierarchy=Yes_x000d__x000a_Generate 27" xfId="1838" xr:uid="{2A939DE7-AF58-4696-92E2-97495EFC463C}"/>
    <cellStyle name=" Writer Import]_x000d__x000a_Display Dialog=No_x000d__x000a__x000d__x000a_[Horizontal Arrange]_x000d__x000a_Dimensions Interlocking=Yes_x000d__x000a_Sum Hierarchy=Yes_x000d__x000a_Generate 28" xfId="1839" xr:uid="{B2866009-8116-495B-A540-B207BF9996E4}"/>
    <cellStyle name=" Writer Import]_x000d__x000a_Display Dialog=No_x000d__x000a__x000d__x000a_[Horizontal Arrange]_x000d__x000a_Dimensions Interlocking=Yes_x000d__x000a_Sum Hierarchy=Yes_x000d__x000a_Generate 29" xfId="1840" xr:uid="{75065B45-5A13-48FD-8078-DB0121FFCA2C}"/>
    <cellStyle name=" Writer Import]_x000d__x000a_Display Dialog=No_x000d__x000a__x000d__x000a_[Horizontal Arrange]_x000d__x000a_Dimensions Interlocking=Yes_x000d__x000a_Sum Hierarchy=Yes_x000d__x000a_Generate 3" xfId="1841" xr:uid="{DEEE79D5-E0F6-4DCA-B648-021E65F69E3C}"/>
    <cellStyle name=" Writer Import]_x000d__x000a_Display Dialog=No_x000d__x000a__x000d__x000a_[Horizontal Arrange]_x000d__x000a_Dimensions Interlocking=Yes_x000d__x000a_Sum Hierarchy=Yes_x000d__x000a_Generate 3 2" xfId="1842" xr:uid="{C16D09EB-5E97-4CBE-823C-E6F198957B92}"/>
    <cellStyle name=" Writer Import]_x000d__x000a_Display Dialog=No_x000d__x000a__x000d__x000a_[Horizontal Arrange]_x000d__x000a_Dimensions Interlocking=Yes_x000d__x000a_Sum Hierarchy=Yes_x000d__x000a_Generate 3 2 2" xfId="1843" xr:uid="{7C1585D3-E9A1-40E5-83A2-6461D9B6C100}"/>
    <cellStyle name=" Writer Import]_x000d__x000a_Display Dialog=No_x000d__x000a__x000d__x000a_[Horizontal Arrange]_x000d__x000a_Dimensions Interlocking=Yes_x000d__x000a_Sum Hierarchy=Yes_x000d__x000a_Generate 3 3" xfId="1844" xr:uid="{387F6B39-144A-4299-AC22-DADBD56F328E}"/>
    <cellStyle name=" Writer Import]_x000d__x000a_Display Dialog=No_x000d__x000a__x000d__x000a_[Horizontal Arrange]_x000d__x000a_Dimensions Interlocking=Yes_x000d__x000a_Sum Hierarchy=Yes_x000d__x000a_Generate 3 4" xfId="1845" xr:uid="{CE65B929-94C6-4190-AFFA-63CE6094F7A2}"/>
    <cellStyle name=" Writer Import]_x000d__x000a_Display Dialog=No_x000d__x000a__x000d__x000a_[Horizontal Arrange]_x000d__x000a_Dimensions Interlocking=Yes_x000d__x000a_Sum Hierarchy=Yes_x000d__x000a_Generate 3 4 2" xfId="1846" xr:uid="{7E7BA513-058A-4993-B1FA-693C654E9F48}"/>
    <cellStyle name=" Writer Import]_x000d__x000a_Display Dialog=No_x000d__x000a__x000d__x000a_[Horizontal Arrange]_x000d__x000a_Dimensions Interlocking=Yes_x000d__x000a_Sum Hierarchy=Yes_x000d__x000a_Generate 3 5" xfId="1847" xr:uid="{37F8E28C-4300-4262-A114-1BC61508993C}"/>
    <cellStyle name=" Writer Import]_x000d__x000a_Display Dialog=No_x000d__x000a__x000d__x000a_[Horizontal Arrange]_x000d__x000a_Dimensions Interlocking=Yes_x000d__x000a_Sum Hierarchy=Yes_x000d__x000a_Generate 3 6" xfId="1848" xr:uid="{042C13F0-C260-4803-BEB6-714B1C96BDC6}"/>
    <cellStyle name=" Writer Import]_x000d__x000a_Display Dialog=No_x000d__x000a__x000d__x000a_[Horizontal Arrange]_x000d__x000a_Dimensions Interlocking=Yes_x000d__x000a_Sum Hierarchy=Yes_x000d__x000a_Generate 3 7" xfId="1849" xr:uid="{25E26683-906D-4C39-8203-D4685DE8EE19}"/>
    <cellStyle name=" Writer Import]_x000d__x000a_Display Dialog=No_x000d__x000a__x000d__x000a_[Horizontal Arrange]_x000d__x000a_Dimensions Interlocking=Yes_x000d__x000a_Sum Hierarchy=Yes_x000d__x000a_Generate 30" xfId="1850" xr:uid="{8C9133C9-A7C1-4015-B209-FFC528DB2C97}"/>
    <cellStyle name=" Writer Import]_x000d__x000a_Display Dialog=No_x000d__x000a__x000d__x000a_[Horizontal Arrange]_x000d__x000a_Dimensions Interlocking=Yes_x000d__x000a_Sum Hierarchy=Yes_x000d__x000a_Generate 31" xfId="1851" xr:uid="{444E2027-AFFA-4D38-A42B-E5A4BC938248}"/>
    <cellStyle name=" Writer Import]_x000d__x000a_Display Dialog=No_x000d__x000a__x000d__x000a_[Horizontal Arrange]_x000d__x000a_Dimensions Interlocking=Yes_x000d__x000a_Sum Hierarchy=Yes_x000d__x000a_Generate 32" xfId="1852" xr:uid="{6FD255A6-9E78-41E2-AA4F-B7DC037DFBBC}"/>
    <cellStyle name=" Writer Import]_x000d__x000a_Display Dialog=No_x000d__x000a__x000d__x000a_[Horizontal Arrange]_x000d__x000a_Dimensions Interlocking=Yes_x000d__x000a_Sum Hierarchy=Yes_x000d__x000a_Generate 33" xfId="1853" xr:uid="{46498110-CFCA-4C92-A089-EA1503709CC3}"/>
    <cellStyle name=" Writer Import]_x000d__x000a_Display Dialog=No_x000d__x000a__x000d__x000a_[Horizontal Arrange]_x000d__x000a_Dimensions Interlocking=Yes_x000d__x000a_Sum Hierarchy=Yes_x000d__x000a_Generate 34" xfId="1854" xr:uid="{C0AE15C2-93D3-431C-9AC5-8023C3FDEE84}"/>
    <cellStyle name=" Writer Import]_x000d__x000a_Display Dialog=No_x000d__x000a__x000d__x000a_[Horizontal Arrange]_x000d__x000a_Dimensions Interlocking=Yes_x000d__x000a_Sum Hierarchy=Yes_x000d__x000a_Generate 4" xfId="1855" xr:uid="{B27A1199-5BA2-401A-A510-9B43AC80EAF9}"/>
    <cellStyle name=" Writer Import]_x000d__x000a_Display Dialog=No_x000d__x000a__x000d__x000a_[Horizontal Arrange]_x000d__x000a_Dimensions Interlocking=Yes_x000d__x000a_Sum Hierarchy=Yes_x000d__x000a_Generate 4 2" xfId="1856" xr:uid="{BC666772-C633-44B2-B113-5C66F8EFE05F}"/>
    <cellStyle name=" Writer Import]_x000d__x000a_Display Dialog=No_x000d__x000a__x000d__x000a_[Horizontal Arrange]_x000d__x000a_Dimensions Interlocking=Yes_x000d__x000a_Sum Hierarchy=Yes_x000d__x000a_Generate 4 3" xfId="1857" xr:uid="{1212F4BE-D3F8-4730-AC8C-BD61828C3E77}"/>
    <cellStyle name=" Writer Import]_x000d__x000a_Display Dialog=No_x000d__x000a__x000d__x000a_[Horizontal Arrange]_x000d__x000a_Dimensions Interlocking=Yes_x000d__x000a_Sum Hierarchy=Yes_x000d__x000a_Generate 5" xfId="1858" xr:uid="{83047494-365A-4120-BD54-6B5749E75B94}"/>
    <cellStyle name=" Writer Import]_x000d__x000a_Display Dialog=No_x000d__x000a__x000d__x000a_[Horizontal Arrange]_x000d__x000a_Dimensions Interlocking=Yes_x000d__x000a_Sum Hierarchy=Yes_x000d__x000a_Generate 5 2" xfId="1859" xr:uid="{B026F295-0297-47CD-B3FF-ADED8DDFEE2B}"/>
    <cellStyle name=" Writer Import]_x000d__x000a_Display Dialog=No_x000d__x000a__x000d__x000a_[Horizontal Arrange]_x000d__x000a_Dimensions Interlocking=Yes_x000d__x000a_Sum Hierarchy=Yes_x000d__x000a_Generate 5 3" xfId="1860" xr:uid="{2729BF68-D02A-4F47-B89A-31ED7BCE9D8A}"/>
    <cellStyle name=" Writer Import]_x000d__x000a_Display Dialog=No_x000d__x000a__x000d__x000a_[Horizontal Arrange]_x000d__x000a_Dimensions Interlocking=Yes_x000d__x000a_Sum Hierarchy=Yes_x000d__x000a_Generate 6" xfId="1861" xr:uid="{1B912354-E821-49FD-9AC5-B0A6D3BB512C}"/>
    <cellStyle name=" Writer Import]_x000d__x000a_Display Dialog=No_x000d__x000a__x000d__x000a_[Horizontal Arrange]_x000d__x000a_Dimensions Interlocking=Yes_x000d__x000a_Sum Hierarchy=Yes_x000d__x000a_Generate 6 2" xfId="1862" xr:uid="{8ADA5560-A3B0-45B6-BA81-A84C0073DB72}"/>
    <cellStyle name=" Writer Import]_x000d__x000a_Display Dialog=No_x000d__x000a__x000d__x000a_[Horizontal Arrange]_x000d__x000a_Dimensions Interlocking=Yes_x000d__x000a_Sum Hierarchy=Yes_x000d__x000a_Generate 7" xfId="1863" xr:uid="{A8B6202C-5805-40CD-ADAF-90AE3DC18869}"/>
    <cellStyle name=" Writer Import]_x000d__x000a_Display Dialog=No_x000d__x000a__x000d__x000a_[Horizontal Arrange]_x000d__x000a_Dimensions Interlocking=Yes_x000d__x000a_Sum Hierarchy=Yes_x000d__x000a_Generate 7 2" xfId="1864" xr:uid="{C53813D7-D5B7-4A36-BA46-0B59633BD8A7}"/>
    <cellStyle name=" Writer Import]_x000d__x000a_Display Dialog=No_x000d__x000a__x000d__x000a_[Horizontal Arrange]_x000d__x000a_Dimensions Interlocking=Yes_x000d__x000a_Sum Hierarchy=Yes_x000d__x000a_Generate 8" xfId="1865" xr:uid="{8E68505D-A00F-47E8-AD1A-8379EFF94D1C}"/>
    <cellStyle name=" Writer Import]_x000d__x000a_Display Dialog=No_x000d__x000a__x000d__x000a_[Horizontal Arrange]_x000d__x000a_Dimensions Interlocking=Yes_x000d__x000a_Sum Hierarchy=Yes_x000d__x000a_Generate 9" xfId="1866" xr:uid="{61230945-D184-4ED5-B804-503679025D5A}"/>
    <cellStyle name=" Writer Import]_x000d__x000a_Display Dialog=No_x000d__x000a__x000d__x000a_[Horizontal Arrange]_x000d__x000a_Dimensions Interlocking=Yes_x000d__x000a_Sum Hierarchy=Yes_x000d__x000a_Generate_X" xfId="1867" xr:uid="{F40B44D9-158A-4460-99B8-8B84CF88F871}"/>
    <cellStyle name="_BSD 3-April-10 " xfId="1868" xr:uid="{C6FB946A-55B9-426D-A096-52F800B51DC0}"/>
    <cellStyle name="_BSD 3-August 09 " xfId="1869" xr:uid="{F3C1F40B-152F-477A-A341-D9CEC643C9E1}"/>
    <cellStyle name="_BSD 3-August-10 " xfId="1870" xr:uid="{323E8EEA-3986-421D-82ED-35AE965D2851}"/>
    <cellStyle name="_BSD 3-December 09 " xfId="1871" xr:uid="{0AE6379F-A9CD-4C71-81B3-8E398D4885B3}"/>
    <cellStyle name="_BSD 3-February-10 " xfId="1872" xr:uid="{DF76B12A-4D2B-4FCD-8A6E-E76E80FB81B5}"/>
    <cellStyle name="_BSD 3-January-10 " xfId="1873" xr:uid="{DDAE5EA0-139E-470C-B865-B4B24A986CDC}"/>
    <cellStyle name="_BSD 3-JuLY 09 " xfId="1874" xr:uid="{AF4B778A-08EE-4B2F-B891-4D2077860B23}"/>
    <cellStyle name="_BSD 3-July-10 " xfId="1875" xr:uid="{8B63117C-5AB0-4F86-B2C5-C1F6044DB098}"/>
    <cellStyle name="_BSD 3-June-10 " xfId="1876" xr:uid="{97A0AA36-BEAC-44B8-B0AA-21213392C0ED}"/>
    <cellStyle name="_BSD 3-March-10 " xfId="1877" xr:uid="{B83682FB-DD5F-4E4D-8C5D-12216D208144}"/>
    <cellStyle name="_BSD 3-May-10 " xfId="1878" xr:uid="{0E3DDA0E-B2B4-4FF6-A793-B68DC310A11B}"/>
    <cellStyle name="_BSD 3-November 09 " xfId="1879" xr:uid="{8A8A4F4A-050E-4FED-9285-F16A05FA8FBD}"/>
    <cellStyle name="_BSD 3-October 09 " xfId="1880" xr:uid="{BB11C0C7-6271-4854-8DCF-932343BCC9A5}"/>
    <cellStyle name="_BSD 3-September 09 " xfId="1881" xr:uid="{400B6711-051D-473E-BF94-B62FDDE86E59}"/>
    <cellStyle name="_BSD 3-September-10 " xfId="1882" xr:uid="{1D9A9FA7-8C3E-4639-A1B9-7D6BE9DC1767}"/>
    <cellStyle name="=C:\WINNT\SYSTEM32\COMMAND.COM" xfId="106" xr:uid="{7F072A2A-1A0C-4EDC-B0B7-045E4CDC1836}"/>
    <cellStyle name="=C:\WINNT\SYSTEM32\COMMAND.COM 2" xfId="107" xr:uid="{3BD78F3E-7197-46A4-9D00-4C2966FBB1E7}"/>
    <cellStyle name="20% - Accent1" xfId="9" xr:uid="{8C5783B9-49D8-4143-8705-7A090C8D0C5F}"/>
    <cellStyle name="20% - Accent2" xfId="12" xr:uid="{78F0DE31-F1B9-4511-A32C-E1392A754F37}"/>
    <cellStyle name="20% - Accent3" xfId="15" xr:uid="{2768DD2B-1084-444B-A88C-94E61B4C3AE9}"/>
    <cellStyle name="20% - Accent4" xfId="18" xr:uid="{776CC62D-ABA5-4CF8-866D-1702DB7F9670}"/>
    <cellStyle name="20% - Accent5" xfId="21" xr:uid="{F4D7CAEB-F848-4A72-9000-F658A5124703}"/>
    <cellStyle name="20% - Accent6" xfId="24" xr:uid="{206AFF65-0273-4C91-9705-A4E0FC265231}"/>
    <cellStyle name="20% - Énfasis1 2" xfId="108" xr:uid="{8D228128-3C9B-45B3-A847-69D9CEBC0CF5}"/>
    <cellStyle name="20% - Énfasis1 2 2" xfId="109" xr:uid="{7F66A0C6-BA86-4CA9-BD30-E75C924213D1}"/>
    <cellStyle name="20% - Énfasis1 3" xfId="110" xr:uid="{9432BE4B-173D-49A4-A1F6-5BC380F8B45F}"/>
    <cellStyle name="20% - Énfasis1 3 2" xfId="111" xr:uid="{70D7F28C-D3AE-45F6-A4CA-43A1A575754A}"/>
    <cellStyle name="20% - Énfasis1 4" xfId="112" xr:uid="{66804DF8-FD6B-4BD4-A4EE-9ADDCA892C34}"/>
    <cellStyle name="20% - Énfasis2 2" xfId="113" xr:uid="{B2C0221C-0D2B-4908-BE93-310082606C66}"/>
    <cellStyle name="20% - Énfasis2 2 2" xfId="114" xr:uid="{963C3EC8-0B57-4723-B7DA-849014BEA716}"/>
    <cellStyle name="20% - Énfasis2 3" xfId="115" xr:uid="{D438F6F5-53C2-4006-B4FF-7E82B46B24AB}"/>
    <cellStyle name="20% - Énfasis2 3 2" xfId="116" xr:uid="{F9A22916-8032-4ADA-854C-5DD5C1478D88}"/>
    <cellStyle name="20% - Énfasis2 4" xfId="117" xr:uid="{F80AFD8B-4898-4530-88DC-DC762FB9E71E}"/>
    <cellStyle name="20% - Énfasis3 2" xfId="118" xr:uid="{3893CD34-689A-448B-9255-49E5F95BF924}"/>
    <cellStyle name="20% - Énfasis3 2 2" xfId="119" xr:uid="{76378013-EB96-4006-9C11-25F5170E7DBC}"/>
    <cellStyle name="20% - Énfasis3 3" xfId="120" xr:uid="{81EB37A8-2EF3-49A9-BC46-8F72BA08CC93}"/>
    <cellStyle name="20% - Énfasis3 3 2" xfId="121" xr:uid="{3855DABE-EBC0-44D6-AE35-C5C13113A4F2}"/>
    <cellStyle name="20% - Énfasis3 4" xfId="122" xr:uid="{59625460-B5D5-4AC9-984E-DE7F3413CA37}"/>
    <cellStyle name="20% - Énfasis4 2" xfId="123" xr:uid="{F7B72739-6A08-4C2C-B376-31E5C5C5604F}"/>
    <cellStyle name="20% - Énfasis4 2 2" xfId="124" xr:uid="{9B4E9BC4-1FAD-4A78-B909-009C6657884D}"/>
    <cellStyle name="20% - Énfasis4 3" xfId="125" xr:uid="{26C1981E-B713-4AEA-874A-7D7480552A55}"/>
    <cellStyle name="20% - Énfasis4 3 2" xfId="126" xr:uid="{2AEE94DF-07F6-4B02-AAAB-5AF8BD4E5624}"/>
    <cellStyle name="20% - Énfasis4 4" xfId="127" xr:uid="{57732795-3C30-4528-9D3C-C33A221F6F42}"/>
    <cellStyle name="20% - Énfasis5 2" xfId="128" xr:uid="{3C85077E-D549-4E79-81A2-23777B150650}"/>
    <cellStyle name="20% - Énfasis5 2 2" xfId="129" xr:uid="{C67EF98A-84EA-41AE-908F-1D989D6C9ACE}"/>
    <cellStyle name="20% - Énfasis5 3" xfId="130" xr:uid="{0F6BE792-78E2-4B4C-90DE-01EB5D125082}"/>
    <cellStyle name="20% - Énfasis5 3 2" xfId="131" xr:uid="{F4EFAC41-8F25-43A0-B140-2C1A571715A3}"/>
    <cellStyle name="20% - Énfasis5 4" xfId="132" xr:uid="{40C97BDE-346B-4080-9021-C6FEED3EB81A}"/>
    <cellStyle name="20% - Énfasis6 2" xfId="133" xr:uid="{A33531B7-0EDD-4716-B4EA-195CC3FE17F2}"/>
    <cellStyle name="20% - Énfasis6 2 2" xfId="134" xr:uid="{2D110395-EB87-4ED8-8271-5568C0AC9A00}"/>
    <cellStyle name="20% - Énfasis6 3" xfId="135" xr:uid="{46044FA7-0BF7-4DCD-AD1C-C913B26426AF}"/>
    <cellStyle name="20% - Énfasis6 3 2" xfId="136" xr:uid="{8720EB56-73A7-45FD-AEAE-2EE943246A46}"/>
    <cellStyle name="20% - Énfasis6 4" xfId="137" xr:uid="{1F0E0C84-AB04-4DED-8AC5-210B0960CF07}"/>
    <cellStyle name="40% - Accent1" xfId="10" xr:uid="{B5E6CE07-8A48-4062-BBEE-16A91363E329}"/>
    <cellStyle name="40% - Accent2" xfId="13" xr:uid="{2ECBE3D4-F9B4-4DAB-AFBB-DF7B253053A4}"/>
    <cellStyle name="40% - Accent3" xfId="16" xr:uid="{F1863E8E-E187-4BF7-B9FA-3A86CC8E3D09}"/>
    <cellStyle name="40% - Accent4" xfId="19" xr:uid="{7C7BC6DE-3797-47C4-A7F4-D0FF1350515A}"/>
    <cellStyle name="40% - Accent5" xfId="22" xr:uid="{668FBCF2-C237-4F69-A8FA-820605E0154A}"/>
    <cellStyle name="40% - Accent6" xfId="25" xr:uid="{107C5ED1-1DBB-407D-91C6-B196390966C2}"/>
    <cellStyle name="40% - Énfasis1 2" xfId="138" xr:uid="{198D89B4-D828-4676-9307-DB75FE252A14}"/>
    <cellStyle name="40% - Énfasis1 2 2" xfId="139" xr:uid="{1247A963-FAB8-4179-9C20-F3D20739688F}"/>
    <cellStyle name="40% - Énfasis1 3" xfId="140" xr:uid="{7C9DE722-1A34-458D-8CA2-BF0FA0735C1F}"/>
    <cellStyle name="40% - Énfasis1 3 2" xfId="141" xr:uid="{1F13CAF8-E0D1-4230-BFFD-97CF34FAF085}"/>
    <cellStyle name="40% - Énfasis1 4" xfId="142" xr:uid="{32BC46E5-E90D-440E-A518-583D0A7C3DA4}"/>
    <cellStyle name="40% - Énfasis2 2" xfId="143" xr:uid="{41AAFFC3-811C-4D77-AEC8-7F989B922A4E}"/>
    <cellStyle name="40% - Énfasis2 2 2" xfId="144" xr:uid="{65691E55-7810-4D51-B10D-6D86FA907325}"/>
    <cellStyle name="40% - Énfasis2 3" xfId="145" xr:uid="{E298B675-DABC-4D0A-9DDF-9F197573E8F2}"/>
    <cellStyle name="40% - Énfasis2 3 2" xfId="146" xr:uid="{590EB902-7547-428B-A84C-7F8D8322D682}"/>
    <cellStyle name="40% - Énfasis2 4" xfId="147" xr:uid="{23304799-E57F-4C9A-8BDC-314C3A8A7565}"/>
    <cellStyle name="40% - Énfasis3 2" xfId="148" xr:uid="{7258AA1D-585B-4C3E-A402-4BAF7506C604}"/>
    <cellStyle name="40% - Énfasis3 2 2" xfId="149" xr:uid="{6009D108-D070-4F46-9F2E-09CC533FB131}"/>
    <cellStyle name="40% - Énfasis3 3" xfId="150" xr:uid="{D4BDEA90-7303-4B23-BD71-F3EF77D5AC9F}"/>
    <cellStyle name="40% - Énfasis3 3 2" xfId="151" xr:uid="{8934BCD8-8EB6-4A7B-8B5F-768623789D61}"/>
    <cellStyle name="40% - Énfasis3 4" xfId="152" xr:uid="{96E8F8E5-8D1B-46D2-A63D-79CCC9994E2B}"/>
    <cellStyle name="40% - Énfasis4 2" xfId="153" xr:uid="{6A7D871D-5DA0-4DD9-8DDA-291F9BA8C325}"/>
    <cellStyle name="40% - Énfasis4 2 2" xfId="154" xr:uid="{CC30C2B7-7F09-4D41-9802-9586AC75A6EE}"/>
    <cellStyle name="40% - Énfasis4 3" xfId="155" xr:uid="{12877969-E0B6-450B-9F8F-014541EADCAC}"/>
    <cellStyle name="40% - Énfasis4 3 2" xfId="156" xr:uid="{19879062-E19C-4F8A-80FD-22D45BCBBF03}"/>
    <cellStyle name="40% - Énfasis4 4" xfId="157" xr:uid="{67C9DB08-D26B-4AD3-999F-5D29C8403095}"/>
    <cellStyle name="40% - Énfasis5 2" xfId="158" xr:uid="{B1284B95-215B-47F2-8F88-CC621C0CEB45}"/>
    <cellStyle name="40% - Énfasis5 2 2" xfId="159" xr:uid="{3ADF14A7-AF84-4D40-A0F7-F19FC2412815}"/>
    <cellStyle name="40% - Énfasis5 3" xfId="160" xr:uid="{80DF46E7-0B09-4E96-9D0A-B1C84CC4BECE}"/>
    <cellStyle name="40% - Énfasis5 3 2" xfId="161" xr:uid="{304DB2B0-D77B-4AA3-91C2-806F5964A8C6}"/>
    <cellStyle name="40% - Énfasis5 4" xfId="162" xr:uid="{B61F3C38-CAEF-4C9E-949A-D931E9367515}"/>
    <cellStyle name="40% - Énfasis6 2" xfId="163" xr:uid="{BD2E2A48-CB18-4C9E-B2A8-1C7511AB0C4B}"/>
    <cellStyle name="40% - Énfasis6 2 2" xfId="164" xr:uid="{7D547563-4630-49FD-9B03-99576D4B0302}"/>
    <cellStyle name="40% - Énfasis6 3" xfId="165" xr:uid="{19E93E02-F68A-46DB-9F62-7764AF6B91A0}"/>
    <cellStyle name="40% - Énfasis6 3 2" xfId="166" xr:uid="{285FA107-3F3B-4B9B-A471-A2E418B986EF}"/>
    <cellStyle name="40% - Énfasis6 4" xfId="167" xr:uid="{3593D757-7ED5-47A8-AFC6-46DFDC5EDB57}"/>
    <cellStyle name="60% - Accent1" xfId="168" xr:uid="{54F5A14D-3212-412E-8763-E7E27F601A0E}"/>
    <cellStyle name="60% - Accent1 2" xfId="169" xr:uid="{E86AD2FB-C4EB-423B-B149-083382CCA62F}"/>
    <cellStyle name="60% - Accent1 3" xfId="170" xr:uid="{3826CD97-189F-466B-BF61-0E86BD730FDC}"/>
    <cellStyle name="60% - Accent1 4" xfId="171" xr:uid="{D4DE79FB-246E-486C-A815-F743CC9D731C}"/>
    <cellStyle name="60% - Accent1 5" xfId="172" xr:uid="{56A176F6-7916-4F2B-B329-9CAA2751D617}"/>
    <cellStyle name="60% - Accent2" xfId="173" xr:uid="{466DC5AC-8DD7-432A-86D1-6C07BBFA6D5B}"/>
    <cellStyle name="60% - Accent2 2" xfId="174" xr:uid="{A9706174-3CD5-4B80-84B4-9A886FADE0E3}"/>
    <cellStyle name="60% - Accent2 3" xfId="175" xr:uid="{35C95935-D1AB-4A1B-915C-11CAF9DAF9EE}"/>
    <cellStyle name="60% - Accent2 4" xfId="176" xr:uid="{F8F587E0-4D86-475E-96C4-3E16C27C021C}"/>
    <cellStyle name="60% - Accent2 5" xfId="177" xr:uid="{BC0F4A51-08C8-484F-97F4-3A63A9E3BE03}"/>
    <cellStyle name="60% - Accent3" xfId="178" xr:uid="{131F00BB-55B6-4982-863D-7136F8A86975}"/>
    <cellStyle name="60% - Accent3 2" xfId="179" xr:uid="{C978DD63-872F-4A2A-8B28-2BB6B0E77041}"/>
    <cellStyle name="60% - Accent3 3" xfId="180" xr:uid="{0A554308-1BA8-4531-83C0-232911E754C5}"/>
    <cellStyle name="60% - Accent3 4" xfId="181" xr:uid="{FEF4F8FE-CA56-4D02-94A8-399CFF8D3567}"/>
    <cellStyle name="60% - Accent3 5" xfId="182" xr:uid="{6DDB99FB-9FDA-4010-BDB1-603E75D9FC7A}"/>
    <cellStyle name="60% - Accent4" xfId="183" xr:uid="{0D922700-8B20-4230-8A69-7D4DF873BDAC}"/>
    <cellStyle name="60% - Accent4 2" xfId="184" xr:uid="{E9E5B47D-C5D8-44C6-8687-D8A89B9E9136}"/>
    <cellStyle name="60% - Accent4 3" xfId="185" xr:uid="{07C9684A-0BB2-4156-BCDA-4551D790F1BC}"/>
    <cellStyle name="60% - Accent4 4" xfId="186" xr:uid="{4A75A5D9-36B2-4DA6-9FA8-11F5CBECF847}"/>
    <cellStyle name="60% - Accent4 5" xfId="187" xr:uid="{BDC53543-7447-412A-BE5E-2FCF8AB7D618}"/>
    <cellStyle name="60% - Accent5" xfId="188" xr:uid="{EBD3D10B-716B-4743-B782-1E219B2A5190}"/>
    <cellStyle name="60% - Accent5 2" xfId="189" xr:uid="{451D78A4-1C53-4C57-BFE1-1A21430D3AB5}"/>
    <cellStyle name="60% - Accent5 3" xfId="190" xr:uid="{6C8EDDB0-F67E-4137-9367-6B866C319CEE}"/>
    <cellStyle name="60% - Accent5 4" xfId="191" xr:uid="{B8CE911C-C3E4-412F-BA40-085020CED176}"/>
    <cellStyle name="60% - Accent5 5" xfId="192" xr:uid="{2FC0E191-B65E-4BC4-8D6F-FC80F16067DB}"/>
    <cellStyle name="60% - Accent6" xfId="193" xr:uid="{B90D1847-1CB7-466D-88CF-7D5EB3175962}"/>
    <cellStyle name="60% - Accent6 2" xfId="194" xr:uid="{7E3D0784-9161-43CC-8004-25F9D5886147}"/>
    <cellStyle name="60% - Accent6 3" xfId="195" xr:uid="{DB46C094-8F67-4486-B999-281CCC12F407}"/>
    <cellStyle name="60% - Accent6 4" xfId="196" xr:uid="{DB676781-CF2F-41E3-98B2-2A22F6E627B7}"/>
    <cellStyle name="60% - Accent6 5" xfId="197" xr:uid="{6F899D68-3E72-4838-8030-AD4EAEF3A1E2}"/>
    <cellStyle name="60% - Énfasis1 2" xfId="198" xr:uid="{49C3B94F-B645-4C10-A7F9-3FAFF2046DF3}"/>
    <cellStyle name="60% - Énfasis1 2 2" xfId="199" xr:uid="{57869270-3366-4557-9567-274CED3121EB}"/>
    <cellStyle name="60% - Énfasis1 3" xfId="200" xr:uid="{1D0239CE-B75E-4BD6-BB92-34BEC65771E7}"/>
    <cellStyle name="60% - Énfasis1 3 2" xfId="201" xr:uid="{C6C2EA9C-4A60-4556-9367-B187B17AFE70}"/>
    <cellStyle name="60% - Énfasis1 4" xfId="202" xr:uid="{F38009D7-E9E4-4774-AEEA-A9BFC00BE03A}"/>
    <cellStyle name="60% - Énfasis1 5" xfId="1558" xr:uid="{E73AD8F9-42C2-4AA2-9EA7-DC43996BF584}"/>
    <cellStyle name="60% - Énfasis2 2" xfId="203" xr:uid="{7E56E03B-2D3F-4B67-B9C7-54B7FBEF0AF2}"/>
    <cellStyle name="60% - Énfasis2 2 2" xfId="204" xr:uid="{EB184D91-6886-403B-BB69-BBD1D1D07A64}"/>
    <cellStyle name="60% - Énfasis2 3" xfId="205" xr:uid="{3EA76C58-9941-4462-9E4C-E541E98998F7}"/>
    <cellStyle name="60% - Énfasis2 3 2" xfId="206" xr:uid="{393EA921-C8AD-459F-B4FA-680369E7FDBF}"/>
    <cellStyle name="60% - Énfasis2 4" xfId="207" xr:uid="{3120CE1D-AB2D-4907-B0DE-2EC0F2BB5EC6}"/>
    <cellStyle name="60% - Énfasis2 5" xfId="1559" xr:uid="{DBD9F121-F30C-43F8-9BDC-60D66C18C68C}"/>
    <cellStyle name="60% - Énfasis3 2" xfId="208" xr:uid="{17EEFBBB-CFE5-4A13-B06E-BD8DF3E19E73}"/>
    <cellStyle name="60% - Énfasis3 2 2" xfId="209" xr:uid="{A469C441-8032-4323-91EA-6A7ED56360FF}"/>
    <cellStyle name="60% - Énfasis3 3" xfId="210" xr:uid="{4E038B21-DDAB-4C86-ACE9-B981625CD80A}"/>
    <cellStyle name="60% - Énfasis3 3 2" xfId="211" xr:uid="{E88B24E8-4568-4BDF-934E-61EEF0279A42}"/>
    <cellStyle name="60% - Énfasis3 4" xfId="212" xr:uid="{10E2A088-5C33-45BB-B7A2-F68C290C8E27}"/>
    <cellStyle name="60% - Énfasis3 5" xfId="1560" xr:uid="{75988113-20B4-4C3C-BAC2-DFBD39CD8082}"/>
    <cellStyle name="60% - Énfasis4 2" xfId="213" xr:uid="{9C184C6D-493B-4BEA-878A-CEC684224A6C}"/>
    <cellStyle name="60% - Énfasis4 2 2" xfId="214" xr:uid="{7B8477DD-EC46-42DB-BC68-AB9D43643173}"/>
    <cellStyle name="60% - Énfasis4 3" xfId="215" xr:uid="{4D38575C-41F0-4C40-A8DF-95FDC3AFB3D9}"/>
    <cellStyle name="60% - Énfasis4 3 2" xfId="216" xr:uid="{9187442B-650A-48B9-9E74-63AC3FDBA249}"/>
    <cellStyle name="60% - Énfasis4 4" xfId="217" xr:uid="{71F2A315-0203-49DA-A94B-3DC16462B33B}"/>
    <cellStyle name="60% - Énfasis4 5" xfId="1561" xr:uid="{F1C8A557-9FDA-4146-991B-73E424CB116B}"/>
    <cellStyle name="60% - Énfasis5 2" xfId="218" xr:uid="{D70FA385-83E0-4605-BEC8-732CC3D7BC0E}"/>
    <cellStyle name="60% - Énfasis5 2 2" xfId="219" xr:uid="{D519C693-6BCF-4B42-B062-9AFD518A49E1}"/>
    <cellStyle name="60% - Énfasis5 3" xfId="220" xr:uid="{D9E23EC7-0414-4DB7-8C13-DFF865B43A37}"/>
    <cellStyle name="60% - Énfasis5 3 2" xfId="221" xr:uid="{CFE9D5C8-34A3-4072-923D-A2B5E2EBCF7B}"/>
    <cellStyle name="60% - Énfasis5 4" xfId="222" xr:uid="{3B938A01-F42C-4892-89BE-3680D2DB0D30}"/>
    <cellStyle name="60% - Énfasis5 5" xfId="1562" xr:uid="{23BA9E0D-2908-4480-8DD1-BF2544AA16D1}"/>
    <cellStyle name="60% - Énfasis6 2" xfId="223" xr:uid="{3DD535B9-3480-4F79-928F-6D7250D6F2B6}"/>
    <cellStyle name="60% - Énfasis6 2 2" xfId="224" xr:uid="{AA11E114-73D2-4A85-9098-3133E980A27B}"/>
    <cellStyle name="60% - Énfasis6 3" xfId="225" xr:uid="{161EF297-60F2-4587-90AE-AE206FD8AC0C}"/>
    <cellStyle name="60% - Énfasis6 3 2" xfId="226" xr:uid="{4408A1D1-E3F8-47E1-AD2D-F696E7DA4CDF}"/>
    <cellStyle name="60% - Énfasis6 4" xfId="227" xr:uid="{36FE1207-A6A3-4FD0-A83E-4FCFEC300F17}"/>
    <cellStyle name="60% - Énfasis6 5" xfId="1563" xr:uid="{08A08DAB-B7AD-4C32-9EC1-8017F103F30B}"/>
    <cellStyle name="Accent1" xfId="8" xr:uid="{B58AAAD0-3210-4B12-B869-1939BDCE198F}"/>
    <cellStyle name="Accent1 2" xfId="228" xr:uid="{C5A532AC-AE52-49C1-8459-B1FA5655E8E6}"/>
    <cellStyle name="Accent1 3" xfId="229" xr:uid="{439D0CE9-6E36-4BE1-9299-0634DB2FE6E5}"/>
    <cellStyle name="Accent1 4" xfId="230" xr:uid="{085234D8-8643-40E1-9CB6-FBB13486C86D}"/>
    <cellStyle name="Accent1 5" xfId="231" xr:uid="{C315C5B1-BBB5-4815-A685-AF945733030C}"/>
    <cellStyle name="Accent2" xfId="11" xr:uid="{6D1E17A3-8666-4B61-B29F-3BBF96A01DE1}"/>
    <cellStyle name="Accent2 2" xfId="232" xr:uid="{8878018C-32C4-4FD4-9364-F2581EE7E280}"/>
    <cellStyle name="Accent2 3" xfId="233" xr:uid="{7785D2E9-61BF-4BC5-81A3-7B6E9A15E724}"/>
    <cellStyle name="Accent2 4" xfId="234" xr:uid="{C39EB0A7-F78F-447F-938E-0DE15D7791FB}"/>
    <cellStyle name="Accent2 5" xfId="235" xr:uid="{951811CA-4EEA-44C0-8E3E-1A7666857B00}"/>
    <cellStyle name="Accent3" xfId="14" xr:uid="{95A76110-12DD-4EDF-BC52-D45C38130D4A}"/>
    <cellStyle name="Accent3 2" xfId="236" xr:uid="{0793BBFC-54AB-43E8-A7FA-AC525D87D466}"/>
    <cellStyle name="Accent3 3" xfId="237" xr:uid="{919D9505-753C-4E3F-940A-8B1121B32786}"/>
    <cellStyle name="Accent3 4" xfId="238" xr:uid="{237FE371-8B77-4D43-B8F8-58BCC37259AE}"/>
    <cellStyle name="Accent3 5" xfId="239" xr:uid="{6EEA718C-DAB7-43D5-A7F1-04968225A6EB}"/>
    <cellStyle name="Accent4" xfId="17" xr:uid="{C6B6ACB9-D8AF-493A-A8AF-2305ED5FDE28}"/>
    <cellStyle name="Accent4 2" xfId="240" xr:uid="{71E2AF8C-1F16-49F6-A335-716811923186}"/>
    <cellStyle name="Accent4 3" xfId="241" xr:uid="{3B22A03C-74F6-4ED3-AF2D-2C003C5098BC}"/>
    <cellStyle name="Accent4 4" xfId="242" xr:uid="{B0DA52A4-C17E-482A-B75C-2D5EEA3C7F26}"/>
    <cellStyle name="Accent4 5" xfId="243" xr:uid="{F6C26A38-FCB2-4E41-AB05-63EFCB42FD5B}"/>
    <cellStyle name="Accent5" xfId="20" xr:uid="{ACD0BFC6-F0A1-4937-9263-9816B682B5E8}"/>
    <cellStyle name="Accent5 2" xfId="244" xr:uid="{CFA78CAF-F881-476B-994C-36A990B05A4C}"/>
    <cellStyle name="Accent5 3" xfId="245" xr:uid="{E13B5533-C468-4C73-8F8F-98C475DC901A}"/>
    <cellStyle name="Accent5 4" xfId="246" xr:uid="{EACC8942-B8F6-4E72-B352-6281D0E10346}"/>
    <cellStyle name="Accent5 5" xfId="247" xr:uid="{58965393-ACFD-4D44-B7A9-F4FC1699DEAC}"/>
    <cellStyle name="Accent6" xfId="23" xr:uid="{C6B79137-89B5-425A-96ED-249F01350263}"/>
    <cellStyle name="Accent6 2" xfId="248" xr:uid="{5BF14D51-AB52-4448-A5FB-D0364DB039DD}"/>
    <cellStyle name="Accent6 3" xfId="249" xr:uid="{19D2E0DA-F674-4A3D-AF0F-B136578CD8E1}"/>
    <cellStyle name="Accent6 4" xfId="250" xr:uid="{94E0CA1E-34F6-4A3F-8B4C-1A8DDE088D44}"/>
    <cellStyle name="Accent6 5" xfId="251" xr:uid="{7460E95A-065D-4922-AEDB-D00C74FA4549}"/>
    <cellStyle name="ANCLAS,REZONES Y SUS PARTES,DE FUNDICION,DE HIERRO O DE ACERO" xfId="27" xr:uid="{DFCF6EAF-365E-4D8F-8610-C7A6C723EEA7}"/>
    <cellStyle name="ANCLAS,REZONES Y SUS PARTES,DE FUNDICION,DE HIERRO O DE ACERO 2" xfId="252" xr:uid="{AFAFC65D-FB30-474F-896A-35BD03DF16E6}"/>
    <cellStyle name="ANCLAS,REZONES Y SUS PARTES,DE FUNDICION,DE HIERRO O DE ACERO 2 2" xfId="253" xr:uid="{E81F23F5-C490-4D5A-ADBC-0EB15D5A68AB}"/>
    <cellStyle name="ANCLAS,REZONES Y SUS PARTES,DE FUNDICION,DE HIERRO O DE ACERO 3" xfId="254" xr:uid="{4CCAC0AE-1E38-461F-85FD-83501CE10A5C}"/>
    <cellStyle name="ANCLAS,REZONES Y SUS PARTES,DE FUNDICION,DE HIERRO O DE ACERO 3 2" xfId="255" xr:uid="{06537F85-1009-46E0-AF63-3F925376D5FC}"/>
    <cellStyle name="ANCLAS,REZONES Y SUS PARTES,DE FUNDICION,DE HIERRO O DE ACERO 4" xfId="256" xr:uid="{8C98B5A7-D9B6-4CF6-96D1-C84ACC40B11D}"/>
    <cellStyle name="ANCLAS,REZONES Y SUS PARTES,DE FUNDICION,DE HIERRO O DE ACERO 4 2" xfId="257" xr:uid="{ED1AC8C3-6D69-456B-95F5-55C5382AF68C}"/>
    <cellStyle name="ANCLAS,REZONES Y SUS PARTES,DE FUNDICION,DE HIERRO O DE ACERO 4 3" xfId="258" xr:uid="{C147C5B7-AD9A-43D7-A3FA-F0690C1E486F}"/>
    <cellStyle name="ANCLAS,REZONES Y SUS PARTES,DE FUNDICION,DE HIERRO O DE ACERO_Base Externo" xfId="259" xr:uid="{73A40E03-9251-48DD-B155-033EA9BBF299}"/>
    <cellStyle name="Bad" xfId="3" xr:uid="{C1856230-0B5C-4EFA-9C33-525956127267}"/>
    <cellStyle name="Bad 2" xfId="260" xr:uid="{9C60424E-77EE-4A26-9750-CDACD6EF7CDF}"/>
    <cellStyle name="Bad 3" xfId="261" xr:uid="{D7CF3ED4-EB31-4AC9-9B97-1ACDCFD46AD5}"/>
    <cellStyle name="Bad 4" xfId="262" xr:uid="{D4FE2BAB-6641-467C-9717-BA2E513B4289}"/>
    <cellStyle name="Bad 5" xfId="263" xr:uid="{A97EC1FF-0EC8-4BA2-8597-1963889FDECC}"/>
    <cellStyle name="blp_column_header" xfId="264" xr:uid="{896DAAF1-BFAA-4F91-B6D6-D3063F52D73E}"/>
    <cellStyle name="bolet" xfId="265" xr:uid="{BAAB07D7-51EB-4029-BE56-FC4E612D7329}"/>
    <cellStyle name="Boletim" xfId="266" xr:uid="{318DCD03-FAF3-4608-8C4F-2302868A69EF}"/>
    <cellStyle name="Buena 2" xfId="267" xr:uid="{AB2E265F-40BC-42C7-8720-7199361860D0}"/>
    <cellStyle name="Buena 2 2" xfId="268" xr:uid="{C5C841CD-7B7E-404F-8989-95C7959C276F}"/>
    <cellStyle name="Buena 3" xfId="269" xr:uid="{088F41BF-705D-4283-8B99-B4485938E54F}"/>
    <cellStyle name="Buena 3 2" xfId="270" xr:uid="{CA8ED695-2D09-491C-9857-4DE1FDB55591}"/>
    <cellStyle name="Buena 4" xfId="271" xr:uid="{0A706B80-98DD-4DAE-8402-F75EA886E8F0}"/>
    <cellStyle name="Cabecera 1" xfId="272" xr:uid="{CE09EFCE-1995-4D11-BCD5-438F05560FB2}"/>
    <cellStyle name="Cabecera 1 2" xfId="273" xr:uid="{DBF56B18-486C-4871-8DF4-2932A5F74E78}"/>
    <cellStyle name="Cabecera 1 3" xfId="274" xr:uid="{72434495-6281-4A16-BBCD-816929C13AE1}"/>
    <cellStyle name="Cabecera 1 3 2" xfId="275" xr:uid="{019C0478-85FC-49B8-928A-1BDA3D5A3799}"/>
    <cellStyle name="Cabecera 1 4" xfId="276" xr:uid="{E2B5A8A1-2042-44A8-B817-647426DDA15C}"/>
    <cellStyle name="Cabecera 1 4 2" xfId="277" xr:uid="{FB2B1714-C364-49BA-88D1-5A3AD5B22D08}"/>
    <cellStyle name="Cabecera 2" xfId="278" xr:uid="{AB331EC1-1546-40B8-9FA7-3A4F256E7F64}"/>
    <cellStyle name="Cabecera 2 2" xfId="279" xr:uid="{B230A578-F442-4455-A6C8-78DAAEC6D902}"/>
    <cellStyle name="Cabecera 2 3" xfId="280" xr:uid="{B5B588E3-2604-454C-813C-D43EB735A665}"/>
    <cellStyle name="Cabecera 2 3 2" xfId="281" xr:uid="{F7710D72-FDBD-454E-A2DE-260BA564F863}"/>
    <cellStyle name="Cabecera 2 4" xfId="282" xr:uid="{FEAA7161-7B90-4F42-8299-42A37357D625}"/>
    <cellStyle name="Cabecera 2 4 2" xfId="283" xr:uid="{29719B25-7FEE-4779-A0B9-2C87C510415E}"/>
    <cellStyle name="Cabezal" xfId="284" xr:uid="{CF9658DA-024B-48FA-A891-8780AF3BC475}"/>
    <cellStyle name="Calculation" xfId="5" xr:uid="{A6011CAA-EC49-44F9-B406-046E6C34BDE3}"/>
    <cellStyle name="Cálculo 2" xfId="285" xr:uid="{3894E9F6-1A6B-432D-9365-6C8C8D12F2B8}"/>
    <cellStyle name="Cálculo 2 2" xfId="286" xr:uid="{D4C623BB-8207-4526-8326-DB753B47E777}"/>
    <cellStyle name="Cálculo 3" xfId="287" xr:uid="{05ECAF1F-6BAD-4D3F-BE2A-4AE1524EC1FB}"/>
    <cellStyle name="Cálculo 3 2" xfId="288" xr:uid="{40585D12-0985-49DA-A3C1-0BBDC125DA86}"/>
    <cellStyle name="Cálculo 4" xfId="289" xr:uid="{A0734E08-7A09-4F22-B7D2-50401342FC0F}"/>
    <cellStyle name="Celda de comprobación 2" xfId="290" xr:uid="{3B6CBF92-A393-4777-A71A-78E474E63568}"/>
    <cellStyle name="Celda de comprobación 2 2" xfId="291" xr:uid="{6A198050-E0D7-43CA-92F9-8EC153A6D864}"/>
    <cellStyle name="Celda de comprobación 3" xfId="292" xr:uid="{0BDB5CD9-F152-488B-9673-EABF9B9BB0FC}"/>
    <cellStyle name="Celda de comprobación 3 2" xfId="293" xr:uid="{1E624CA3-78F5-48CE-87EA-61A93EB8268D}"/>
    <cellStyle name="Celda de comprobación 4" xfId="294" xr:uid="{9B32A8EA-5195-4B71-8900-1F4098864A58}"/>
    <cellStyle name="Celda vinculada 2" xfId="295" xr:uid="{6FBC62B2-CD44-4B6A-9646-D7C4AEC9FF97}"/>
    <cellStyle name="Celda vinculada 2 2" xfId="296" xr:uid="{72DBD175-6C2F-4D21-8377-C1BD32F227CC}"/>
    <cellStyle name="Celda vinculada 3" xfId="297" xr:uid="{03DD3E16-3444-4C67-A9B5-961DCE6AAB5E}"/>
    <cellStyle name="Celda vinculada 3 2" xfId="298" xr:uid="{92140E91-ACD9-4915-B356-95CBBF12AD07}"/>
    <cellStyle name="Celda vinculada 4" xfId="299" xr:uid="{069C35F2-CCB7-4754-AAAC-08E5AC852033}"/>
    <cellStyle name="Check Cell" xfId="300" builtinId="23" customBuiltin="1"/>
    <cellStyle name="Check Cell 2" xfId="301" xr:uid="{D46BEC17-B43C-41B2-B1FD-4E65E80E4AFB}"/>
    <cellStyle name="Check Cell 3" xfId="302" xr:uid="{D319BC2B-ADCC-4DC9-84AF-4F776A0AD129}"/>
    <cellStyle name="Check Cell 4" xfId="303" xr:uid="{36143C98-9869-4687-9EA2-781D027C9984}"/>
    <cellStyle name="Check Cell 5" xfId="304" xr:uid="{F37A75C2-A788-4A22-8EE9-AF2FA8A47C6B}"/>
    <cellStyle name="coltit" xfId="305" xr:uid="{4C1A5475-500B-4B05-BCA0-D8001E91EE73}"/>
    <cellStyle name="Columna títulos" xfId="306" xr:uid="{452768C5-6A62-43AC-822B-8587485D7C08}"/>
    <cellStyle name="Comma" xfId="307" xr:uid="{0F977185-197F-42BF-B37B-9E81EA8E2322}"/>
    <cellStyle name="Comma [0]" xfId="308" xr:uid="{61CA54CE-7210-4174-9912-F1868E782139}"/>
    <cellStyle name="Comma [0] 2" xfId="1242" xr:uid="{5217A04E-2DE8-49C6-BC1A-46C948EDDCD8}"/>
    <cellStyle name="Comma [0] 2 2" xfId="1271" xr:uid="{EAB574E8-7D46-4F4E-85FD-138243D79D02}"/>
    <cellStyle name="Comma 2" xfId="309" xr:uid="{919D6512-2868-4F6D-8FE5-BBC31635BF4A}"/>
    <cellStyle name="Comma 2 2" xfId="1272" xr:uid="{F4BEC412-BABF-4477-9F4E-D5C2469717C6}"/>
    <cellStyle name="Comma 2 3" xfId="1630" xr:uid="{8E914612-509A-4379-BE4E-012E038389B1}"/>
    <cellStyle name="Comma_aaa Stock Deuda Provincias I 2006" xfId="310" xr:uid="{2F97DF6C-BD54-4959-A531-3CE3A5FDCE6B}"/>
    <cellStyle name="Comma0" xfId="311" xr:uid="{0DAE7902-0A19-4710-A44A-07B642838AC4}"/>
    <cellStyle name="cuadro" xfId="312" xr:uid="{5EEDEFA1-4598-4D2C-ADCB-8CFA5ADFF6E7}"/>
    <cellStyle name="Currency" xfId="313" xr:uid="{51D3721B-F444-4798-8B3A-4154587BEFE2}"/>
    <cellStyle name="Currency [0]" xfId="314" xr:uid="{5AE26726-EC09-4123-891E-54BAADAE18B3}"/>
    <cellStyle name="Currency [0] 2" xfId="1243" xr:uid="{13FFE051-885F-4067-A9D7-EA547274D2E2}"/>
    <cellStyle name="Currency [0] 2 2" xfId="1274" xr:uid="{28AAB300-F631-4BB5-B052-0CC1502CB1AB}"/>
    <cellStyle name="Currency [0] 3" xfId="1273" xr:uid="{914C11CA-83B8-4ADD-8D55-0EFA8F664868}"/>
    <cellStyle name="Currency_aaa Stock Deuda Provincias I 2006" xfId="315" xr:uid="{48ADDC26-81A0-445A-B3DB-0AB0833A3E78}"/>
    <cellStyle name="Currency0" xfId="316" xr:uid="{6B5810B5-8BE4-45F8-87A0-868F7C1CAF31}"/>
    <cellStyle name="Date" xfId="317" xr:uid="{BBF536B0-8C23-4B39-9937-10E5A8E7995D}"/>
    <cellStyle name="datos" xfId="318" xr:uid="{9DBD8EE4-85DE-46B5-9983-5BA3312D6A09}"/>
    <cellStyle name="DIA" xfId="319" xr:uid="{89522C3E-B92F-464A-ABE9-5B8F6FF008AE}"/>
    <cellStyle name="DIA 2" xfId="320" xr:uid="{8DFBEBAA-8C25-43EE-8906-DBA9C6CE50CF}"/>
    <cellStyle name="DIA 3" xfId="321" xr:uid="{2670A54E-3718-4A12-B129-11F169579A4F}"/>
    <cellStyle name="DIA 3 2" xfId="322" xr:uid="{F75FE145-62DD-4286-84DE-66EA254A5AA8}"/>
    <cellStyle name="DIA 4" xfId="323" xr:uid="{C32E15AB-49D3-432B-BFC0-F7612275322B}"/>
    <cellStyle name="DIA 4 2" xfId="324" xr:uid="{1AC32F0A-8010-4586-8DBA-507ABB6FB339}"/>
    <cellStyle name="Diseño" xfId="325" xr:uid="{EBC4553D-DBA1-4587-91A9-05DE57AF6364}"/>
    <cellStyle name="En miles" xfId="326" xr:uid="{EB4A871C-F592-4169-B866-EF60ED84B1EA}"/>
    <cellStyle name="En miles 2" xfId="327" xr:uid="{B8E15BCE-0272-487D-B2EE-C15E85135199}"/>
    <cellStyle name="En miles 3" xfId="328" xr:uid="{03448145-CBD1-489A-A204-EBC3A70E5581}"/>
    <cellStyle name="En miles 4" xfId="329" xr:uid="{9C8BA6FF-1379-4C44-A9DA-82334A86DC7E}"/>
    <cellStyle name="En millones" xfId="330" xr:uid="{EBE98599-C939-44D3-ADF2-A27F90168E95}"/>
    <cellStyle name="En millones 2" xfId="331" xr:uid="{A7250C42-BD74-4937-BD70-4E406C55C61B}"/>
    <cellStyle name="En millones 3" xfId="332" xr:uid="{5E2954CA-1074-44B8-A61B-6F3A632E1242}"/>
    <cellStyle name="En millones 4" xfId="333" xr:uid="{6A5C2262-751F-4EE4-AC02-6FBA5268C333}"/>
    <cellStyle name="ENCABEZ1" xfId="334" xr:uid="{2CC0F48A-6F08-4648-8513-F7BAAE3DE9A7}"/>
    <cellStyle name="ENCABEZ1 2" xfId="335" xr:uid="{E9C40B8C-C2C2-4CCB-8114-072E158E5ECF}"/>
    <cellStyle name="ENCABEZ1 3" xfId="336" xr:uid="{09EAC300-4678-40B8-8C11-DBF07EC1055D}"/>
    <cellStyle name="ENCABEZ1 3 2" xfId="337" xr:uid="{16192D23-1E5D-4153-A0FA-0699B894BD53}"/>
    <cellStyle name="ENCABEZ1 4" xfId="338" xr:uid="{3BFB6F0D-E489-4B33-9FAC-3862EFC8D2E3}"/>
    <cellStyle name="ENCABEZ1 4 2" xfId="339" xr:uid="{21E4FAFD-E294-4B07-899B-31AEDD31AEC6}"/>
    <cellStyle name="ENCABEZ2" xfId="340" xr:uid="{9DA82CFD-F4A0-4FB0-AFAF-04181734A7B6}"/>
    <cellStyle name="ENCABEZ2 2" xfId="341" xr:uid="{7E53EDCD-0B19-4142-8DFC-3363CE340FA5}"/>
    <cellStyle name="ENCABEZ2 3" xfId="342" xr:uid="{BFC253E6-D3F8-40F1-B9BF-2EDA4E98EB9B}"/>
    <cellStyle name="ENCABEZ2 3 2" xfId="343" xr:uid="{22AEE1B3-FE7D-4096-9458-B5E696F406C6}"/>
    <cellStyle name="ENCABEZ2 4" xfId="344" xr:uid="{644FE090-D039-40B5-8449-6C37BCED3ACF}"/>
    <cellStyle name="ENCABEZ2 4 2" xfId="345" xr:uid="{9977971B-2D0E-4C20-BB5A-8574A5FEAB9B}"/>
    <cellStyle name="Encabezado" xfId="346" xr:uid="{735C74AB-8DB4-4E45-9E06-3F7923139237}"/>
    <cellStyle name="Encabezado 4 2" xfId="347" xr:uid="{115F278B-E946-4B0D-B3E7-78E4297A18E0}"/>
    <cellStyle name="Encabezado 4 2 2" xfId="348" xr:uid="{911569A6-E251-4B13-B211-A84CBA564CE8}"/>
    <cellStyle name="Encabezado 4 3" xfId="349" xr:uid="{608A1FC9-5E52-4087-9B18-4CD5A94FE54A}"/>
    <cellStyle name="Encabezado 4 3 2" xfId="350" xr:uid="{3F082EBA-2CEE-4E4C-A57B-378574163F77}"/>
    <cellStyle name="Encabezado 4 4" xfId="351" xr:uid="{75779979-C5DC-497E-BF40-AEDBF3A3773C}"/>
    <cellStyle name="Énfasis1 2" xfId="352" xr:uid="{7D0DEAE3-D65F-4B12-9D57-83ACD0130D27}"/>
    <cellStyle name="Énfasis1 2 2" xfId="353" xr:uid="{60D1A114-9736-4C1C-ACBF-EC69DE190567}"/>
    <cellStyle name="Énfasis1 3" xfId="354" xr:uid="{D3267D30-F2E8-4F77-A62F-63EA1379AA27}"/>
    <cellStyle name="Énfasis1 3 2" xfId="355" xr:uid="{D4D37066-3A7F-45A7-9422-9EC7C3D28089}"/>
    <cellStyle name="Énfasis1 4" xfId="356" xr:uid="{931C3FCA-59BA-43F1-A8E1-ABCC59DD5B4B}"/>
    <cellStyle name="Énfasis2 2" xfId="357" xr:uid="{F9D2A1DE-554A-4334-A187-2A294F46AA14}"/>
    <cellStyle name="Énfasis2 2 2" xfId="358" xr:uid="{2424C7F6-743D-4D13-B149-DDADC3DF1DAC}"/>
    <cellStyle name="Énfasis2 3" xfId="359" xr:uid="{31865CE5-F8EE-4BAB-8ADB-329E76BACC63}"/>
    <cellStyle name="Énfasis2 3 2" xfId="360" xr:uid="{41F75DF3-3D5E-4FC4-BA67-0EF02E4A4EDF}"/>
    <cellStyle name="Énfasis2 4" xfId="361" xr:uid="{E74F6AF1-9C9C-4738-B154-191B4D15DA83}"/>
    <cellStyle name="Énfasis3 2" xfId="362" xr:uid="{0D4BD6A4-6169-4B2F-B189-1648BD1404E1}"/>
    <cellStyle name="Énfasis3 2 2" xfId="363" xr:uid="{CFE32A26-530D-4BEA-B5DB-4FBD7622310D}"/>
    <cellStyle name="Énfasis3 3" xfId="364" xr:uid="{E1777352-2C97-4134-856C-ED0FF804061B}"/>
    <cellStyle name="Énfasis3 3 2" xfId="365" xr:uid="{158BA407-A4A6-437C-BDBC-31BDDF2467FA}"/>
    <cellStyle name="Énfasis3 4" xfId="366" xr:uid="{4AC0DC6D-326A-4E41-A0E0-9796C88461A2}"/>
    <cellStyle name="Énfasis4 2" xfId="367" xr:uid="{F8C892A2-E5C5-439F-B074-A01AD8D999F6}"/>
    <cellStyle name="Énfasis4 2 2" xfId="368" xr:uid="{F9BF4D91-00F8-41A8-A6E3-5419DBAAF184}"/>
    <cellStyle name="Énfasis4 3" xfId="369" xr:uid="{CD204567-3D4A-4074-92A4-17BBA11434B4}"/>
    <cellStyle name="Énfasis4 3 2" xfId="370" xr:uid="{98B022F1-847A-4743-862E-F0A9DF2B6551}"/>
    <cellStyle name="Énfasis4 4" xfId="371" xr:uid="{1725F6F2-8D50-46F9-B2AA-4D8C159E2B36}"/>
    <cellStyle name="Énfasis5 2" xfId="372" xr:uid="{13EB2343-289E-49CF-87BC-728BF5E3E2F9}"/>
    <cellStyle name="Énfasis5 2 2" xfId="373" xr:uid="{871D474D-A934-4D02-A5F9-7C9E3C5A5D27}"/>
    <cellStyle name="Énfasis5 3" xfId="374" xr:uid="{213E1D6A-AF65-486B-BAE5-FADCB3C9B30B}"/>
    <cellStyle name="Énfasis5 3 2" xfId="375" xr:uid="{B199C3E0-E00E-4E77-95E4-592DA93A4AB5}"/>
    <cellStyle name="Énfasis5 4" xfId="376" xr:uid="{EB4CCB1A-09EA-44A8-9CC9-DE9446D4B17A}"/>
    <cellStyle name="Énfasis6 2" xfId="377" xr:uid="{F3B80843-490B-4DA4-BC87-F9CF2ECCCDDB}"/>
    <cellStyle name="Énfasis6 2 2" xfId="378" xr:uid="{8C65F97F-5B02-481E-9B46-37C2ABB93DD0}"/>
    <cellStyle name="Énfasis6 3" xfId="379" xr:uid="{ADF74CAA-2CB2-4EED-8E65-7108EEDBA3F0}"/>
    <cellStyle name="Énfasis6 3 2" xfId="380" xr:uid="{50D6751F-1808-4F1B-AD2A-7FFA027660AF}"/>
    <cellStyle name="Énfasis6 4" xfId="381" xr:uid="{FF814B80-63F5-4291-86C2-071822AA8BF8}"/>
    <cellStyle name="Entrada 2" xfId="382" xr:uid="{84C5A546-8CB4-414A-B10F-ADCA4B1BAAF5}"/>
    <cellStyle name="Entrada 2 2" xfId="383" xr:uid="{B1C8EE5D-F330-42CF-B895-1316341E7E52}"/>
    <cellStyle name="Entrada 3" xfId="384" xr:uid="{AF2AF065-4F0E-41D1-8B8F-BF20DD8FB2E8}"/>
    <cellStyle name="Entrada 3 2" xfId="385" xr:uid="{14BD3CFC-ACE2-45CB-A029-1AF6470F7CC5}"/>
    <cellStyle name="Entrada 4" xfId="386" xr:uid="{16186650-82AA-4892-81F3-82745C92E95F}"/>
    <cellStyle name="Estilo 1" xfId="387" xr:uid="{0C4CBC1D-FFB0-43B4-91AB-782F5F99D365}"/>
    <cellStyle name="Estilo 1 2" xfId="388" xr:uid="{34790C19-01E9-413A-AC23-344845EA8901}"/>
    <cellStyle name="Euro" xfId="389" xr:uid="{2BC7C1A0-08B4-43C2-B0D3-FFBA7FB48171}"/>
    <cellStyle name="Euro 2" xfId="390" xr:uid="{69CE3408-96B3-4732-A6B3-C5C52F33AD4C}"/>
    <cellStyle name="Euro 2 2" xfId="391" xr:uid="{D2D8810C-5CDC-463F-8CD6-00020A588278}"/>
    <cellStyle name="Euro 3" xfId="392" xr:uid="{9A881B72-B83C-4A82-81A5-19988057E427}"/>
    <cellStyle name="Euro 4" xfId="393" xr:uid="{B421382C-B5A1-4548-9890-F26E6835B5AA}"/>
    <cellStyle name="Euro 5" xfId="394" xr:uid="{4CBB17E3-A38E-4AB2-8653-6A94692A2DEE}"/>
    <cellStyle name="Euro 5 2" xfId="395" xr:uid="{2B1829D2-5AF5-4400-8FE1-A66DA60EC1C8}"/>
    <cellStyle name="Euro 6" xfId="396" xr:uid="{F5F36A34-D4D0-4129-BEEA-50F2DC347389}"/>
    <cellStyle name="Euro 6 2" xfId="397" xr:uid="{77AE8013-EFA6-444F-B630-9E9E5CE8FB60}"/>
    <cellStyle name="Excel.Chart" xfId="28" xr:uid="{DF248129-0C0B-461E-A78E-3EEC1F53AF21}"/>
    <cellStyle name="Explanatory Text" xfId="6" xr:uid="{A466AE1C-6547-4183-8EAE-3E41817D9408}"/>
    <cellStyle name="Explanatory Text 2" xfId="398" xr:uid="{1E2043ED-034B-4D5D-B617-578ADD4BC3DB}"/>
    <cellStyle name="Explanatory Text 3" xfId="399" xr:uid="{B0A5946C-0D03-4F94-A476-D6F54165E348}"/>
    <cellStyle name="Explanatory Text 4" xfId="400" xr:uid="{BB8F1055-7A0A-4284-89C8-74395A8F39CC}"/>
    <cellStyle name="Explanatory Text 5" xfId="401" xr:uid="{86C84E85-EBB3-4028-B3B9-3875751BC68D}"/>
    <cellStyle name="F2" xfId="402" xr:uid="{709C6924-5E92-4003-953F-2B6C1BF2D4F1}"/>
    <cellStyle name="F2 2" xfId="403" xr:uid="{C01D393A-3E84-4EC2-BE16-CBA8C630A879}"/>
    <cellStyle name="F2 3" xfId="404" xr:uid="{5EC670D0-86A5-4689-AD4B-E92C98DADAB1}"/>
    <cellStyle name="F2 3 2" xfId="405" xr:uid="{7A228989-D6D6-490B-BDED-5AF5B8F5FFA6}"/>
    <cellStyle name="F2 4" xfId="406" xr:uid="{D6D0860F-2EB1-4446-8420-ACD2F118C6F3}"/>
    <cellStyle name="F2 4 2" xfId="407" xr:uid="{8B2AEEBA-E5E0-4DAA-901F-672AEE89DB57}"/>
    <cellStyle name="F2 5" xfId="408" xr:uid="{1B1100E4-4032-4F17-8A0F-054D40FDC58C}"/>
    <cellStyle name="F3" xfId="409" xr:uid="{5666B0C9-2527-4DE0-A5DC-BA9C6D82F3EB}"/>
    <cellStyle name="F3 2" xfId="410" xr:uid="{6C3EADEE-E0C4-4FF1-9814-CA5598ABEBB9}"/>
    <cellStyle name="F3 3" xfId="411" xr:uid="{90093AEC-C9D3-4F32-9707-B225FB3E1C60}"/>
    <cellStyle name="F3 3 2" xfId="412" xr:uid="{22083F0D-4F48-4FB0-9F3C-98B25BC4F534}"/>
    <cellStyle name="F3 4" xfId="413" xr:uid="{DC64F3D7-BF8B-42A6-AF43-EB063FC4BA45}"/>
    <cellStyle name="F3 4 2" xfId="414" xr:uid="{FD2C4BFC-1AEA-4662-BBEF-23724376E7E3}"/>
    <cellStyle name="F3 5" xfId="415" xr:uid="{6EF50D48-B227-499E-B694-6F19D83EF9C8}"/>
    <cellStyle name="F4" xfId="416" xr:uid="{F28674A2-B8C9-4352-8BA9-D6D18E300B32}"/>
    <cellStyle name="F4 2" xfId="417" xr:uid="{F3F83978-B303-4CCA-89F2-5F00E813E282}"/>
    <cellStyle name="F4 3" xfId="418" xr:uid="{C14F61B2-B5E5-4858-95AB-C575B2DF8606}"/>
    <cellStyle name="F4 3 2" xfId="419" xr:uid="{0A8DE48C-D62A-4672-8932-8596D1E78BB7}"/>
    <cellStyle name="F4 3 3" xfId="420" xr:uid="{77A24B11-66EF-40B0-9055-99CDCE3CBFB2}"/>
    <cellStyle name="F4 4" xfId="421" xr:uid="{CB57372F-BB02-42BC-96BC-FC221637352A}"/>
    <cellStyle name="F4 4 2" xfId="422" xr:uid="{11E991B7-3487-4B90-9027-98BDEB2A2577}"/>
    <cellStyle name="F4 5" xfId="423" xr:uid="{25E59835-7B4A-4C22-9B93-95E87FA41AC5}"/>
    <cellStyle name="F5" xfId="424" xr:uid="{E5B739B1-637B-435E-8C96-123E610C58DB}"/>
    <cellStyle name="F5 2" xfId="425" xr:uid="{9E525688-B932-46F8-9740-6CC4F00D82A9}"/>
    <cellStyle name="F5 3" xfId="426" xr:uid="{9CDD8B7F-92F0-4EDD-AC79-699C82B4CF69}"/>
    <cellStyle name="F5 3 2" xfId="427" xr:uid="{8F52BCD4-C933-4CC7-90DC-F1D16EBDDC4F}"/>
    <cellStyle name="F5 4" xfId="428" xr:uid="{42B04AF5-9E05-445B-A26C-D52BBD7B7B14}"/>
    <cellStyle name="F5 4 2" xfId="429" xr:uid="{C85525CE-4225-4A61-BBA3-4174357F94D0}"/>
    <cellStyle name="F5 5" xfId="430" xr:uid="{2070A873-C432-4244-A710-1F948CC0CF4B}"/>
    <cellStyle name="F6" xfId="431" xr:uid="{8CB93A1D-CBF5-4A46-B413-3C6A58764724}"/>
    <cellStyle name="F6 2" xfId="432" xr:uid="{4DA35BD0-07BF-4EDC-98CC-CA8C0ED788E0}"/>
    <cellStyle name="F6 3" xfId="433" xr:uid="{6ACC9149-D6AD-4AF2-8316-985A8DC9E3C9}"/>
    <cellStyle name="F6 3 2" xfId="434" xr:uid="{401BA22D-365A-4728-9298-530624F1C0F1}"/>
    <cellStyle name="F6 4" xfId="435" xr:uid="{BCB2B5FA-4E6C-4807-8BAF-9FE70114F427}"/>
    <cellStyle name="F6 4 2" xfId="436" xr:uid="{4B9DA667-0515-4D3B-889D-1E8F38B43C8B}"/>
    <cellStyle name="F6 5" xfId="437" xr:uid="{B37A50D9-969A-4B57-8F0F-5F345393690C}"/>
    <cellStyle name="F7" xfId="438" xr:uid="{5AF778E7-91BF-496D-A2DB-D641865D3B15}"/>
    <cellStyle name="F7 2" xfId="439" xr:uid="{D0D31A1A-6608-4388-94E7-613DC4391EB3}"/>
    <cellStyle name="F7 3" xfId="440" xr:uid="{5938CF04-DA90-4D0B-9299-1A7A6EDAB2B2}"/>
    <cellStyle name="F7 3 2" xfId="441" xr:uid="{78A293C2-17E4-44AA-A6A3-B423F485992B}"/>
    <cellStyle name="F7 4" xfId="442" xr:uid="{8FC15786-9DB9-41C1-8839-FD354962F99F}"/>
    <cellStyle name="F7 4 2" xfId="443" xr:uid="{07DC6C4E-A0A2-4AC4-907E-466A2A531B73}"/>
    <cellStyle name="F7 5" xfId="444" xr:uid="{B5270CB3-238C-4CA5-8125-C728D5A7F3E2}"/>
    <cellStyle name="F8" xfId="445" xr:uid="{D801E97E-3639-485F-94A7-EED642D70FA9}"/>
    <cellStyle name="F8 2" xfId="446" xr:uid="{F52734C3-B283-46E0-85F4-5F02391E4DAA}"/>
    <cellStyle name="F8 3" xfId="447" xr:uid="{11A5B8FC-A5DB-4E4D-8667-D4876C1BC060}"/>
    <cellStyle name="F8 3 2" xfId="448" xr:uid="{FB561C24-ED74-447D-8626-861B02452475}"/>
    <cellStyle name="F8 3 3" xfId="449" xr:uid="{73C68F19-D4FD-4110-BA15-3CDA3B66368B}"/>
    <cellStyle name="F8 4" xfId="450" xr:uid="{E3646085-BB91-4640-860A-FE2F59177B46}"/>
    <cellStyle name="F8 4 2" xfId="451" xr:uid="{923BEF2F-6C7A-4F44-823F-595418B54EF5}"/>
    <cellStyle name="F8 5" xfId="452" xr:uid="{0F16A7FF-5662-4B78-8111-7D00849ABA1D}"/>
    <cellStyle name="facha" xfId="453" xr:uid="{C4FB8161-4135-44B0-B5A4-5063E06EC0F0}"/>
    <cellStyle name="Fecha" xfId="454" xr:uid="{8AAB5B6A-74E7-49D9-9E8A-3F8160023464}"/>
    <cellStyle name="Fecha 2" xfId="455" xr:uid="{B0B7F5DF-76C8-43E7-8DC1-4C8227CEA197}"/>
    <cellStyle name="Fecha 3" xfId="456" xr:uid="{5D33681F-1A72-4B88-8FBE-42C502082599}"/>
    <cellStyle name="Fecha 3 2" xfId="457" xr:uid="{5E10AD1E-6E66-4E8C-98D6-C00F4B991EA1}"/>
    <cellStyle name="Fecha 4" xfId="458" xr:uid="{E3A85396-7192-4EBB-A224-BF3137928EEC}"/>
    <cellStyle name="Fecha 4 2" xfId="459" xr:uid="{78E2C9C4-8811-47A1-9132-F07DDF1EF707}"/>
    <cellStyle name="FIJO" xfId="460" xr:uid="{2BE0601B-80AA-4CD4-B090-571C10D13106}"/>
    <cellStyle name="FIJO 2" xfId="461" xr:uid="{E613FBDD-F4AD-4E76-9E18-9CDB3EEAB783}"/>
    <cellStyle name="FIJO 3" xfId="462" xr:uid="{0994B0A5-5B98-4936-B7FD-C6D405746361}"/>
    <cellStyle name="FIJO 3 2" xfId="463" xr:uid="{F168FFBD-873E-48A2-90C5-13FF4C01F917}"/>
    <cellStyle name="FIJO 4" xfId="464" xr:uid="{5F4784D4-6D1A-47B5-A736-ABC42ABD5971}"/>
    <cellStyle name="FIJO 4 2" xfId="465" xr:uid="{5DA7FFF8-CD44-4FC6-9C99-D5BC7E0278C5}"/>
    <cellStyle name="Fin del cuadro" xfId="466" xr:uid="{03569455-F7F0-4307-AC3F-D370CC5304AF}"/>
    <cellStyle name="FINANCIERO" xfId="467" xr:uid="{46BA5FC9-D5FE-459C-B80C-FC5E1E4A91CF}"/>
    <cellStyle name="FINANCIERO 2" xfId="468" xr:uid="{EB36D25D-9962-4E0D-9266-55C355F0E807}"/>
    <cellStyle name="FINANCIERO 3" xfId="469" xr:uid="{F5B1CE5C-B70E-4A64-B98F-3AB9CE92E6EB}"/>
    <cellStyle name="FINANCIERO 3 2" xfId="470" xr:uid="{ABFE32F8-B8D3-442F-A276-0E05A57293AB}"/>
    <cellStyle name="FINANCIERO 4" xfId="471" xr:uid="{F7F560D8-0DAB-480B-BD9D-0CFB648BE58B}"/>
    <cellStyle name="FINANCIERO 4 2" xfId="472" xr:uid="{4E30945B-CF5F-44B3-B6BC-5FB98E5C153D}"/>
    <cellStyle name="fincuadro" xfId="473" xr:uid="{EC91CF41-3ABD-4123-9D15-F1B165BFEC94}"/>
    <cellStyle name="Fixed" xfId="474" xr:uid="{4A3F9B9A-41DC-4E51-8789-8B94296B4F94}"/>
    <cellStyle name="Followed Hyperlink_aaa Stock Deuda Provincias I 2006" xfId="475" xr:uid="{CD83E37C-D0EE-48CE-8397-D67AA6CEFD8A}"/>
    <cellStyle name="fuente" xfId="476" xr:uid="{4B8CE6E4-44DB-408B-ABD0-E22EE989CD03}"/>
    <cellStyle name="Good" xfId="477" builtinId="26" customBuiltin="1"/>
    <cellStyle name="Good 2" xfId="478" xr:uid="{59D181B5-8544-4ACF-9A8D-7AA41D5C1614}"/>
    <cellStyle name="Good 3" xfId="479" xr:uid="{1DA6DD18-60BF-4FEC-A2EF-A519D14529A0}"/>
    <cellStyle name="Good 4" xfId="480" xr:uid="{5E9D49F2-A707-4F04-9711-D5466F7175AA}"/>
    <cellStyle name="Good 5" xfId="481" xr:uid="{C110A36B-A4FF-4F8B-BF22-4A165E0BE008}"/>
    <cellStyle name="Heading 1" xfId="482" builtinId="16" customBuiltin="1"/>
    <cellStyle name="Heading 1 2" xfId="483" xr:uid="{133A7C23-D47B-44F2-AE41-F8113EEB2E15}"/>
    <cellStyle name="Heading 2" xfId="1" xr:uid="{89A55EA5-31EA-4BE8-92F3-86C6175EE9A7}"/>
    <cellStyle name="Heading 2 2" xfId="484" xr:uid="{C07267F0-3D1D-4111-B3A1-AF73AD22A488}"/>
    <cellStyle name="Heading 3" xfId="2" xr:uid="{22B1504F-F079-478C-95DA-40F7FB878117}"/>
    <cellStyle name="Heading 4" xfId="485" builtinId="19" customBuiltin="1"/>
    <cellStyle name="Hipervínculo 2" xfId="486" xr:uid="{B0E7B2D5-0714-4BDC-A4E4-4311FE1F1F07}"/>
    <cellStyle name="Hipervínculo 2 2" xfId="487" xr:uid="{6A2163AA-5322-4BF6-90EF-6B59DAD65AEC}"/>
    <cellStyle name="Hipervínculo 3" xfId="488" xr:uid="{69FDA582-09A1-4CA5-9502-9B71FC150821}"/>
    <cellStyle name="Hipervínculo 3 2" xfId="489" xr:uid="{F6758AEA-67DB-4677-B3D5-B91AC8A9CF17}"/>
    <cellStyle name="Hipervínculo 4" xfId="490" xr:uid="{4171C1D9-EB48-4C11-8414-90DF90FDEB8B}"/>
    <cellStyle name="Hipervínculo 5" xfId="1275" xr:uid="{A5D5AADF-DEAA-49F1-A5C5-433B25B4B09F}"/>
    <cellStyle name="Hipervínculo 5 2" xfId="1891" xr:uid="{7CA5F062-3D22-44E8-BDF3-E01C5545B63C}"/>
    <cellStyle name="Hipervínculo 6" xfId="29" xr:uid="{2713D10B-19D3-4476-A90D-377D146BB3B6}"/>
    <cellStyle name="Hyperlink 4" xfId="1806" xr:uid="{EAEDC8D0-4CC5-42A3-8EF6-809B88F9E891}"/>
    <cellStyle name="Hyperlink_aaa Stock Deuda Provincias I 2006" xfId="491" xr:uid="{AECE709E-6F36-4EA8-A9EF-CBDB61084517}"/>
    <cellStyle name="Îáû÷íûé_23_1 " xfId="1883" xr:uid="{4CD74351-698A-4E33-98E7-0675C07E752C}"/>
    <cellStyle name="Incorrecto 2" xfId="492" xr:uid="{7EA66AFB-A9DF-468D-95AD-809DBD5D6B8A}"/>
    <cellStyle name="Incorrecto 2 2" xfId="493" xr:uid="{54AC6A59-E437-49AB-A2DD-1C6023C9045D}"/>
    <cellStyle name="Incorrecto 3" xfId="494" xr:uid="{FE5EF1AD-52E6-4184-B5B7-D6DD248ABB97}"/>
    <cellStyle name="Incorrecto 3 2" xfId="495" xr:uid="{9D8CB72D-2B51-464A-A4BD-BCAB03FD6B6D}"/>
    <cellStyle name="Incorrecto 4" xfId="496" xr:uid="{C2F112D8-3D5E-4E67-A8A7-299FB614D704}"/>
    <cellStyle name="Input" xfId="497" builtinId="20" customBuiltin="1"/>
    <cellStyle name="Input 2" xfId="498" xr:uid="{18C0C89C-DC0A-4D39-B039-A7BBBB351575}"/>
    <cellStyle name="Input 3" xfId="499" xr:uid="{BBB4E736-2BB8-4AD1-BA73-548E50614684}"/>
    <cellStyle name="Input 4" xfId="500" xr:uid="{393B1116-36B4-463E-9B11-BEBEF8F073FA}"/>
    <cellStyle name="Input 5" xfId="501" xr:uid="{EE7E13E4-8EF1-4324-A770-513323B0846B}"/>
    <cellStyle name="jo[" xfId="502" xr:uid="{ACC80757-AA41-4F3C-8D05-E3DF3D73D271}"/>
    <cellStyle name="Linked Cell" xfId="503" builtinId="24" customBuiltin="1"/>
    <cellStyle name="Linked Cell 2" xfId="504" xr:uid="{512F9094-446F-4FFF-BB87-E08C42E7BE21}"/>
    <cellStyle name="Linked Cell 3" xfId="505" xr:uid="{D1169610-0D61-4940-8A02-244782D1E45B}"/>
    <cellStyle name="Linked Cell 4" xfId="506" xr:uid="{30744C7E-CDA3-41B5-B73E-5F5983EDD2EC}"/>
    <cellStyle name="Linked Cell 5" xfId="507" xr:uid="{C9B725BF-D7E8-4F52-BF48-CEF9397D762D}"/>
    <cellStyle name="Millares [0] 2" xfId="508" xr:uid="{59FA5E0B-82B3-4D6B-923E-9B296EB50A38}"/>
    <cellStyle name="Millares [0] 3" xfId="509" xr:uid="{298B36FF-5B07-4A19-9EC4-E799E72E9F72}"/>
    <cellStyle name="Millares [0] 4" xfId="510" xr:uid="{D5869653-6CDA-40B8-A645-DFA65AAE339F}"/>
    <cellStyle name="Millares [0] 4 2" xfId="1276" xr:uid="{B4EE8AB4-F4E1-4C8A-BBDC-F411C78DF568}"/>
    <cellStyle name="Millares [0] 6" xfId="511" xr:uid="{C67CDD63-A5F2-4E52-8E8C-4EE1F91C41C6}"/>
    <cellStyle name="Millares [0] 6 2" xfId="1277" xr:uid="{5D7E3244-1A92-4EE7-83A7-4E5D33A035A2}"/>
    <cellStyle name="Millares [2]" xfId="512" xr:uid="{8E0730ED-4D2E-471E-82ED-28D3069E43BD}"/>
    <cellStyle name="Millares [2] 2" xfId="513" xr:uid="{EA277EC2-2E26-4AB8-AD48-0F1B0A990CEB}"/>
    <cellStyle name="Millares [2] 2 2" xfId="514" xr:uid="{5C6C1C3E-BB1C-42B3-BD43-BB602D42F0FF}"/>
    <cellStyle name="Millares [2] 3" xfId="515" xr:uid="{8AE4A3BA-5894-4914-9BD3-0994BEDCA63F}"/>
    <cellStyle name="Millares [2] 4" xfId="516" xr:uid="{0A65DA40-EE10-4C62-ADB0-4EAE3F418BAB}"/>
    <cellStyle name="Millares [2] 4 2" xfId="517" xr:uid="{EAAC895D-68F0-4903-876B-0B8E095F4FF6}"/>
    <cellStyle name="Millares [2] 4 3" xfId="518" xr:uid="{5CD3542C-6481-4CB9-A9FF-3D90C4EDDF71}"/>
    <cellStyle name="Millares [2] 5" xfId="519" xr:uid="{4A2D5107-826B-4DA8-8970-B0D8580125F3}"/>
    <cellStyle name="Millares [2] 5 2" xfId="520" xr:uid="{B0258DDA-E2BD-4466-9735-A655B7CC0564}"/>
    <cellStyle name="Millares [2] 5 3" xfId="521" xr:uid="{E648479C-C50C-4D83-B397-FC9886216A40}"/>
    <cellStyle name="Millares [2] 6" xfId="522" xr:uid="{6532180F-6FA7-4FAB-8006-B0BC02768F7D}"/>
    <cellStyle name="Millares 10" xfId="523" xr:uid="{776FF97F-AD20-4009-9154-FC24EDF12255}"/>
    <cellStyle name="Millares 10 2" xfId="524" xr:uid="{A247D918-D2C8-45E6-96A4-88DD7067EBCA}"/>
    <cellStyle name="Millares 10 3" xfId="1278" xr:uid="{F3762A43-B41E-4A05-8A56-973241D7B4B7}"/>
    <cellStyle name="Millares 11" xfId="525" xr:uid="{8A6E4205-957F-41D8-9D06-EFBE78825144}"/>
    <cellStyle name="Millares 11 2" xfId="526" xr:uid="{0EF76FB4-304C-442D-BB4A-F04C12B1FE4A}"/>
    <cellStyle name="Millares 11 3" xfId="1279" xr:uid="{D72F2BFB-50B3-4DF3-BACB-3F288EACC185}"/>
    <cellStyle name="Millares 11 4" xfId="1631" xr:uid="{9F52D39B-7A26-4B2A-B709-9C916B5DB354}"/>
    <cellStyle name="Millares 12" xfId="527" xr:uid="{AEA9802D-189A-4A3B-A3D0-7D27AE7E8761}"/>
    <cellStyle name="Millares 12 2" xfId="528" xr:uid="{2EFCF8E5-E99C-4316-AFA2-59A9D6530E92}"/>
    <cellStyle name="Millares 12 3" xfId="1280" xr:uid="{172FFA8D-9CB3-4E9E-919C-D13515BCFF3C}"/>
    <cellStyle name="Millares 13" xfId="529" xr:uid="{B78BC256-7A01-4D7F-B971-E5FD6558FEDD}"/>
    <cellStyle name="Millares 13 2" xfId="530" xr:uid="{D9B82017-8179-4953-B818-52635719EBC4}"/>
    <cellStyle name="Millares 13 3" xfId="1281" xr:uid="{E6F2A050-AAFB-4159-BF29-731D42856ADD}"/>
    <cellStyle name="Millares 14" xfId="531" xr:uid="{FD11BD4C-594D-4EF3-9B94-576FA944DF1A}"/>
    <cellStyle name="Millares 14 2" xfId="532" xr:uid="{411311BB-1F12-47DF-98A2-05F4E507B999}"/>
    <cellStyle name="Millares 14 3" xfId="1282" xr:uid="{42CBF0E7-05E8-48E8-AED6-8F11A45B54AC}"/>
    <cellStyle name="Millares 15" xfId="533" xr:uid="{3CEDDC33-395D-491F-A164-4D5B6380AF3D}"/>
    <cellStyle name="Millares 15 2" xfId="534" xr:uid="{998DBEF2-4E1D-4AEB-8D23-AF044FBBAB01}"/>
    <cellStyle name="Millares 15 3" xfId="1283" xr:uid="{0EBE8A43-9D73-469C-9A17-A4FC14DEACF2}"/>
    <cellStyle name="Millares 16" xfId="535" xr:uid="{BF80A0C9-F1F6-4C4B-9E3F-9548D9163B5C}"/>
    <cellStyle name="Millares 16 2" xfId="536" xr:uid="{40BEF46F-5F35-48F4-9284-946A24F92F4C}"/>
    <cellStyle name="Millares 16 3" xfId="1284" xr:uid="{8504B719-6A56-4EC2-B810-72E73FD3DC64}"/>
    <cellStyle name="Millares 17" xfId="537" xr:uid="{A31F31ED-BA9B-416C-9247-669F8B6B95A3}"/>
    <cellStyle name="Millares 17 2" xfId="1285" xr:uid="{9D704834-60DC-441D-9E45-5DB54C603C00}"/>
    <cellStyle name="Millares 18" xfId="538" xr:uid="{BA4563A9-7E4A-4048-8927-6937CEADC260}"/>
    <cellStyle name="Millares 18 2" xfId="1286" xr:uid="{1F4E068A-CD81-4E3E-9E35-C639F7DF4E9A}"/>
    <cellStyle name="Millares 19" xfId="539" xr:uid="{4725248E-E7E8-40A2-8DA6-E58E7BEB3C8B}"/>
    <cellStyle name="Millares 19 2" xfId="540" xr:uid="{1863A218-290C-4BFF-A01B-8394437B4873}"/>
    <cellStyle name="Millares 19 2 2" xfId="1288" xr:uid="{8F21B498-8A57-4CA7-B3B1-8D1C2DC79309}"/>
    <cellStyle name="Millares 19 2 3" xfId="1632" xr:uid="{67064DCE-CEB8-4CBE-A637-CF8845E17132}"/>
    <cellStyle name="Millares 19 3" xfId="1287" xr:uid="{81326850-1ECD-4EE3-A395-7D8FC7D8F927}"/>
    <cellStyle name="Millares 2" xfId="33" xr:uid="{72D8D73D-9D1F-4F8C-B1CF-FBB6FF70498C}"/>
    <cellStyle name="Millares 2 2" xfId="541" xr:uid="{9D22D03F-A959-42D7-8A9E-5172D08188BB}"/>
    <cellStyle name="Millares 2 2 2" xfId="542" xr:uid="{880FB663-8F1B-4DC3-8CC5-29D8131C33F1}"/>
    <cellStyle name="Millares 2 2 2 2" xfId="1290" xr:uid="{9873388F-65AB-4398-8A68-D6C00F37B25F}"/>
    <cellStyle name="Millares 2 2 3" xfId="543" xr:uid="{CC25ADD2-4C6F-4B98-B47A-731C199FBED8}"/>
    <cellStyle name="Millares 2 3" xfId="544" xr:uid="{DA8FCFC6-FB9E-4AFC-85B5-CF5FD03E7467}"/>
    <cellStyle name="Millares 2 3 2" xfId="545" xr:uid="{C828EB27-1B3A-4993-93DD-DBFAD2B25347}"/>
    <cellStyle name="Millares 2 3 2 2" xfId="1292" xr:uid="{01BA3A87-29F3-494A-855A-F3F46967C3C1}"/>
    <cellStyle name="Millares 2 3 3" xfId="546" xr:uid="{419A9639-3167-4B66-B73A-9A42074D1157}"/>
    <cellStyle name="Millares 2 3 4" xfId="1291" xr:uid="{F4D68EDF-F306-417C-8D31-68B47E2F9B88}"/>
    <cellStyle name="Millares 2 3 5" xfId="1633" xr:uid="{23CB1DE9-EE04-44BC-8423-255ECE98ABAC}"/>
    <cellStyle name="Millares 2 4" xfId="547" xr:uid="{D112B9CA-4DC4-47DD-988C-E43321EF62B8}"/>
    <cellStyle name="Millares 2 4 2" xfId="548" xr:uid="{865D5798-C599-4AD3-8DA8-476B267B8875}"/>
    <cellStyle name="Millares 2 4 2 2" xfId="1294" xr:uid="{A45ECD98-F3F6-434A-BCE3-BDF8E143ED9C}"/>
    <cellStyle name="Millares 2 4 3" xfId="1293" xr:uid="{6FFC5FCC-F547-4FD6-A547-BF58E3D49C1F}"/>
    <cellStyle name="Millares 2 4 4" xfId="1634" xr:uid="{C8FBA43B-95FF-4AB6-ACEF-FBB2A02C07B7}"/>
    <cellStyle name="Millares 2 5" xfId="549" xr:uid="{7CCDE683-585D-423B-BEB7-BCC79B54EC81}"/>
    <cellStyle name="Millares 2 5 2" xfId="1295" xr:uid="{5062CF86-B755-4A3C-A28B-AB6FB36200F6}"/>
    <cellStyle name="Millares 2 6" xfId="550" xr:uid="{1EFBB4C4-7B0C-4CB2-BCD6-B2E574FE0E15}"/>
    <cellStyle name="Millares 2 7" xfId="1289" xr:uid="{4DF144EA-6914-46EA-9323-4FAB6C4674F4}"/>
    <cellStyle name="Millares 20" xfId="551" xr:uid="{51027083-7502-4066-852A-C844069220C1}"/>
    <cellStyle name="Millares 20 2" xfId="552" xr:uid="{8CFE0EC4-F82C-44F4-B615-C42BC6F55848}"/>
    <cellStyle name="Millares 20 2 2" xfId="1297" xr:uid="{41C9B0A4-8BF8-4F65-9CF1-006D8E7F441F}"/>
    <cellStyle name="Millares 20 2 3" xfId="1635" xr:uid="{08B4637E-2C04-4340-BFF3-AF79976D6E61}"/>
    <cellStyle name="Millares 20 3" xfId="1296" xr:uid="{FA449579-ED98-4CB7-890D-60ABB9164895}"/>
    <cellStyle name="Millares 21" xfId="553" xr:uid="{359562E5-E10F-43CC-B760-21526926B8A5}"/>
    <cellStyle name="Millares 21 2" xfId="554" xr:uid="{8FEDC448-0DFE-4E60-8E54-D9297A0A3582}"/>
    <cellStyle name="Millares 21 2 2" xfId="1299" xr:uid="{1B950E5B-3436-4708-A352-0C2DB0A87326}"/>
    <cellStyle name="Millares 21 2 3" xfId="1636" xr:uid="{12F85762-AF46-4A44-A6B5-F52CA3755C13}"/>
    <cellStyle name="Millares 21 3" xfId="1298" xr:uid="{FE84B01E-5249-4CC3-AD6A-20F2E2F7A810}"/>
    <cellStyle name="Millares 22" xfId="555" xr:uid="{AA15F06B-9669-4CFC-9E4D-0110BF7D5FDD}"/>
    <cellStyle name="Millares 22 2" xfId="556" xr:uid="{D2774715-4DED-4C85-9C3E-0EFDD7029DEF}"/>
    <cellStyle name="Millares 22 2 2" xfId="1301" xr:uid="{D402BFD3-C944-41AD-96F0-5186AAC96BC3}"/>
    <cellStyle name="Millares 22 3" xfId="1300" xr:uid="{157811D2-A9AD-43FD-B139-0E6F430B103E}"/>
    <cellStyle name="Millares 23" xfId="557" xr:uid="{F0795D38-3639-4336-9283-CF660DCA485A}"/>
    <cellStyle name="Millares 23 2" xfId="558" xr:uid="{19EE582E-FDD7-4486-A1C9-24EBDCBF6FEA}"/>
    <cellStyle name="Millares 23 2 2" xfId="1303" xr:uid="{68538BD8-7A5E-436F-BDEE-0A8D03FAA633}"/>
    <cellStyle name="Millares 23 3" xfId="1302" xr:uid="{41300314-30F8-4540-964B-62323259816C}"/>
    <cellStyle name="Millares 24" xfId="559" xr:uid="{811109CF-FF08-4320-929B-F8C2B76C4C44}"/>
    <cellStyle name="Millares 24 2" xfId="560" xr:uid="{C5916528-641B-489D-8C1D-B96D8A5ACD0F}"/>
    <cellStyle name="Millares 24 3" xfId="1304" xr:uid="{0F234CBE-5B38-4E20-82F0-467421FF772F}"/>
    <cellStyle name="Millares 25" xfId="561" xr:uid="{D6916EAC-AB4B-4F88-9FA2-2A1367C70F9B}"/>
    <cellStyle name="Millares 25 2" xfId="1305" xr:uid="{03A8C3CB-DD9A-4086-8A11-311D84620E8F}"/>
    <cellStyle name="Millares 26" xfId="562" xr:uid="{4118E0C9-8AB4-4EA7-8003-99FD4123B5A1}"/>
    <cellStyle name="Millares 26 2" xfId="1306" xr:uid="{B7728080-A918-443F-B9FA-257823782424}"/>
    <cellStyle name="Millares 27" xfId="563" xr:uid="{EF80D352-E2F9-49DE-8744-8ED1F660674B}"/>
    <cellStyle name="Millares 27 2" xfId="1307" xr:uid="{29CAD42A-F8D7-4060-B960-0B87850EE660}"/>
    <cellStyle name="Millares 28" xfId="564" xr:uid="{41AA218F-36AE-47E4-BF7A-DD924309281C}"/>
    <cellStyle name="Millares 28 2" xfId="1308" xr:uid="{C6AA73C6-0CE0-4C12-9206-487130D66416}"/>
    <cellStyle name="Millares 29" xfId="565" xr:uid="{D612983E-867D-4FD5-8A1E-FB24823A77B1}"/>
    <cellStyle name="Millares 29 2" xfId="1309" xr:uid="{B933C921-DEDD-47FC-8A28-BF0261B63148}"/>
    <cellStyle name="Millares 3" xfId="566" xr:uid="{3426E70C-9BA9-4F4B-9AE1-6A1C8676B8EF}"/>
    <cellStyle name="Millares 3 2" xfId="567" xr:uid="{FF7444BD-154E-456E-9263-0F85F735CBAA}"/>
    <cellStyle name="Millares 3 2 2" xfId="568" xr:uid="{A1D52A68-0D4C-4A6B-BC6E-3292CCEC3451}"/>
    <cellStyle name="Millares 3 2 2 2" xfId="1311" xr:uid="{0A906D1F-2893-40AF-88DA-02C7CC6B0787}"/>
    <cellStyle name="Millares 3 2 2 3" xfId="1638" xr:uid="{C0C903F7-D82E-4056-BBA0-A8A6B5135D20}"/>
    <cellStyle name="Millares 3 2 3" xfId="569" xr:uid="{0B183E21-DDCD-4279-84D1-822D66FC9F17}"/>
    <cellStyle name="Millares 3 3" xfId="570" xr:uid="{CB9DEFBF-2BB4-4A82-825A-CC2CE3BC8893}"/>
    <cellStyle name="Millares 3 3 2" xfId="1312" xr:uid="{27D532EB-2996-43AA-B88C-BB1E8F429CB7}"/>
    <cellStyle name="Millares 3 3 3" xfId="1639" xr:uid="{29E668B6-A65B-4443-89D9-D4FD1E0BA6D0}"/>
    <cellStyle name="Millares 3 4" xfId="571" xr:uid="{C72198E1-0ACE-4604-817C-E5326E66BAD5}"/>
    <cellStyle name="Millares 3 4 2" xfId="1313" xr:uid="{E7A6CBDA-F6DE-4EA3-B43C-8AB8F4F57486}"/>
    <cellStyle name="Millares 3 4 3" xfId="1640" xr:uid="{75BB6B8D-3B49-4936-9BE1-DD1B6A45D185}"/>
    <cellStyle name="Millares 3 5" xfId="572" xr:uid="{3CD2E57E-CD48-4185-AEC4-7C575729D801}"/>
    <cellStyle name="Millares 3 5 2" xfId="1314" xr:uid="{EB100EE7-3C39-47F8-AECD-2E08C0CA129F}"/>
    <cellStyle name="Millares 3 6" xfId="1310" xr:uid="{D7F316FB-2935-4220-B8C5-4AF8632E0529}"/>
    <cellStyle name="Millares 3 7" xfId="1637" xr:uid="{25B20AB3-780D-4722-91E0-E72EE481431E}"/>
    <cellStyle name="Millares 30" xfId="573" xr:uid="{CE37F131-46A0-4BA3-B204-C5EFAF291DEF}"/>
    <cellStyle name="Millares 30 2" xfId="574" xr:uid="{214E8BB0-28F5-45E6-8EBF-5C51EB531945}"/>
    <cellStyle name="Millares 30 2 2" xfId="1315" xr:uid="{F0C9B18D-BCCD-4D0E-93FC-B699C4066BD7}"/>
    <cellStyle name="Millares 31" xfId="575" xr:uid="{CC622163-C318-4E24-86EC-C181B4C74B1A}"/>
    <cellStyle name="Millares 31 2" xfId="1316" xr:uid="{9DD4FA76-3B1E-4E87-AB69-D1DF19D01664}"/>
    <cellStyle name="Millares 32" xfId="576" xr:uid="{E9F3E280-2629-4D5C-ABFA-A1798C9FCF76}"/>
    <cellStyle name="Millares 33" xfId="577" xr:uid="{5C44FBFE-66A7-4125-8B75-E8E7E877C222}"/>
    <cellStyle name="Millares 33 2" xfId="1317" xr:uid="{508A4325-744E-4681-857D-A253356198E9}"/>
    <cellStyle name="Millares 34" xfId="578" xr:uid="{C67D2D68-F413-41F1-BD54-01EA3ACE0083}"/>
    <cellStyle name="Millares 34 2" xfId="1318" xr:uid="{CE10C22C-BA0B-488C-BB2E-14AEC426A210}"/>
    <cellStyle name="Millares 34 3" xfId="1641" xr:uid="{22501EE5-BA0F-4255-883A-7747DF197191}"/>
    <cellStyle name="Millares 35" xfId="579" xr:uid="{5B61E425-7546-46CB-8D82-81E955F38F73}"/>
    <cellStyle name="Millares 35 2" xfId="1319" xr:uid="{E3DB2719-53D1-4A35-927A-C4D262583550}"/>
    <cellStyle name="Millares 36" xfId="580" xr:uid="{D53746BD-1819-4B2B-B63E-D73FB6F0ADB5}"/>
    <cellStyle name="Millares 36 2" xfId="1320" xr:uid="{087E43C0-95C5-4ADE-B193-A1E325A1BB60}"/>
    <cellStyle name="Millares 37" xfId="1232" xr:uid="{90630AAD-CF10-4A0C-ACFA-F7967BE5E70A}"/>
    <cellStyle name="Millares 37 2" xfId="1321" xr:uid="{BAB43941-38BD-49B2-AC50-5FB349C1F564}"/>
    <cellStyle name="Millares 37 3" xfId="1769" xr:uid="{83D30A1F-580A-44BE-9461-CD3C9B408157}"/>
    <cellStyle name="Millares 38" xfId="1236" xr:uid="{10AAA685-841B-45D6-9BC6-32C3D72FF98C}"/>
    <cellStyle name="Millares 38 2" xfId="1322" xr:uid="{6EE1A6E9-476C-4B88-B7A5-F906EF0C9E35}"/>
    <cellStyle name="Millares 38 3" xfId="1773" xr:uid="{AE2AC443-7A6A-4100-8A8B-AB970AE242BE}"/>
    <cellStyle name="Millares 39" xfId="1323" xr:uid="{465055AC-8F57-4705-9330-83945F8B414A}"/>
    <cellStyle name="Millares 4" xfId="581" xr:uid="{80A53E0B-975F-4D1F-A69A-BE910FFB4CD0}"/>
    <cellStyle name="Millares 4 2" xfId="582" xr:uid="{C5E2E658-6320-422E-9B21-A530C834E0FF}"/>
    <cellStyle name="Millares 4 2 2" xfId="1325" xr:uid="{23BD653B-7560-4152-82E9-15729BD9620A}"/>
    <cellStyle name="Millares 4 3" xfId="1324" xr:uid="{BCF79DEA-E8B1-4EB4-9B23-4176BAB256FC}"/>
    <cellStyle name="Millares 4 4" xfId="1642" xr:uid="{9D165234-B65F-4804-8548-DB5686510398}"/>
    <cellStyle name="Millares 40" xfId="1326" xr:uid="{88BAFFD9-72D9-4EC2-8BAC-FE234D23EE6A}"/>
    <cellStyle name="Millares 41" xfId="1564" xr:uid="{3B1A74BE-4090-433C-A957-5EF67C766095}"/>
    <cellStyle name="Millares 42" xfId="30" xr:uid="{3E1C240E-5063-42F6-8D1F-6E95FCFF7C24}"/>
    <cellStyle name="Millares 5" xfId="583" xr:uid="{68AA9CFB-8C47-4C5D-9657-4658462A46AF}"/>
    <cellStyle name="Millares 5 2" xfId="584" xr:uid="{32032D7D-4513-41E3-B7FA-D962854FCCA0}"/>
    <cellStyle name="Millares 5 3" xfId="1327" xr:uid="{9EFFFF57-F75F-44D0-ABD8-484DA2F4E86A}"/>
    <cellStyle name="Millares 5 4" xfId="1643" xr:uid="{21231B81-145C-4490-A436-F6FBE8B49076}"/>
    <cellStyle name="Millares 6" xfId="585" xr:uid="{76B40216-ED75-404A-A699-B4B0DB2CF2C9}"/>
    <cellStyle name="Millares 6 2" xfId="586" xr:uid="{CF98312D-2066-41E2-B648-6215CB40671E}"/>
    <cellStyle name="Millares 6 2 2" xfId="1328" xr:uid="{6615274E-2591-48F2-B370-886FBCB4416A}"/>
    <cellStyle name="Millares 6 2 3" xfId="1644" xr:uid="{E9D25A07-D461-47F3-8AC3-815B0E6D8BC2}"/>
    <cellStyle name="Millares 7" xfId="587" xr:uid="{F3300B50-F194-488C-B9E4-B8FFE6317EED}"/>
    <cellStyle name="Millares 7 2" xfId="588" xr:uid="{2E82831E-E29F-4180-98D2-87F08C50B064}"/>
    <cellStyle name="Millares 7 2 2" xfId="1330" xr:uid="{52122E37-4F4A-404E-8882-7629D1E4DAA7}"/>
    <cellStyle name="Millares 7 3" xfId="589" xr:uid="{8583FF56-E66B-4CCD-A488-FF6D39420451}"/>
    <cellStyle name="Millares 7 4" xfId="1329" xr:uid="{D5C3DCDE-6982-43FB-B0B9-C17932EC96DF}"/>
    <cellStyle name="Millares 7 5" xfId="1645" xr:uid="{22FE8AC2-BECB-4A3B-BB77-B4D6104F14AC}"/>
    <cellStyle name="Millares 8" xfId="590" xr:uid="{E8A8C79B-4818-4C54-BB27-D8807BC116F2}"/>
    <cellStyle name="Millares 8 2" xfId="591" xr:uid="{A2D8B49A-F145-484C-849C-5E967734241B}"/>
    <cellStyle name="Millares 8 3" xfId="1331" xr:uid="{B4EECF3E-054A-414F-9987-C4A5E4C03924}"/>
    <cellStyle name="Millares 8 4" xfId="1646" xr:uid="{D7097F12-7251-462A-8869-F9C18B50C9DA}"/>
    <cellStyle name="Millares 9" xfId="592" xr:uid="{27F66C4E-8956-4817-949D-7644D7CA7D69}"/>
    <cellStyle name="Millares 9 2" xfId="593" xr:uid="{2DD88E66-1B34-461C-83FE-EC3ED1218AA4}"/>
    <cellStyle name="Millares 9 2 2" xfId="1333" xr:uid="{08CD2F7F-D73D-48B6-A03F-B9238A8E0616}"/>
    <cellStyle name="Millares 9 2 3" xfId="1647" xr:uid="{49171C6F-0685-40A6-A861-E54CA945B2ED}"/>
    <cellStyle name="Millares 9 3" xfId="1332" xr:uid="{5FC5643B-0541-4BF2-87C5-1EB1B2CFFC73}"/>
    <cellStyle name="Moneda 2" xfId="594" xr:uid="{E20CF7E9-74B3-4EC4-9206-517187618E96}"/>
    <cellStyle name="Moneda 2 2" xfId="1334" xr:uid="{5ED5C411-3328-4E59-B610-2542FBA4F30D}"/>
    <cellStyle name="Moneda 2 3" xfId="1648" xr:uid="{CEB34C5B-6A57-4F77-B463-D6788717F83C}"/>
    <cellStyle name="MONETARIO" xfId="595" xr:uid="{E9C8B345-D563-4FCB-ABDF-5C81AFD458CB}"/>
    <cellStyle name="MONETARIO 2" xfId="596" xr:uid="{D829918A-3B0F-491F-AE26-BE24B7437856}"/>
    <cellStyle name="MONETARIO 3" xfId="597" xr:uid="{8DF9A053-6B92-4EE8-BA84-513724DA2F7F}"/>
    <cellStyle name="MONETARIO 3 2" xfId="598" xr:uid="{CF7811C7-FBC0-43BD-96E8-EBFF60A7EF6E}"/>
    <cellStyle name="MONETARIO 4" xfId="599" xr:uid="{D02D044E-03F5-407D-9A2B-6C4A124E8983}"/>
    <cellStyle name="MONETARIO 4 2" xfId="600" xr:uid="{E471A638-8D52-43CE-8E2D-61C9DD22ADCD}"/>
    <cellStyle name="Monetario0" xfId="601" xr:uid="{2DE1AC1C-F6EF-4108-AD59-A45B4E1BC833}"/>
    <cellStyle name="Monetario0 2" xfId="602" xr:uid="{52186A12-65F4-499B-8FA8-E45E029B479D}"/>
    <cellStyle name="Monetario0 3" xfId="603" xr:uid="{3B106294-4875-4EE8-829E-016B098283E6}"/>
    <cellStyle name="Monetario0 3 2" xfId="604" xr:uid="{1AE89439-E380-499A-ADCF-7F3BDA0ACE9B}"/>
    <cellStyle name="Monetario0 4" xfId="605" xr:uid="{462F57B3-BBB9-4629-A8EC-C55333A6FFC4}"/>
    <cellStyle name="Monetario0 4 2" xfId="606" xr:uid="{7A5ED589-1571-46D5-95BF-A1FC2B8FDF5E}"/>
    <cellStyle name="N " xfId="1884" xr:uid="{A376EF4B-CFD1-4379-896B-F1C5AB311F6D}"/>
    <cellStyle name="Neutral 2" xfId="607" xr:uid="{0A39A8F8-DB04-423A-8AAC-3B625CC89920}"/>
    <cellStyle name="Neutral 2 2" xfId="608" xr:uid="{4A07E864-80A6-4DA9-8224-8D653312C5FA}"/>
    <cellStyle name="Neutral 3" xfId="609" xr:uid="{17F78FDD-262B-433C-82A1-8519D58CEF3D}"/>
    <cellStyle name="Neutral 3 2" xfId="610" xr:uid="{14BAAE3E-3EBA-4B92-95F2-13B097C9E676}"/>
    <cellStyle name="Neutral 4" xfId="611" xr:uid="{5961CD86-25A8-4795-AE61-02B815103318}"/>
    <cellStyle name="Neutral 5" xfId="1557" xr:uid="{2CCC1702-E7F4-4386-A99B-1B670FB55D9C}"/>
    <cellStyle name="No-definido" xfId="612" xr:uid="{BD236CDE-0509-4C8F-BB4F-58F2F08F1571}"/>
    <cellStyle name="No-definido 2" xfId="613" xr:uid="{8D3C4C0C-2DD3-4CDB-AE46-CE64EA8FE91A}"/>
    <cellStyle name="No-definido 3" xfId="614" xr:uid="{14B31446-A847-43C3-957B-F58A864C1740}"/>
    <cellStyle name="No-definido 4" xfId="615" xr:uid="{602EF66E-369D-4665-8487-B7A4E3B6D599}"/>
    <cellStyle name="No-definido 5" xfId="616" xr:uid="{D949071B-3C45-4F6E-A503-64706D61F4DE}"/>
    <cellStyle name="No-definido 6" xfId="617" xr:uid="{8D288C43-34E8-45FD-B4E1-80093F7BCAD2}"/>
    <cellStyle name="No-definido 7" xfId="618" xr:uid="{46EA9F77-86EE-4664-93EB-9BFA208A171C}"/>
    <cellStyle name="Normal" xfId="0" builtinId="0"/>
    <cellStyle name="Normal 10" xfId="71" xr:uid="{04596816-99D7-4B53-AC41-97E7E4D567FB}"/>
    <cellStyle name="Normal 10 2" xfId="82" xr:uid="{45723E75-E854-465E-9AB4-4F7A57542C3F}"/>
    <cellStyle name="Normal 10 2 2" xfId="619" xr:uid="{F58BAC51-3793-4714-A6B0-54FF2131D9F7}"/>
    <cellStyle name="Normal 10 2 3" xfId="1336" xr:uid="{26A78585-1676-47DB-A531-D577D941421B}"/>
    <cellStyle name="Normal 10 2 4" xfId="1606" xr:uid="{15DCBE26-D2D2-4B57-A99E-CA8205ED0D3B}"/>
    <cellStyle name="Normal 10 3" xfId="93" xr:uid="{22C4C9C5-035B-4998-9DC3-D218E28266D7}"/>
    <cellStyle name="Normal 10 3 2" xfId="1337" xr:uid="{2FC5ADA4-37DA-4B69-AF77-5FCF6A6348A8}"/>
    <cellStyle name="Normal 10 3 3" xfId="1617" xr:uid="{E0EB917E-2C32-47B6-86EC-A1CA9CF12538}"/>
    <cellStyle name="Normal 10 4" xfId="104" xr:uid="{207F1349-403F-49E7-9653-ACC7D9F296CA}"/>
    <cellStyle name="Normal 10 4 2" xfId="1338" xr:uid="{D72391CC-240B-4D57-BE7D-F9456670E18A}"/>
    <cellStyle name="Normal 10 4 3" xfId="1628" xr:uid="{FE88510A-C6CD-474B-B7A0-E897BAD05D4F}"/>
    <cellStyle name="Normal 10 5" xfId="1335" xr:uid="{9CAACE41-D1DB-42EC-8E8D-2E512A2F4D98}"/>
    <cellStyle name="Normal 10 6" xfId="1595" xr:uid="{2F225F33-EFEC-41C6-9B5F-331EDE976B5D}"/>
    <cellStyle name="Normal 100" xfId="1270" xr:uid="{96D405F5-379B-497F-B55C-A75A4543DCFA}"/>
    <cellStyle name="Normal 100 2" xfId="1339" xr:uid="{DCCF6C95-4A69-411F-81DF-9F5850BD6A3C}"/>
    <cellStyle name="Normal 100 3" xfId="1804" xr:uid="{70A9C02F-778E-408A-A7F0-D98D81BBB878}"/>
    <cellStyle name="Normal 101" xfId="1340" xr:uid="{B88DE839-421D-4819-B652-6CC8F30A5D30}"/>
    <cellStyle name="Normal 101 2" xfId="1805" xr:uid="{3610632F-9ED2-4B14-B9A1-7D4A2AEEBBF0}"/>
    <cellStyle name="Normal 102" xfId="1341" xr:uid="{31517B0B-4AAC-47C2-8152-A225359465EF}"/>
    <cellStyle name="Normal 102 2" xfId="1913" xr:uid="{465CA50E-8EB7-4096-9ADE-B42C45A2E760}"/>
    <cellStyle name="Normal 103" xfId="1914" xr:uid="{CFBD7560-F2AA-4362-9647-C0002BC2BC12}"/>
    <cellStyle name="Normal 104" xfId="1915" xr:uid="{80932464-9EF1-49A6-899B-CCE34CB6FD56}"/>
    <cellStyle name="Normal 105" xfId="1918" xr:uid="{4DCF08E4-4C95-4224-A5DC-60F1D3104204}"/>
    <cellStyle name="Normal 106" xfId="1921" xr:uid="{E48FBF50-BCF2-4E4D-A879-21FBB14BDAF2}"/>
    <cellStyle name="Normal 107" xfId="1922" xr:uid="{AD9FC7B7-BFF9-4A55-986A-D710DA0A1532}"/>
    <cellStyle name="Normal 108" xfId="26" xr:uid="{2AB0ED9F-DAC9-452D-9ABF-24D2BB15B22E}"/>
    <cellStyle name="Normal 1085" xfId="1895" xr:uid="{EF9E420D-759C-4DAB-A8C8-4088B22908E8}"/>
    <cellStyle name="Normal 11" xfId="105" xr:uid="{131935E1-34A4-4A2B-901A-7FC4363B17DF}"/>
    <cellStyle name="Normal 11 2" xfId="620" xr:uid="{4591CD28-F6E1-4EEE-BBDA-6B8E5E2B1A14}"/>
    <cellStyle name="Normal 11 2 2" xfId="1343" xr:uid="{463D8ED3-37AC-42FC-A508-ACD06E941B40}"/>
    <cellStyle name="Normal 11 2 3" xfId="1649" xr:uid="{15524478-E119-41F4-8201-008D263D9468}"/>
    <cellStyle name="Normal 11 3" xfId="621" xr:uid="{DB6DB41D-692C-4FCC-9DE6-602A784DD7E7}"/>
    <cellStyle name="Normal 11 3 2" xfId="1344" xr:uid="{873307AA-73BA-405B-9DD9-8729916519AC}"/>
    <cellStyle name="Normal 11 3 3" xfId="1650" xr:uid="{FA9FB8E2-26A1-4E07-AB59-CD8236CE4C82}"/>
    <cellStyle name="Normal 11 4" xfId="1342" xr:uid="{80794E96-3D1B-40E0-909B-7664868719A8}"/>
    <cellStyle name="Normal 11 5" xfId="1629" xr:uid="{21B1073E-05C7-4BC4-9673-5622DCC93249}"/>
    <cellStyle name="Normal 1119 2" xfId="1889" xr:uid="{191CA6E7-CEEF-419E-9590-901503306B08}"/>
    <cellStyle name="Normal 12" xfId="622" xr:uid="{6EAD5F75-0DEF-4C2C-8880-F217DFF34A85}"/>
    <cellStyle name="Normal 13" xfId="623" xr:uid="{9CCDDB41-A070-4D5B-A317-F6F91B0BE3E2}"/>
    <cellStyle name="Normal 13 2" xfId="624" xr:uid="{3C6AEFA4-E835-4850-9A85-327A4652BE3C}"/>
    <cellStyle name="Normal 13 2 2" xfId="625" xr:uid="{F1A97637-A442-472D-B734-CDAE96119610}"/>
    <cellStyle name="Normal 13 2 2 2" xfId="1347" xr:uid="{FE044F5E-D583-451C-93C3-5C1DE14A954B}"/>
    <cellStyle name="Normal 13 2 2 3" xfId="1653" xr:uid="{CF5FBE60-BB75-4346-BDEF-0DB90552C845}"/>
    <cellStyle name="Normal 13 2 3" xfId="1346" xr:uid="{649DA28F-3A17-4E92-9D31-24C6B9CABC8C}"/>
    <cellStyle name="Normal 13 2 4" xfId="1652" xr:uid="{0132548C-1EC2-48FC-B00C-3D8EC6C7A874}"/>
    <cellStyle name="Normal 13 3" xfId="1345" xr:uid="{FE8E5BA0-DD1E-4A97-B36C-25DCAB6B2F23}"/>
    <cellStyle name="Normal 13 4" xfId="1651" xr:uid="{D14C0BDC-CF97-4C0F-8A23-ED0DAF09A56E}"/>
    <cellStyle name="Normal 14" xfId="626" xr:uid="{872E441B-AACF-44EB-922F-D28FC5BE2BB9}"/>
    <cellStyle name="Normal 14 2" xfId="627" xr:uid="{3668BA68-5BB6-4E7D-AA62-978A753676F3}"/>
    <cellStyle name="Normal 14 2 2" xfId="1348" xr:uid="{7CE9C3BD-058C-4C17-857B-4CCE92923374}"/>
    <cellStyle name="Normal 14 2 3" xfId="1654" xr:uid="{B0272B27-439B-4006-9BD2-2A313FDEF74E}"/>
    <cellStyle name="Normal 15" xfId="628" xr:uid="{C4B78E46-08E0-4B8C-923A-AD80510B6E10}"/>
    <cellStyle name="Normal 15 2" xfId="1349" xr:uid="{5EFE3260-B01C-4F1F-A7B8-31E37A814440}"/>
    <cellStyle name="Normal 15 3" xfId="1655" xr:uid="{6FF86FF1-591E-42B7-B278-80BAD2B4A085}"/>
    <cellStyle name="Normal 16" xfId="629" xr:uid="{E21259E6-1494-4FC6-BA3F-09F503711FC8}"/>
    <cellStyle name="Normal 16 2" xfId="1350" xr:uid="{C9091C36-1F55-41BD-B3DF-230DD7B30D60}"/>
    <cellStyle name="Normal 16 3" xfId="1656" xr:uid="{71E3D9BE-ACE4-409A-A956-14C3E230FFE6}"/>
    <cellStyle name="Normal 17" xfId="630" xr:uid="{62BE3FC8-51AF-4D08-BA52-C54DF71D53A5}"/>
    <cellStyle name="Normal 17 2" xfId="631" xr:uid="{A134AA8A-5576-40DA-A885-DE813DC7EAE3}"/>
    <cellStyle name="Normal 17 3" xfId="1351" xr:uid="{00FD9EF0-36CC-462B-AD14-1C682A1822D3}"/>
    <cellStyle name="Normal 17 4" xfId="1657" xr:uid="{E1512520-6A01-418A-BDA1-B09D47FDB19F}"/>
    <cellStyle name="Normal 18" xfId="632" xr:uid="{65B51362-508E-4907-8250-9A6A7142E484}"/>
    <cellStyle name="Normal 18 2" xfId="633" xr:uid="{4EE04ABE-3CDD-4DD5-BDBD-D6FFDE8C1757}"/>
    <cellStyle name="Normal 18 3" xfId="1352" xr:uid="{DB3F3C15-13FC-4D97-AC7C-0849F25DBADD}"/>
    <cellStyle name="Normal 18 4" xfId="1658" xr:uid="{A61EAB99-0DAF-4967-BEE4-4D462FA14784}"/>
    <cellStyle name="Normal 19" xfId="634" xr:uid="{FC890475-D5A4-4E19-B102-D6FA3497BC9D}"/>
    <cellStyle name="Normal 19 2" xfId="635" xr:uid="{925668FC-6BFA-4B9B-B61E-F81B03CCD19B}"/>
    <cellStyle name="Normal 2" xfId="31" xr:uid="{3D9D345A-4F77-4090-B58B-668DB4B72399}"/>
    <cellStyle name="Normal 2 10" xfId="636" xr:uid="{9DA826D3-9FA0-417E-A8ED-C8FE2720E4E6}"/>
    <cellStyle name="Normal 2 11" xfId="637" xr:uid="{9C178668-8C66-4B10-9098-4BEE66A1701E}"/>
    <cellStyle name="Normal 2 12" xfId="638" xr:uid="{17674854-2071-4231-9FC2-1D04F375A9B2}"/>
    <cellStyle name="Normal 2 13" xfId="639" xr:uid="{93F289C4-8FF0-4F7A-8513-39B4CB44C30D}"/>
    <cellStyle name="Normal 2 14" xfId="640" xr:uid="{1683254D-AD20-4689-BAF9-2228C9C6D2FC}"/>
    <cellStyle name="Normal 2 15" xfId="641" xr:uid="{3EE73BCC-F63A-498F-9A42-0318CA093117}"/>
    <cellStyle name="Normal 2 16" xfId="642" xr:uid="{A50D08B1-7342-47F8-A5EB-4B557568951A}"/>
    <cellStyle name="Normal 2 17" xfId="643" xr:uid="{7EC08AB9-8D93-45EC-936A-4F6D02A796C7}"/>
    <cellStyle name="Normal 2 18" xfId="644" xr:uid="{D60F17B2-2436-4282-93DF-66D98CC4BC20}"/>
    <cellStyle name="Normal 2 19" xfId="645" xr:uid="{103619CC-B357-42F5-A837-7C023B2914F1}"/>
    <cellStyle name="Normal 2 2" xfId="646" xr:uid="{87141C9D-E857-49D8-99FD-81432E29A19D}"/>
    <cellStyle name="Normal 2 2 2" xfId="647" xr:uid="{BCD65ADA-79A2-41E5-930D-048F7602BA33}"/>
    <cellStyle name="Normal 2 2 2 2" xfId="1905" xr:uid="{FFACF650-BD39-4839-93E3-622D606F6D8E}"/>
    <cellStyle name="Normal 2 2 2 3" xfId="1890" xr:uid="{7549B820-E7B1-4B6E-9B63-BB5DD0266ADC}"/>
    <cellStyle name="Normal 2 2 3" xfId="648" xr:uid="{617E522E-1FE1-4E1E-8A93-054366C1C1B3}"/>
    <cellStyle name="Normal 2 2 4" xfId="649" xr:uid="{239315CF-0A82-4D3C-9D17-533347798CE4}"/>
    <cellStyle name="Normal 2 20" xfId="650" xr:uid="{EA62801C-54E3-4450-9954-26B5B767DCDC}"/>
    <cellStyle name="Normal 2 21" xfId="651" xr:uid="{A5C1E374-00C9-4DA9-ADAA-6FA3EBD8691E}"/>
    <cellStyle name="Normal 2 22" xfId="652" xr:uid="{5AAC6025-1240-4C78-AE89-19423D08FBAB}"/>
    <cellStyle name="Normal 2 23" xfId="653" xr:uid="{D7B628B8-2BA2-4C64-9A3D-5CD4A8C426A3}"/>
    <cellStyle name="Normal 2 24" xfId="654" xr:uid="{B52A5CD1-3E06-4EF0-9E99-333EA361A826}"/>
    <cellStyle name="Normal 2 25" xfId="655" xr:uid="{7CE93831-332A-458F-BA80-FBFB8EF8E886}"/>
    <cellStyle name="Normal 2 26" xfId="656" xr:uid="{9D530268-DED5-4415-841C-EA790481B34F}"/>
    <cellStyle name="Normal 2 27" xfId="657" xr:uid="{390F4FB3-71B8-4664-9D13-DD2A62A5CBFB}"/>
    <cellStyle name="Normal 2 28" xfId="658" xr:uid="{8A39FEFB-BD3A-43B2-95FF-662401DB99D3}"/>
    <cellStyle name="Normal 2 29" xfId="659" xr:uid="{3BD906EC-0C7A-4BDB-A542-FDF09CBACD79}"/>
    <cellStyle name="Normal 2 3" xfId="660" xr:uid="{4FD16F8F-4A33-4689-AB6F-366EED49EDF5}"/>
    <cellStyle name="Normal 2 3 2" xfId="661" xr:uid="{AC9F8DCA-7FE7-4603-9DBC-663109E2E61F}"/>
    <cellStyle name="Normal 2 3 3" xfId="1900" xr:uid="{B7CA246D-970F-4C19-AD41-A9D36FFB8B3D}"/>
    <cellStyle name="Normal 2 30" xfId="662" xr:uid="{3484B7AD-1B28-49DF-8D20-FB4726D2DB3F}"/>
    <cellStyle name="Normal 2 31" xfId="663" xr:uid="{C7420EE5-7B2B-4EA0-AE6A-7CC2BE15671C}"/>
    <cellStyle name="Normal 2 32" xfId="664" xr:uid="{7D799852-6951-4DF0-AB59-AAB160766E89}"/>
    <cellStyle name="Normal 2 33" xfId="665" xr:uid="{5F2317C4-A69F-44D5-998F-14655799B026}"/>
    <cellStyle name="Normal 2 34" xfId="666" xr:uid="{9B8DCDAE-601B-4035-9196-EFA6DC1744F7}"/>
    <cellStyle name="Normal 2 35" xfId="667" xr:uid="{B9E70593-4CAB-4826-AFDC-DBC5A23CC558}"/>
    <cellStyle name="Normal 2 36" xfId="668" xr:uid="{D9185DB1-3F32-4E11-B280-DAC8D572F820}"/>
    <cellStyle name="Normal 2 37" xfId="669" xr:uid="{B70AE5C2-8CB2-46F6-9542-03DDF7B04C3A}"/>
    <cellStyle name="Normal 2 38" xfId="670" xr:uid="{FFC60729-70A4-4BDF-AB27-DC56F03E751A}"/>
    <cellStyle name="Normal 2 39" xfId="671" xr:uid="{4737573E-034C-4AEB-8F08-337179992B83}"/>
    <cellStyle name="Normal 2 4" xfId="672" xr:uid="{F0ADBF2F-46A1-4807-8726-9DDCFC491E2F}"/>
    <cellStyle name="Normal 2 40" xfId="673" xr:uid="{AFCB7CBF-9788-45CE-9EFC-8C1D3F93BED4}"/>
    <cellStyle name="Normal 2 41" xfId="674" xr:uid="{B3DA9CB3-40DB-4D7F-A233-2031DDA1407C}"/>
    <cellStyle name="Normal 2 42" xfId="675" xr:uid="{0291D54F-CF87-485B-B35A-3F603905E70B}"/>
    <cellStyle name="Normal 2 43" xfId="676" xr:uid="{4392D75E-7849-461D-B1DF-826C92056F21}"/>
    <cellStyle name="Normal 2 44" xfId="677" xr:uid="{57C12769-A2D0-4C52-9716-7414E5257372}"/>
    <cellStyle name="Normal 2 45" xfId="678" xr:uid="{596CB287-8BD5-478A-AB0C-F54C432FC3EE}"/>
    <cellStyle name="Normal 2 46" xfId="679" xr:uid="{4BCECE5C-7B40-40CA-B72C-D80400300C84}"/>
    <cellStyle name="Normal 2 47" xfId="680" xr:uid="{EEB56221-A9D3-44C5-8183-69C19C3BB65B}"/>
    <cellStyle name="Normal 2 48" xfId="681" xr:uid="{375E298E-03FD-49AE-95AE-336B7F047181}"/>
    <cellStyle name="Normal 2 49" xfId="682" xr:uid="{8CB3E7EA-F0B2-46DA-8942-F9E9505096E4}"/>
    <cellStyle name="Normal 2 5" xfId="683" xr:uid="{9038D697-3310-4824-9DEF-185C5B7FF8FE}"/>
    <cellStyle name="Normal 2 50" xfId="684" xr:uid="{8D388BC7-B8A9-4E69-8CDA-00BAB3FDEA53}"/>
    <cellStyle name="Normal 2 51" xfId="685" xr:uid="{5F77E74B-68FD-42F1-97C2-AD651F9375B6}"/>
    <cellStyle name="Normal 2 52" xfId="686" xr:uid="{52BEAA33-8CE6-42C2-9E97-4D7787F80529}"/>
    <cellStyle name="Normal 2 53" xfId="687" xr:uid="{90FB5377-B722-42DD-88FF-AE835E46F594}"/>
    <cellStyle name="Normal 2 54" xfId="688" xr:uid="{2644135A-3AA9-4C0E-92FE-4BA5C1B02632}"/>
    <cellStyle name="Normal 2 55" xfId="689" xr:uid="{5F60E651-90F5-43AF-BE60-DD3D87918823}"/>
    <cellStyle name="Normal 2 56" xfId="690" xr:uid="{9CFF4EB3-2377-4BA8-8B77-17ECFFDDF3D3}"/>
    <cellStyle name="Normal 2 57" xfId="691" xr:uid="{3D6D5319-0B5E-4BCC-A915-CADE3016632C}"/>
    <cellStyle name="Normal 2 58" xfId="692" xr:uid="{D11D829B-0230-4E86-8697-220CF41A4B7C}"/>
    <cellStyle name="Normal 2 59" xfId="693" xr:uid="{FD798E80-62D4-4566-83BF-AC0E487AB429}"/>
    <cellStyle name="Normal 2 6" xfId="694" xr:uid="{786AA434-96EA-49AF-9607-D6D189BDE798}"/>
    <cellStyle name="Normal 2 60" xfId="695" xr:uid="{950E261B-7133-4A2B-8B79-59A21DEC54E4}"/>
    <cellStyle name="Normal 2 61" xfId="696" xr:uid="{871CA55A-030F-4F5F-960B-6265411F37D0}"/>
    <cellStyle name="Normal 2 62" xfId="697" xr:uid="{AD3AF070-7F32-4B06-9EAA-E2471D345856}"/>
    <cellStyle name="Normal 2 63" xfId="698" xr:uid="{33801B90-47C2-4D0B-9A8C-2ECB24888BF3}"/>
    <cellStyle name="Normal 2 64" xfId="699" xr:uid="{36528007-D63E-46CB-9A61-E74BD0221AC6}"/>
    <cellStyle name="Normal 2 65" xfId="700" xr:uid="{CD990628-F322-4206-99A5-DF655E627947}"/>
    <cellStyle name="Normal 2 66" xfId="701" xr:uid="{249B3CE6-024F-4DDC-AF53-A95872366D7F}"/>
    <cellStyle name="Normal 2 67" xfId="702" xr:uid="{9D8A0A53-827D-4102-AFA8-ECAA56769BC0}"/>
    <cellStyle name="Normal 2 68" xfId="703" xr:uid="{56A0496A-31FD-4CA9-A522-DA7B16B2C014}"/>
    <cellStyle name="Normal 2 69" xfId="704" xr:uid="{2E53B242-9EED-4C1E-9075-C34F22B149E6}"/>
    <cellStyle name="Normal 2 7" xfId="705" xr:uid="{A58732FA-BCB7-44AF-82A9-496192B3DEE9}"/>
    <cellStyle name="Normal 2 7 2" xfId="1894" xr:uid="{9E7DCA56-3A58-4CDE-B5BA-23451E4DFC42}"/>
    <cellStyle name="Normal 2 70" xfId="706" xr:uid="{87268C21-AB5D-4CF4-A047-DF6E40B91B4F}"/>
    <cellStyle name="Normal 2 71" xfId="707" xr:uid="{07E01D76-8536-4E4C-A059-6F6866C31B1E}"/>
    <cellStyle name="Normal 2 72" xfId="708" xr:uid="{2C666C22-F65A-402C-A4A4-A354746B9980}"/>
    <cellStyle name="Normal 2 73" xfId="709" xr:uid="{9BFC5D13-18D4-4DB0-8AC4-23D349E63ED7}"/>
    <cellStyle name="Normal 2 74" xfId="710" xr:uid="{FA339F54-C142-4871-870B-CFEDE6ECB8F3}"/>
    <cellStyle name="Normal 2 75" xfId="711" xr:uid="{6A5740DD-73A1-4CC8-8BB0-4A31E30A5C74}"/>
    <cellStyle name="Normal 2 76" xfId="712" xr:uid="{B3F763CF-C0E1-40E1-A949-EBBD1468054A}"/>
    <cellStyle name="Normal 2 77" xfId="713" xr:uid="{AA94EFD9-92BC-425B-BE10-1CD2661AFE2B}"/>
    <cellStyle name="Normal 2 78" xfId="714" xr:uid="{9C5032B4-7C56-4306-BA47-7CB33CE646A4}"/>
    <cellStyle name="Normal 2 79" xfId="715" xr:uid="{3DC14219-90A9-432C-8EF2-AF6427152D3C}"/>
    <cellStyle name="Normal 2 8" xfId="716" xr:uid="{8C27A28B-00D3-456A-BBD3-9D0D59202F03}"/>
    <cellStyle name="Normal 2 80" xfId="717" xr:uid="{79B7320D-19E7-4132-B75A-114222B436AD}"/>
    <cellStyle name="Normal 2 81" xfId="718" xr:uid="{5E0770F1-CDB5-4394-9BC6-A45C4E2D7B6E}"/>
    <cellStyle name="Normal 2 82" xfId="719" xr:uid="{9EA9E7DE-D79F-4334-903D-60A56F3B6BFB}"/>
    <cellStyle name="Normal 2 82 2" xfId="720" xr:uid="{788CA36E-1363-4071-BA1B-2A2B7D5EF55F}"/>
    <cellStyle name="Normal 2 82 3" xfId="1353" xr:uid="{8D2F5156-2A3F-4A5D-B2D9-0ED7484A2F2B}"/>
    <cellStyle name="Normal 2 82 4" xfId="1659" xr:uid="{80739F7D-1855-4605-940D-A3FE4F66806D}"/>
    <cellStyle name="Normal 2 83" xfId="721" xr:uid="{63392538-9564-4B42-83E1-B7E7CB4E7C7C}"/>
    <cellStyle name="Normal 2 83 2" xfId="722" xr:uid="{05859403-A99C-41E0-8EF7-3E1A146D89D1}"/>
    <cellStyle name="Normal 2 83 3" xfId="1354" xr:uid="{39BFB95D-2638-449E-8A31-BE55C7AC8CEC}"/>
    <cellStyle name="Normal 2 83 4" xfId="1660" xr:uid="{6A421A08-33EF-484A-A533-5102EEE417DA}"/>
    <cellStyle name="Normal 2 84" xfId="723" xr:uid="{DB695C53-126D-48E6-9C0E-383A5C758C28}"/>
    <cellStyle name="Normal 2 84 2" xfId="724" xr:uid="{82C8E72A-9884-413C-AEEC-B61490CDACA3}"/>
    <cellStyle name="Normal 2 85" xfId="725" xr:uid="{17811025-0F79-4DDF-8BF4-6D1B32B84547}"/>
    <cellStyle name="Normal 2 86" xfId="1241" xr:uid="{D3FCA5AC-51F4-4757-AEC1-E553DC7126F0}"/>
    <cellStyle name="Normal 2 86 2" xfId="1355" xr:uid="{AD2B408F-E756-45AB-9E79-D875295893CB}"/>
    <cellStyle name="Normal 2 9" xfId="726" xr:uid="{EFA69E44-EB5B-49FD-9473-6050DDC6E940}"/>
    <cellStyle name="Normal 2_Sector Publico (2009 03 20)" xfId="727" xr:uid="{53F148B7-5F53-4E17-9379-55EF970F2969}"/>
    <cellStyle name="Normal 20" xfId="728" xr:uid="{E8447A0C-2633-4EEC-83F2-E843E40EF4CD}"/>
    <cellStyle name="Normal 20 2" xfId="1356" xr:uid="{722C0CBE-3F5C-42E2-A790-D24945F65F59}"/>
    <cellStyle name="Normal 20 3" xfId="1661" xr:uid="{0D7DC68D-499A-4994-BDC5-34DF6D93F6B0}"/>
    <cellStyle name="Normal 21" xfId="729" xr:uid="{CB752FEE-9182-4651-A92B-C390804A4765}"/>
    <cellStyle name="Normal 22" xfId="730" xr:uid="{893378F8-F911-41FB-B1C0-6CF6C2B5DC30}"/>
    <cellStyle name="Normal 22 2" xfId="731" xr:uid="{0124680D-8B5B-4978-BC21-7C416B532A68}"/>
    <cellStyle name="Normal 23" xfId="732" xr:uid="{061AF1F6-D86F-4763-9883-339082762371}"/>
    <cellStyle name="Normal 24" xfId="733" xr:uid="{97D59C19-B8B4-4DE7-944E-F2E515581886}"/>
    <cellStyle name="Normal 25" xfId="734" xr:uid="{9552924A-C325-49F1-B1BC-995355B81117}"/>
    <cellStyle name="Normal 26" xfId="735" xr:uid="{C165239B-2F91-40FA-AA4F-A43B9D73816E}"/>
    <cellStyle name="Normal 26 2" xfId="1357" xr:uid="{E0FCDCAC-9607-49DA-8110-B7DD692AA7F5}"/>
    <cellStyle name="Normal 26 3" xfId="1662" xr:uid="{65677253-4865-49D5-9EAE-8AC35151A0D7}"/>
    <cellStyle name="Normal 27" xfId="736" xr:uid="{4A08F58C-1856-4E6C-A2FA-2D6D75F7417E}"/>
    <cellStyle name="Normal 28" xfId="737" xr:uid="{9080792C-1FA0-47AC-8868-AAB45F2C2986}"/>
    <cellStyle name="Normal 29" xfId="738" xr:uid="{448B1545-13C2-479A-A6F7-0A4D1578E414}"/>
    <cellStyle name="Normal 3" xfId="32" xr:uid="{BB287DE3-4B12-477A-8C95-1CFC066A64CD}"/>
    <cellStyle name="Normal 3 2" xfId="45" xr:uid="{F69CEFA9-5471-4E38-AB6F-58A71D87D6B7}"/>
    <cellStyle name="Normal 3 2 2" xfId="739" xr:uid="{EE690733-B18E-414A-9F27-C2EE59B249A3}"/>
    <cellStyle name="Normal 3 2 3" xfId="1906" xr:uid="{B07CC544-42B0-4166-A743-8043851DF1AD}"/>
    <cellStyle name="Normal 3 3" xfId="40" xr:uid="{E23E5E63-F3B5-4A23-8475-7504E2EFDE5A}"/>
    <cellStyle name="Normal 3 3 2" xfId="1899" xr:uid="{08ACE41B-38AA-4D99-89A3-73A4904F08A0}"/>
    <cellStyle name="Normal 3 4" xfId="740" xr:uid="{8A7D1564-008D-44DC-916E-03D3BDBE984C}"/>
    <cellStyle name="Normal 3 4 2" xfId="1358" xr:uid="{83EFD199-4A26-4D99-9E87-867858EFB744}"/>
    <cellStyle name="Normal 3 4 2 2" xfId="1911" xr:uid="{0DD51D6F-20C8-46BD-97AD-C817BD0FE09D}"/>
    <cellStyle name="Normal 3 4 3" xfId="1663" xr:uid="{816F0F67-F5F7-4BB1-8918-49F50B74F1B1}"/>
    <cellStyle name="Normal 3 5" xfId="741" xr:uid="{F2AC5FC0-C397-49ED-BA74-692C36A46BDA}"/>
    <cellStyle name="Normal 3 5 2" xfId="1359" xr:uid="{8D9BACD8-7A45-45F0-AEF4-BD167D189F83}"/>
    <cellStyle name="Normal 3 5 3" xfId="1664" xr:uid="{B275E6D7-9F3C-4C1F-A266-DAFCF4BFC2AC}"/>
    <cellStyle name="Normal 3 6" xfId="742" xr:uid="{9C9CFE9E-FA5C-46F0-8DA4-A3A5C88573A2}"/>
    <cellStyle name="Normal 3 7" xfId="1892" xr:uid="{7ABF72FF-0A24-4DC6-A1CE-6A70824BC7D7}"/>
    <cellStyle name="Normal 30" xfId="743" xr:uid="{535C0C30-525C-4C60-A8BB-C8766ADF22FD}"/>
    <cellStyle name="Normal 31" xfId="744" xr:uid="{3BB9EBD4-876B-4D95-897D-82453337DBFF}"/>
    <cellStyle name="Normal 32" xfId="745" xr:uid="{70C5997A-BAAB-4940-8E32-7BD8903A1D8D}"/>
    <cellStyle name="Normal 33" xfId="746" xr:uid="{E56AD4BD-F870-4D9F-A800-A11AD6952F43}"/>
    <cellStyle name="Normal 34" xfId="747" xr:uid="{23B6A2CE-1B2C-41AC-AE73-F832C0FEBD85}"/>
    <cellStyle name="Normal 35" xfId="748" xr:uid="{F5E012F8-0D12-453C-ACE7-53462A814736}"/>
    <cellStyle name="Normal 36" xfId="749" xr:uid="{3EC29798-6599-4E78-977A-BCB7E77525CB}"/>
    <cellStyle name="Normal 37" xfId="750" xr:uid="{E6508076-CED6-4BDD-93ED-F5BCC5C67D08}"/>
    <cellStyle name="Normal 38" xfId="751" xr:uid="{CC4B9AD2-7402-4609-8E86-808E96095B1D}"/>
    <cellStyle name="Normal 39" xfId="752" xr:uid="{B4843BDF-9126-463A-9792-960DBEDAB66D}"/>
    <cellStyle name="Normal 4" xfId="35" xr:uid="{D7737716-2042-4F61-812F-AE83D21974E9}"/>
    <cellStyle name="Normal 4 10" xfId="1565" xr:uid="{AFE97639-4336-4341-B165-E236C915BCA8}"/>
    <cellStyle name="Normal 4 2" xfId="46" xr:uid="{3528F3AB-9245-4F66-82DC-FCD6DDD7E468}"/>
    <cellStyle name="Normal 4 2 2" xfId="57" xr:uid="{7F5B402C-45B4-467B-8D2E-70573B73F4E1}"/>
    <cellStyle name="Normal 4 2 2 2" xfId="1362" xr:uid="{39F852ED-2299-43CB-995E-329CC6C00007}"/>
    <cellStyle name="Normal 4 2 2 3" xfId="1581" xr:uid="{8825C4DB-3AFE-48F3-822F-ACE2B65F5E8F}"/>
    <cellStyle name="Normal 4 2 3" xfId="67" xr:uid="{13054090-4C94-4787-82E3-3A6F239DCEDB}"/>
    <cellStyle name="Normal 4 2 3 2" xfId="1363" xr:uid="{8BDF218E-49B7-4B8C-9E10-356C0ED2DED8}"/>
    <cellStyle name="Normal 4 2 3 3" xfId="1591" xr:uid="{F9950EF2-D001-4F63-984D-0E7B412F28C8}"/>
    <cellStyle name="Normal 4 2 4" xfId="78" xr:uid="{8898BD9F-9FE6-4EEC-B9D1-325CE2998130}"/>
    <cellStyle name="Normal 4 2 4 2" xfId="1364" xr:uid="{B5F0EA28-92EB-47B9-9F4C-DF0BC2475BDB}"/>
    <cellStyle name="Normal 4 2 4 3" xfId="1602" xr:uid="{B99C7547-4B75-4977-AC8B-4C796EC263CE}"/>
    <cellStyle name="Normal 4 2 5" xfId="89" xr:uid="{A35C3EF7-5D0D-41F9-97AB-137B5C1D639D}"/>
    <cellStyle name="Normal 4 2 5 2" xfId="1365" xr:uid="{ABE6736C-DD08-4786-836B-F80CD6D29454}"/>
    <cellStyle name="Normal 4 2 5 3" xfId="1613" xr:uid="{E1BF8FDB-15DA-4E8D-907F-76E974F87CEF}"/>
    <cellStyle name="Normal 4 2 6" xfId="100" xr:uid="{472FD2B5-17F0-46AF-881C-0A27E852D1CC}"/>
    <cellStyle name="Normal 4 2 6 2" xfId="1366" xr:uid="{2F3A4581-D462-4954-8691-7D3805B7D223}"/>
    <cellStyle name="Normal 4 2 6 3" xfId="1624" xr:uid="{0FE94BAD-9EB8-41B4-9191-3D320D7ABB83}"/>
    <cellStyle name="Normal 4 2 7" xfId="1361" xr:uid="{55629B4D-3FC5-4653-908B-DFF295C10D21}"/>
    <cellStyle name="Normal 4 2 7 2" xfId="1901" xr:uid="{5D69856F-F7D1-4602-8A24-02F4695E674E}"/>
    <cellStyle name="Normal 4 2 8" xfId="1571" xr:uid="{708E5058-F7BB-41FE-B1C3-7375C3787E4D}"/>
    <cellStyle name="Normal 4 3" xfId="41" xr:uid="{91B26984-F8B9-46FB-A0B9-418FCABB89AF}"/>
    <cellStyle name="Normal 4 3 2" xfId="54" xr:uid="{88D2018E-C5A3-4809-9341-A2A5DD443FD7}"/>
    <cellStyle name="Normal 4 3 2 2" xfId="1368" xr:uid="{B01DA9C1-FCAE-4EB5-8A6A-1E3F9BF55C5C}"/>
    <cellStyle name="Normal 4 3 2 3" xfId="1578" xr:uid="{206719DC-AC11-4A09-97F7-9F771BFE1901}"/>
    <cellStyle name="Normal 4 3 3" xfId="64" xr:uid="{7E65780F-AB4D-4EE2-8F69-85DCC099E5D0}"/>
    <cellStyle name="Normal 4 3 3 2" xfId="1369" xr:uid="{E7B571BB-3BC0-4829-AE81-116FEF16AB57}"/>
    <cellStyle name="Normal 4 3 3 3" xfId="1588" xr:uid="{608A0C65-6745-45E7-8978-35AC42BE1786}"/>
    <cellStyle name="Normal 4 3 4" xfId="75" xr:uid="{A4479652-AABC-4251-A9F4-C00AAA81A9A7}"/>
    <cellStyle name="Normal 4 3 4 2" xfId="1370" xr:uid="{84FC1FEC-D932-4EA8-B6CC-59141A6CD945}"/>
    <cellStyle name="Normal 4 3 4 3" xfId="1599" xr:uid="{9DAC8641-6C1E-4028-A187-C074762C840D}"/>
    <cellStyle name="Normal 4 3 5" xfId="86" xr:uid="{7C39E272-E3DA-49B9-B1C5-BC6B9205782A}"/>
    <cellStyle name="Normal 4 3 5 2" xfId="1371" xr:uid="{4E06AFC5-A68F-4E37-A0F5-16D0E36CFAA1}"/>
    <cellStyle name="Normal 4 3 5 3" xfId="1610" xr:uid="{B5F35AA2-EFC1-4F46-9AA4-B11AA359BE24}"/>
    <cellStyle name="Normal 4 3 6" xfId="97" xr:uid="{313F3433-7E57-475B-92D7-442255502AF8}"/>
    <cellStyle name="Normal 4 3 6 2" xfId="1372" xr:uid="{217ED47D-6A48-4ACA-9E3C-19F8621D0FBB}"/>
    <cellStyle name="Normal 4 3 6 3" xfId="1621" xr:uid="{F61D4F72-3367-4B80-9DBD-01F842859C05}"/>
    <cellStyle name="Normal 4 3 7" xfId="1367" xr:uid="{99091FFD-E31E-451A-8345-401641FA54BA}"/>
    <cellStyle name="Normal 4 3 8" xfId="1568" xr:uid="{D3079A8F-37B1-4102-9F09-4FFEF2A9A3E6}"/>
    <cellStyle name="Normal 4 4" xfId="51" xr:uid="{99201F00-40D1-4D91-A424-76E777263140}"/>
    <cellStyle name="Normal 4 4 2" xfId="1373" xr:uid="{3E99476F-8A07-49D6-B744-662F34D4059E}"/>
    <cellStyle name="Normal 4 4 3" xfId="1575" xr:uid="{DA2E86BE-F0EA-464C-B8AC-A44D151C6481}"/>
    <cellStyle name="Normal 4 5" xfId="61" xr:uid="{0052CDF1-3C9B-4D2C-AEF1-0EAFB2A9B97A}"/>
    <cellStyle name="Normal 4 5 2" xfId="1374" xr:uid="{C08B3C15-67D9-48BB-838F-4024A9BDED61}"/>
    <cellStyle name="Normal 4 5 3" xfId="1585" xr:uid="{6711956E-F45C-4D30-8863-5251CCC708C6}"/>
    <cellStyle name="Normal 4 6" xfId="72" xr:uid="{D1B6B79D-58F5-469E-9550-4C4B00C3C74C}"/>
    <cellStyle name="Normal 4 6 2" xfId="1375" xr:uid="{2B45C89D-5530-461E-A775-8A59B4ED4DDB}"/>
    <cellStyle name="Normal 4 6 3" xfId="1596" xr:uid="{1E11D844-E261-42C0-B232-1D040C790C8B}"/>
    <cellStyle name="Normal 4 7" xfId="83" xr:uid="{DD8A8A0A-F00D-48A1-BC57-D3659B189872}"/>
    <cellStyle name="Normal 4 7 2" xfId="1376" xr:uid="{97B0EF9D-33E1-4FEB-BF51-B25327BBFD09}"/>
    <cellStyle name="Normal 4 7 3" xfId="1607" xr:uid="{15A8F733-0D3E-4D9F-8026-314A01AE4766}"/>
    <cellStyle name="Normal 4 8" xfId="94" xr:uid="{082A1EC2-B267-4441-9627-24B27C9A85F2}"/>
    <cellStyle name="Normal 4 8 2" xfId="1377" xr:uid="{CB3600B8-A18A-483D-A1FD-A18B7988F262}"/>
    <cellStyle name="Normal 4 8 3" xfId="1618" xr:uid="{47F50EA6-0761-40CC-A880-A4FB25AA0628}"/>
    <cellStyle name="Normal 4 9" xfId="1360" xr:uid="{F2CA5F7E-DFBA-4837-9738-9CB3EF16DA13}"/>
    <cellStyle name="Normal 4 9 2" xfId="1912" xr:uid="{EF1F05CF-E713-4DC7-8276-6D1DA748929E}"/>
    <cellStyle name="Normal 40" xfId="753" xr:uid="{0B1F9008-6591-44A2-9817-DC844E268486}"/>
    <cellStyle name="Normal 41" xfId="754" xr:uid="{E5E0B534-B543-4948-8BAE-CEB1BF614FE7}"/>
    <cellStyle name="Normal 42" xfId="755" xr:uid="{4F82D5CA-2C91-49E9-8325-A8AECB3EBB3A}"/>
    <cellStyle name="Normal 43" xfId="756" xr:uid="{85B8EE93-4ED2-40FE-A6F3-54A55E873350}"/>
    <cellStyle name="Normal 44" xfId="757" xr:uid="{F241B0F2-B2F3-4465-A620-6542166E545D}"/>
    <cellStyle name="Normal 45" xfId="758" xr:uid="{2DD0B56B-7F9F-4BE2-949C-A0B29BB5BC5D}"/>
    <cellStyle name="Normal 46" xfId="759" xr:uid="{9FBA470F-1ED7-4F2A-BDEC-A715E2DB0873}"/>
    <cellStyle name="Normal 47" xfId="760" xr:uid="{DCBC2AEE-2D8A-4CD4-BB9A-BB6577D04A77}"/>
    <cellStyle name="Normal 48" xfId="761" xr:uid="{8BB6C7ED-ECA5-457B-9CBC-C7E874625B20}"/>
    <cellStyle name="Normal 49" xfId="762" xr:uid="{769C682B-F4CA-456D-9866-EC033FD78B85}"/>
    <cellStyle name="Normal 5" xfId="36" xr:uid="{BF2AA661-B963-4E00-A901-49BD3AA185BE}"/>
    <cellStyle name="Normal 5 10" xfId="763" xr:uid="{A525F101-3DD5-4D62-9261-9FA8BC99B8E3}"/>
    <cellStyle name="Normal 5 11" xfId="764" xr:uid="{034CCF79-EB55-4083-9836-16701C193096}"/>
    <cellStyle name="Normal 5 12" xfId="765" xr:uid="{5C2964FA-F457-4E42-AFF7-A3E3C31BB313}"/>
    <cellStyle name="Normal 5 13" xfId="766" xr:uid="{EC6EE47A-7496-4387-AF45-82FE181926EE}"/>
    <cellStyle name="Normal 5 14" xfId="767" xr:uid="{4CEE26BA-A5B5-4640-968D-53028C13D3B1}"/>
    <cellStyle name="Normal 5 15" xfId="768" xr:uid="{272A89B4-DB58-42CF-A182-DFC8A3251192}"/>
    <cellStyle name="Normal 5 16" xfId="769" xr:uid="{9E16BD39-66DB-4EDB-AEA3-0F8202C43019}"/>
    <cellStyle name="Normal 5 17" xfId="770" xr:uid="{2A0BB1B8-3D03-43FB-A40F-196A1CF9CB8D}"/>
    <cellStyle name="Normal 5 18" xfId="771" xr:uid="{B9F5A092-825D-4AB2-ADF4-2D90BD114944}"/>
    <cellStyle name="Normal 5 19" xfId="772" xr:uid="{F5D2394B-5737-4ADF-99DA-E55636DFB189}"/>
    <cellStyle name="Normal 5 2" xfId="47" xr:uid="{21A156A5-BA4D-4D4F-BB78-792AEA00A1B4}"/>
    <cellStyle name="Normal 5 2 2" xfId="1902" xr:uid="{BD15324F-7858-48B9-9539-9CA717DC8E00}"/>
    <cellStyle name="Normal 5 20" xfId="773" xr:uid="{693EFC69-358A-4232-B77D-FA9EB31014EF}"/>
    <cellStyle name="Normal 5 21" xfId="774" xr:uid="{A2889FC0-8FCE-4EDF-8ABD-BCE8E9E4A7C7}"/>
    <cellStyle name="Normal 5 22" xfId="775" xr:uid="{47FE0E8F-0505-43D3-BAF9-F1CA3E3ACFBA}"/>
    <cellStyle name="Normal 5 23" xfId="776" xr:uid="{812CEA21-AAA8-44C0-BAA7-68278C944C06}"/>
    <cellStyle name="Normal 5 24" xfId="777" xr:uid="{294FE048-B254-4F9A-AB65-6DE0D045346E}"/>
    <cellStyle name="Normal 5 25" xfId="778" xr:uid="{921670F9-6535-4005-8369-B08FA1D746BA}"/>
    <cellStyle name="Normal 5 26" xfId="779" xr:uid="{EE0EAE83-BBD4-4C2E-9657-0AC137B038DE}"/>
    <cellStyle name="Normal 5 27" xfId="780" xr:uid="{789270BF-E954-4EBA-8CF0-1A5719BED2E6}"/>
    <cellStyle name="Normal 5 28" xfId="781" xr:uid="{CD7FBB31-F667-45F3-BF0B-5920AAAAF568}"/>
    <cellStyle name="Normal 5 29" xfId="782" xr:uid="{F9F3D004-90F6-49C3-A9CD-31D0213927DE}"/>
    <cellStyle name="Normal 5 3" xfId="42" xr:uid="{C6222A0D-EBD8-4DAB-B682-C2449C539603}"/>
    <cellStyle name="Normal 5 3 2" xfId="1907" xr:uid="{BAAB1659-3100-4B2F-AA9C-AA02D3A62778}"/>
    <cellStyle name="Normal 5 30" xfId="783" xr:uid="{6E7E8F2B-27A3-422C-A463-3F1FD2B3D5E3}"/>
    <cellStyle name="Normal 5 31" xfId="784" xr:uid="{0F9A58B7-1629-4B7E-8D0A-776065E14AA1}"/>
    <cellStyle name="Normal 5 32" xfId="785" xr:uid="{91252227-3AC7-4264-9DAB-6D9CC6EA78CC}"/>
    <cellStyle name="Normal 5 33" xfId="786" xr:uid="{AC484DD8-8619-4F37-84C8-15738FF79F6E}"/>
    <cellStyle name="Normal 5 34" xfId="787" xr:uid="{9287EF09-D4B2-4704-A83A-ABFCE490570C}"/>
    <cellStyle name="Normal 5 35" xfId="788" xr:uid="{A707EEEA-519B-4044-BB3E-F13EDDFD308C}"/>
    <cellStyle name="Normal 5 36" xfId="789" xr:uid="{F8B7A71B-B6E5-4AEF-A300-7E121FF62AA8}"/>
    <cellStyle name="Normal 5 37" xfId="790" xr:uid="{6B3B8E6B-A3F8-4028-80DA-8D93646BEBC5}"/>
    <cellStyle name="Normal 5 38" xfId="791" xr:uid="{A50033B6-3D82-4A97-97D4-8038FC512553}"/>
    <cellStyle name="Normal 5 39" xfId="792" xr:uid="{1E087A7C-A033-4C16-BC90-034AC99639A2}"/>
    <cellStyle name="Normal 5 4" xfId="793" xr:uid="{6508C149-3E60-40BB-93E0-6A6CCE0CA953}"/>
    <cellStyle name="Normal 5 40" xfId="794" xr:uid="{20D54A41-267B-4443-8BF8-76103184138A}"/>
    <cellStyle name="Normal 5 41" xfId="795" xr:uid="{95A7D770-ADC5-4892-AA09-E9F304A719B4}"/>
    <cellStyle name="Normal 5 42" xfId="796" xr:uid="{734651D8-958A-41C1-B01A-96C9EF1984B4}"/>
    <cellStyle name="Normal 5 43" xfId="797" xr:uid="{107C43B9-721A-4570-BD47-3F07F260742E}"/>
    <cellStyle name="Normal 5 44" xfId="798" xr:uid="{C69F86AC-E72D-4548-9B2F-76DED38EB6BF}"/>
    <cellStyle name="Normal 5 45" xfId="799" xr:uid="{F86681A1-7ECA-48C6-B4AE-0C90A4D3D3D0}"/>
    <cellStyle name="Normal 5 46" xfId="800" xr:uid="{079B7122-34C9-4FAC-9401-740DB3A4A090}"/>
    <cellStyle name="Normal 5 47" xfId="801" xr:uid="{F2BE626C-49FA-4FE1-838F-89471D18D47E}"/>
    <cellStyle name="Normal 5 48" xfId="802" xr:uid="{1F5D01B7-A3E5-4821-83FF-0F32B7DE79AA}"/>
    <cellStyle name="Normal 5 49" xfId="803" xr:uid="{9B4AB3C3-4569-466C-9696-7B70324AB65E}"/>
    <cellStyle name="Normal 5 5" xfId="804" xr:uid="{7F1EE68F-84A5-40D5-92A5-B145D6B90A10}"/>
    <cellStyle name="Normal 5 50" xfId="805" xr:uid="{0417F75E-3227-4B23-84A6-FD715B5684BB}"/>
    <cellStyle name="Normal 5 51" xfId="806" xr:uid="{4071A99C-FD5D-46E5-9609-01680D79BA99}"/>
    <cellStyle name="Normal 5 52" xfId="807" xr:uid="{16F388B5-DE40-43A7-8618-409680268D00}"/>
    <cellStyle name="Normal 5 53" xfId="808" xr:uid="{96534F5A-BAB5-4354-9B5B-A6EEC8689405}"/>
    <cellStyle name="Normal 5 54" xfId="809" xr:uid="{C6C81F9B-B367-4CCF-B984-453A686CAB71}"/>
    <cellStyle name="Normal 5 55" xfId="810" xr:uid="{E5F3D46E-10CF-4243-B2BA-857A3CA925AD}"/>
    <cellStyle name="Normal 5 56" xfId="811" xr:uid="{7490B232-262B-4178-9AAF-B3E30F220884}"/>
    <cellStyle name="Normal 5 57" xfId="812" xr:uid="{E6D90A78-E211-4F47-9743-4933D0FCC6E3}"/>
    <cellStyle name="Normal 5 58" xfId="813" xr:uid="{69DBE146-8229-4E34-B8E3-9DB49C1F38BC}"/>
    <cellStyle name="Normal 5 59" xfId="814" xr:uid="{8CE4795A-7230-445F-8DF6-3A6F3C6EEE87}"/>
    <cellStyle name="Normal 5 6" xfId="815" xr:uid="{B56DB0FF-57E4-4A1E-9733-D794FF957FF2}"/>
    <cellStyle name="Normal 5 60" xfId="816" xr:uid="{8BA5D693-255E-466F-93AB-ECF6B1E1F7CB}"/>
    <cellStyle name="Normal 5 61" xfId="817" xr:uid="{F7831F51-62A0-4D17-B371-4773600F41CD}"/>
    <cellStyle name="Normal 5 62" xfId="818" xr:uid="{1CCA16EA-9ACE-49A9-8981-656116B5826F}"/>
    <cellStyle name="Normal 5 63" xfId="819" xr:uid="{0D591BE3-F0C5-4985-866E-A3630B3B2829}"/>
    <cellStyle name="Normal 5 64" xfId="820" xr:uid="{D7CA94D1-A7CC-46A8-BA00-378AB990B508}"/>
    <cellStyle name="Normal 5 65" xfId="821" xr:uid="{4FDC7F7F-6D1B-4031-A8E5-75C6E59974FF}"/>
    <cellStyle name="Normal 5 66" xfId="822" xr:uid="{0715EB53-18D8-45E5-AEBD-663C20AF4840}"/>
    <cellStyle name="Normal 5 67" xfId="823" xr:uid="{6A7FF87D-EEBC-4833-832D-FBF72A745AE7}"/>
    <cellStyle name="Normal 5 68" xfId="824" xr:uid="{A648910B-93FF-4FFE-BD78-3D2DCA3A885A}"/>
    <cellStyle name="Normal 5 69" xfId="825" xr:uid="{9A11097A-D93E-4F54-A92F-014AE64442CF}"/>
    <cellStyle name="Normal 5 7" xfId="826" xr:uid="{3C05A135-F889-40FF-BAB0-339B6EADC4E7}"/>
    <cellStyle name="Normal 5 70" xfId="827" xr:uid="{64779222-DBB2-4FB9-B165-877796B84067}"/>
    <cellStyle name="Normal 5 70 2" xfId="1378" xr:uid="{6CCD11A3-45B8-4C29-A9D3-C630CD10C6BC}"/>
    <cellStyle name="Normal 5 70 3" xfId="1665" xr:uid="{19142BA9-E7F5-4A7F-832A-1F55758F12A8}"/>
    <cellStyle name="Normal 5 71" xfId="1896" xr:uid="{F8E75BAB-CD89-4356-A1ED-261783DD88C1}"/>
    <cellStyle name="Normal 5 8" xfId="828" xr:uid="{72B78F39-2B65-4DEC-AC6B-0D5CD4778729}"/>
    <cellStyle name="Normal 5 9" xfId="829" xr:uid="{1512604C-827E-41BE-862D-6173CD9DECE8}"/>
    <cellStyle name="Normal 50" xfId="830" xr:uid="{D4D5BC32-0103-4E35-9422-30C9C6C48B0D}"/>
    <cellStyle name="Normal 51" xfId="831" xr:uid="{BC2FD0A3-336B-4645-A236-AD4AF4451E06}"/>
    <cellStyle name="Normal 52" xfId="832" xr:uid="{FE67C25C-8190-480A-AC5D-1ABC6FB0A1A2}"/>
    <cellStyle name="Normal 53" xfId="833" xr:uid="{C0763421-A290-41B3-BE0C-4D40EBA4D950}"/>
    <cellStyle name="Normal 54" xfId="834" xr:uid="{CBEFB5F3-AFE3-4841-A109-5D28A3E2E76B}"/>
    <cellStyle name="Normal 55" xfId="835" xr:uid="{7C793086-6330-42F5-86AB-7A068D0A2746}"/>
    <cellStyle name="Normal 56" xfId="836" xr:uid="{3044BA22-1C70-4C76-96E5-8E742617302D}"/>
    <cellStyle name="Normal 57" xfId="837" xr:uid="{80722573-3544-4DDB-84AC-E6C6C5B96CBD}"/>
    <cellStyle name="Normal 58" xfId="838" xr:uid="{8621ACAF-AA39-4E41-8B8A-1A9C09ADF2B5}"/>
    <cellStyle name="Normal 59" xfId="839" xr:uid="{F86A6CE5-21A7-4502-BC16-6BCDB4ECEAF1}"/>
    <cellStyle name="Normal 6" xfId="37" xr:uid="{352E6C57-C352-4F49-A63D-45849A3E04DE}"/>
    <cellStyle name="Normal 6 10" xfId="840" xr:uid="{77A09FBA-5ECC-4CBF-816D-C1F9608D4784}"/>
    <cellStyle name="Normal 6 11" xfId="841" xr:uid="{4A5150DE-F78C-4ACD-A38A-6245DC8532EE}"/>
    <cellStyle name="Normal 6 12" xfId="842" xr:uid="{D7FAE904-0C86-4F50-811B-6284ECCB1BC5}"/>
    <cellStyle name="Normal 6 13" xfId="843" xr:uid="{118D94B1-6207-4076-A988-15C329DCE566}"/>
    <cellStyle name="Normal 6 14" xfId="844" xr:uid="{4036DF80-CD1D-4CE2-8C5E-77A6AB51A1F6}"/>
    <cellStyle name="Normal 6 15" xfId="845" xr:uid="{76900D3E-6BB1-4A93-8F54-9A9A3D66F01F}"/>
    <cellStyle name="Normal 6 16" xfId="846" xr:uid="{960A47CE-16F8-412F-A57E-CADD61BD2B8D}"/>
    <cellStyle name="Normal 6 17" xfId="847" xr:uid="{EAA24EFE-6D79-4643-B488-0ECAB5B83C7C}"/>
    <cellStyle name="Normal 6 18" xfId="848" xr:uid="{556850F3-F71F-4EF5-92D1-443C57DACDC3}"/>
    <cellStyle name="Normal 6 19" xfId="849" xr:uid="{68311C10-D1E2-4287-9F67-80975B408DAF}"/>
    <cellStyle name="Normal 6 2" xfId="850" xr:uid="{5782655E-8D58-451B-B1E3-C2F0320DE937}"/>
    <cellStyle name="Normal 6 2 2" xfId="1904" xr:uid="{C767C9E8-FB7F-4B58-AF16-553EF58DC52C}"/>
    <cellStyle name="Normal 6 20" xfId="851" xr:uid="{A4BD2872-1FFE-4039-98C0-3E0BB03C6DD0}"/>
    <cellStyle name="Normal 6 21" xfId="852" xr:uid="{0836A68D-D608-40E9-BFB1-1EBA0C5EE977}"/>
    <cellStyle name="Normal 6 22" xfId="853" xr:uid="{F57AFF47-0395-4360-A329-EA6BEE1C60F3}"/>
    <cellStyle name="Normal 6 23" xfId="854" xr:uid="{9414526B-008B-4964-8BBE-3598A0D655B7}"/>
    <cellStyle name="Normal 6 24" xfId="855" xr:uid="{AA4434ED-974B-4108-9DC0-65D34598A3AD}"/>
    <cellStyle name="Normal 6 25" xfId="856" xr:uid="{5EE48A99-C22F-4B94-96CC-AD6F446DF1E0}"/>
    <cellStyle name="Normal 6 26" xfId="857" xr:uid="{1D88F9F2-E7DA-4B71-B8FE-D6C0747F8267}"/>
    <cellStyle name="Normal 6 27" xfId="858" xr:uid="{3398FE13-3EDF-4A31-B53C-477E852E1BDA}"/>
    <cellStyle name="Normal 6 28" xfId="859" xr:uid="{8B6E4978-8884-4E39-8CC6-5F3C52CFC98C}"/>
    <cellStyle name="Normal 6 29" xfId="860" xr:uid="{D98AC7B4-AB29-4630-8D2B-07A2EC4C42C2}"/>
    <cellStyle name="Normal 6 3" xfId="861" xr:uid="{0C3C5FF8-992A-4E25-A9E2-19BF6633D4A0}"/>
    <cellStyle name="Normal 6 30" xfId="862" xr:uid="{9ED8D5AB-857B-4867-9C18-463765513517}"/>
    <cellStyle name="Normal 6 31" xfId="863" xr:uid="{34DBEFFC-CC77-4BF6-8530-F8F75C9D4B1E}"/>
    <cellStyle name="Normal 6 32" xfId="864" xr:uid="{405A3156-39A9-4D61-8B46-A96798FC9343}"/>
    <cellStyle name="Normal 6 33" xfId="865" xr:uid="{DA8E4F83-00DE-42FC-8DAA-BF0B91C7D19F}"/>
    <cellStyle name="Normal 6 34" xfId="866" xr:uid="{F50B094D-4C8F-4F14-9746-FF2288232620}"/>
    <cellStyle name="Normal 6 35" xfId="867" xr:uid="{86A2DF1B-19D5-409B-9782-3F3E67E5D25D}"/>
    <cellStyle name="Normal 6 36" xfId="868" xr:uid="{99E9859A-B162-4BA3-A0FB-EDF2E36EEDF4}"/>
    <cellStyle name="Normal 6 37" xfId="869" xr:uid="{36256EBE-5E10-42D1-9306-A2B3570C505A}"/>
    <cellStyle name="Normal 6 38" xfId="870" xr:uid="{3D0CBAC1-40B9-4C27-989A-851BF709C54B}"/>
    <cellStyle name="Normal 6 39" xfId="871" xr:uid="{4E30EDE7-B6DD-45DB-B704-6A9D990134A2}"/>
    <cellStyle name="Normal 6 4" xfId="872" xr:uid="{C470C405-0EFB-4808-A986-FF3C82AC8C3F}"/>
    <cellStyle name="Normal 6 40" xfId="873" xr:uid="{F3AB4C51-989D-4ECE-88AD-6D42B21A2196}"/>
    <cellStyle name="Normal 6 41" xfId="874" xr:uid="{FFD2FE30-CFD4-4F80-82E6-60C35ED52B20}"/>
    <cellStyle name="Normal 6 42" xfId="875" xr:uid="{FBFA4C2D-F453-4EA8-A9F0-0C848CB754B2}"/>
    <cellStyle name="Normal 6 43" xfId="876" xr:uid="{E8613A98-DE76-4DF6-BE78-6154D0A264BF}"/>
    <cellStyle name="Normal 6 44" xfId="877" xr:uid="{0DF2503E-90D0-413C-9054-6F3A171FA173}"/>
    <cellStyle name="Normal 6 45" xfId="878" xr:uid="{54D40C02-CAA9-4660-9B7A-DCB68871C7E9}"/>
    <cellStyle name="Normal 6 46" xfId="879" xr:uid="{F268F332-CD3B-4A94-AB96-F95824FC0574}"/>
    <cellStyle name="Normal 6 47" xfId="880" xr:uid="{7E0CD160-1187-4AF1-8720-7A8857D71499}"/>
    <cellStyle name="Normal 6 48" xfId="881" xr:uid="{B3AC7233-880E-40D2-A643-078234ADD3E6}"/>
    <cellStyle name="Normal 6 49" xfId="882" xr:uid="{060AAB5C-2F00-4FF1-89FF-748696065D5F}"/>
    <cellStyle name="Normal 6 5" xfId="883" xr:uid="{90DBF255-14FE-46DE-A6FA-D3B3DF97C87A}"/>
    <cellStyle name="Normal 6 50" xfId="884" xr:uid="{AC8658C4-BF72-4AC1-832C-8CB0720D256D}"/>
    <cellStyle name="Normal 6 51" xfId="885" xr:uid="{0308512F-E8B5-46E6-A4A2-D70F51AEF3B6}"/>
    <cellStyle name="Normal 6 52" xfId="886" xr:uid="{F1FBFACD-BEEF-4470-B93F-25A475D9F63D}"/>
    <cellStyle name="Normal 6 53" xfId="887" xr:uid="{7374C892-8AC1-4C63-9C9B-140AC361CF2C}"/>
    <cellStyle name="Normal 6 54" xfId="888" xr:uid="{24AD9194-DADD-4273-A1DA-7EC0601D5702}"/>
    <cellStyle name="Normal 6 55" xfId="1888" xr:uid="{8C2C7013-3F8A-49C5-BBF1-A118FC7D351D}"/>
    <cellStyle name="Normal 6 6" xfId="889" xr:uid="{3340142E-7FA2-4E04-AEFE-3C4F9002FD65}"/>
    <cellStyle name="Normal 6 7" xfId="890" xr:uid="{45640827-8DE7-4A6E-9DDF-520EFDC8A589}"/>
    <cellStyle name="Normal 6 8" xfId="891" xr:uid="{AEF62E3C-E47A-4423-B318-8B0A20867C38}"/>
    <cellStyle name="Normal 6 9" xfId="892" xr:uid="{56025C63-A7DD-4727-B89F-024177DE2FA6}"/>
    <cellStyle name="Normal 60" xfId="893" xr:uid="{078FDD39-5789-425E-B354-4491D75BD851}"/>
    <cellStyle name="Normal 61" xfId="894" xr:uid="{0626A239-F9D4-4D87-9020-14355570ED27}"/>
    <cellStyle name="Normal 61 2" xfId="1379" xr:uid="{3FB8D628-51F9-4E26-BE26-384DF40CE180}"/>
    <cellStyle name="Normal 61 3" xfId="1666" xr:uid="{3048B293-0B65-461A-8DAA-5C4CEFE878C8}"/>
    <cellStyle name="Normal 62" xfId="895" xr:uid="{212B7191-9C24-4C07-80F5-D7E8D1C625BB}"/>
    <cellStyle name="Normal 63" xfId="896" xr:uid="{4F101BE4-099E-48A0-BCA0-F6B1ADD8CC68}"/>
    <cellStyle name="Normal 64" xfId="1229" xr:uid="{0A2E829A-5189-4948-859E-C4F00DA7999F}"/>
    <cellStyle name="Normal 64 2" xfId="1380" xr:uid="{88A6E27A-F5B6-41FF-89CC-90B707222757}"/>
    <cellStyle name="Normal 64 3" xfId="1766" xr:uid="{4F49E919-C784-4EAE-98F9-46F627A9A397}"/>
    <cellStyle name="Normal 65" xfId="1227" xr:uid="{03E9FC0B-911F-43F9-86AF-9E671B8CC6BE}"/>
    <cellStyle name="Normal 65 2" xfId="1381" xr:uid="{D5F469B8-5B4A-4D04-B2A4-9CEA9D2BC698}"/>
    <cellStyle name="Normal 65 2 2" xfId="1916" xr:uid="{31DCD2AB-CFD1-4DCC-8B28-A8229AE0811D}"/>
    <cellStyle name="Normal 65 3" xfId="1764" xr:uid="{E4E8E726-9A04-4054-9741-E2E9DE64F39C}"/>
    <cellStyle name="Normal 66" xfId="1231" xr:uid="{EFB887B9-4E57-41A6-8852-573A4FD204A0}"/>
    <cellStyle name="Normal 66 2" xfId="1382" xr:uid="{BDF9477E-4C64-4CE4-9BBC-A10EB5060E49}"/>
    <cellStyle name="Normal 66 3" xfId="1768" xr:uid="{815B2997-3F22-43FF-BC5F-EAE5285CF8C5}"/>
    <cellStyle name="Normal 67" xfId="1233" xr:uid="{79FA3CB9-67E1-47FB-AFD4-54BCEC496379}"/>
    <cellStyle name="Normal 67 2" xfId="1383" xr:uid="{0D16D63B-E4AD-4381-967F-EE65FD75B455}"/>
    <cellStyle name="Normal 67 3" xfId="1770" xr:uid="{2163A812-1412-453B-98DC-6BC2B5A64A0F}"/>
    <cellStyle name="Normal 68" xfId="1234" xr:uid="{AF21C415-5A03-47FC-A596-98A4F61D35E0}"/>
    <cellStyle name="Normal 68 2" xfId="1384" xr:uid="{D65CCFBA-BC97-4A24-A781-9F5F6F81CC8F}"/>
    <cellStyle name="Normal 68 3" xfId="1771" xr:uid="{1242EE85-FBCD-4009-A3B2-2729292F97CE}"/>
    <cellStyle name="Normal 69" xfId="1235" xr:uid="{1342E960-EF25-4A28-A23D-F425F86D6C40}"/>
    <cellStyle name="Normal 69 2" xfId="1385" xr:uid="{5EB09209-7E1B-4E87-A77C-C4E7E223A63A}"/>
    <cellStyle name="Normal 69 3" xfId="1772" xr:uid="{8DA90B4A-E882-4EAC-8EE6-AD90047460B8}"/>
    <cellStyle name="Normal 7" xfId="38" xr:uid="{BEFC6809-5B16-42B2-A558-46D9F48BDCB5}"/>
    <cellStyle name="Normal 7 10" xfId="897" xr:uid="{4AAC5BA0-AA4B-4BC1-8E95-610FB1AFE2CD}"/>
    <cellStyle name="Normal 7 11" xfId="898" xr:uid="{29FB88E7-58B3-45DC-A1E0-EED1ABD3013C}"/>
    <cellStyle name="Normal 7 12" xfId="899" xr:uid="{6A9AC6F3-7E9F-40AF-8CC3-82BB3CF2FE13}"/>
    <cellStyle name="Normal 7 13" xfId="900" xr:uid="{006DB7DC-F089-4F32-BCB1-CD6FBE647006}"/>
    <cellStyle name="Normal 7 14" xfId="901" xr:uid="{F1A88F60-401D-4843-B8E0-7215BDD0A059}"/>
    <cellStyle name="Normal 7 15" xfId="902" xr:uid="{85BCEE81-C74C-4EFD-B191-A7DD936333D1}"/>
    <cellStyle name="Normal 7 16" xfId="903" xr:uid="{3A55DD66-6968-4BC6-8B7D-D51D413061F7}"/>
    <cellStyle name="Normal 7 17" xfId="904" xr:uid="{F35FFFAC-7E61-41C0-ACFD-4B755B3D6EC8}"/>
    <cellStyle name="Normal 7 18" xfId="905" xr:uid="{500A6ACC-4C9D-421F-8686-B25F1B39E1DB}"/>
    <cellStyle name="Normal 7 19" xfId="906" xr:uid="{90935688-6373-4E5A-B9BD-967F3C7CD257}"/>
    <cellStyle name="Normal 7 2" xfId="48" xr:uid="{D2A6116C-BABA-4492-90A8-28EEC79B7CE5}"/>
    <cellStyle name="Normal 7 2 2" xfId="58" xr:uid="{47CBB0B2-4400-490F-8D31-B82C367D38AD}"/>
    <cellStyle name="Normal 7 2 2 2" xfId="1388" xr:uid="{DA891930-FA00-4AFE-B0E5-39D539415EE8}"/>
    <cellStyle name="Normal 7 2 2 3" xfId="1582" xr:uid="{31684CCF-72F1-4F88-BB92-58CCA73105F8}"/>
    <cellStyle name="Normal 7 2 3" xfId="68" xr:uid="{488EEBC9-23E7-4BD4-ABD5-1F64D294141B}"/>
    <cellStyle name="Normal 7 2 3 2" xfId="1389" xr:uid="{36131D4D-26B7-4C48-BF9F-EA5034368F7D}"/>
    <cellStyle name="Normal 7 2 3 3" xfId="1592" xr:uid="{1EB9C2D2-EAF8-47BF-976E-3F868819DE17}"/>
    <cellStyle name="Normal 7 2 4" xfId="79" xr:uid="{DD073559-4611-44D6-815B-5541AB646391}"/>
    <cellStyle name="Normal 7 2 4 2" xfId="1390" xr:uid="{8E31E5CC-A5C5-4BA0-905B-8599FE4A4381}"/>
    <cellStyle name="Normal 7 2 4 3" xfId="1603" xr:uid="{7084D2B7-7989-441E-B43C-F8B33F6B66FB}"/>
    <cellStyle name="Normal 7 2 5" xfId="90" xr:uid="{06FF9814-6AA0-4665-A686-4A558849153C}"/>
    <cellStyle name="Normal 7 2 5 2" xfId="1391" xr:uid="{99F74EDE-D349-476D-9972-94970F650C42}"/>
    <cellStyle name="Normal 7 2 5 3" xfId="1614" xr:uid="{1783F906-F36E-4984-856E-8F4B49A7A55E}"/>
    <cellStyle name="Normal 7 2 6" xfId="101" xr:uid="{C0481765-9EB9-4E3A-8A5E-EC7EDC975EE6}"/>
    <cellStyle name="Normal 7 2 6 2" xfId="1392" xr:uid="{CE703FEB-A113-4DD0-9CFD-C3D4E356FC9D}"/>
    <cellStyle name="Normal 7 2 6 3" xfId="1625" xr:uid="{C5B344BB-898A-4432-9CFA-036A82AD9F5A}"/>
    <cellStyle name="Normal 7 2 7" xfId="1387" xr:uid="{29E5DBC6-3678-493B-A13B-055EE2D906F8}"/>
    <cellStyle name="Normal 7 2 8" xfId="1572" xr:uid="{F28F017C-7E67-41E8-8726-E2CACC648966}"/>
    <cellStyle name="Normal 7 20" xfId="907" xr:uid="{A9EED849-FA68-492E-939D-590FA0043A2E}"/>
    <cellStyle name="Normal 7 21" xfId="908" xr:uid="{8B333093-846B-403F-A829-A81747CFFF98}"/>
    <cellStyle name="Normal 7 22" xfId="909" xr:uid="{7E112803-0749-406B-B489-B1EB152346E9}"/>
    <cellStyle name="Normal 7 23" xfId="910" xr:uid="{804F05AF-1667-434D-BB13-9B11DF1CE997}"/>
    <cellStyle name="Normal 7 24" xfId="911" xr:uid="{ACA75F2A-CAA0-4822-805D-E62BDED4E94B}"/>
    <cellStyle name="Normal 7 25" xfId="912" xr:uid="{D93E6C68-5EA2-4CC4-B08F-D967695FFE65}"/>
    <cellStyle name="Normal 7 26" xfId="913" xr:uid="{D4233433-6AFF-47A3-AE2C-9B1FC33CCF77}"/>
    <cellStyle name="Normal 7 27" xfId="914" xr:uid="{48D53B43-B372-4959-A925-583CA303CE01}"/>
    <cellStyle name="Normal 7 28" xfId="915" xr:uid="{6E7008B6-F88F-49E5-88F4-CD9119316B17}"/>
    <cellStyle name="Normal 7 29" xfId="916" xr:uid="{01D5441F-036C-40EB-A7F6-FB76AE5CEE59}"/>
    <cellStyle name="Normal 7 3" xfId="43" xr:uid="{6C08C724-165E-47DB-B59B-1321CD5F554D}"/>
    <cellStyle name="Normal 7 3 2" xfId="55" xr:uid="{77A45E1D-24FF-4630-BFEE-DF3538433DC9}"/>
    <cellStyle name="Normal 7 3 2 2" xfId="1394" xr:uid="{3FE45202-F9A7-4079-A498-D6E30021C5FD}"/>
    <cellStyle name="Normal 7 3 2 3" xfId="1579" xr:uid="{28BF1476-3AEC-42E9-96F3-920056CCA45A}"/>
    <cellStyle name="Normal 7 3 3" xfId="65" xr:uid="{07FACC7B-06CD-43F1-A26C-1AAF74AF889F}"/>
    <cellStyle name="Normal 7 3 3 2" xfId="1395" xr:uid="{18ED9A5A-7182-4710-B50F-2779E4830F8E}"/>
    <cellStyle name="Normal 7 3 3 3" xfId="1589" xr:uid="{B54F597D-3167-4231-8BCD-400AB26C7134}"/>
    <cellStyle name="Normal 7 3 4" xfId="76" xr:uid="{3F20CE1D-2FEE-4D69-BF92-3A0A5C47906B}"/>
    <cellStyle name="Normal 7 3 4 2" xfId="1396" xr:uid="{91F1D601-B34B-4FAC-B166-B6884AA7DD87}"/>
    <cellStyle name="Normal 7 3 4 3" xfId="1600" xr:uid="{4A13D814-B17B-41E3-A45C-204A8E13ADFE}"/>
    <cellStyle name="Normal 7 3 5" xfId="87" xr:uid="{BF3D0D47-A713-4689-AEA0-70B15B1C77E2}"/>
    <cellStyle name="Normal 7 3 5 2" xfId="1397" xr:uid="{7C0880D0-3BBF-41C8-A68F-D9CBA4F576BF}"/>
    <cellStyle name="Normal 7 3 5 3" xfId="1611" xr:uid="{C657D4C8-0455-46DE-989E-751D56B9883F}"/>
    <cellStyle name="Normal 7 3 6" xfId="98" xr:uid="{D9F02831-2B49-4435-82BD-B2CF885CB146}"/>
    <cellStyle name="Normal 7 3 6 2" xfId="1398" xr:uid="{55678A62-8F13-4CAB-8560-842872CE97DA}"/>
    <cellStyle name="Normal 7 3 6 3" xfId="1622" xr:uid="{2D34D520-7409-4BC5-AFDE-A05C4ABFECEE}"/>
    <cellStyle name="Normal 7 3 7" xfId="1393" xr:uid="{89A467A2-B0ED-4A99-B593-299931BD399F}"/>
    <cellStyle name="Normal 7 3 8" xfId="1569" xr:uid="{E3F3FF99-200A-4189-91E2-4D358C52A24F}"/>
    <cellStyle name="Normal 7 30" xfId="917" xr:uid="{D752A758-FE2D-4FAE-A1DA-8F91B2AA9804}"/>
    <cellStyle name="Normal 7 31" xfId="918" xr:uid="{7EEF2AFD-76E2-4D4A-96C9-03ECDF3CC833}"/>
    <cellStyle name="Normal 7 32" xfId="919" xr:uid="{4471BA3C-FECB-4789-9249-24E9FD0EBE9D}"/>
    <cellStyle name="Normal 7 33" xfId="920" xr:uid="{97449674-8C4A-4F89-AE3A-C247A3C497B6}"/>
    <cellStyle name="Normal 7 34" xfId="921" xr:uid="{B7E8FE8E-0FF1-49CB-AAAA-F989FC0F36AB}"/>
    <cellStyle name="Normal 7 35" xfId="922" xr:uid="{EB05FD06-7C98-48F0-8953-853AE5197D58}"/>
    <cellStyle name="Normal 7 36" xfId="923" xr:uid="{773EB4C0-011F-443A-8606-2E6C66FA2361}"/>
    <cellStyle name="Normal 7 37" xfId="924" xr:uid="{A40D6816-8992-4783-AF8D-18469A8ED6C5}"/>
    <cellStyle name="Normal 7 38" xfId="925" xr:uid="{8770507A-EF0F-44D4-9B0C-DFF805F4869D}"/>
    <cellStyle name="Normal 7 39" xfId="926" xr:uid="{5CFD0DD0-7317-4D77-BE6D-DA1ED5FBD378}"/>
    <cellStyle name="Normal 7 4" xfId="52" xr:uid="{D86619F1-BFF1-4736-9327-360A96778565}"/>
    <cellStyle name="Normal 7 4 2" xfId="1399" xr:uid="{3B20AA5F-9C20-40F3-A43A-35764D84AA59}"/>
    <cellStyle name="Normal 7 4 3" xfId="1576" xr:uid="{153DB79C-E755-4699-B12D-9AEA9242508A}"/>
    <cellStyle name="Normal 7 40" xfId="927" xr:uid="{5CA42A08-9F06-4865-BC40-A6F8602F7E1C}"/>
    <cellStyle name="Normal 7 41" xfId="928" xr:uid="{5889321E-4C40-491D-8905-E52287226BAB}"/>
    <cellStyle name="Normal 7 42" xfId="1386" xr:uid="{E9A3E625-E06C-467D-8567-81BE065A410A}"/>
    <cellStyle name="Normal 7 43" xfId="1566" xr:uid="{D9B420F6-D5C9-47C9-82D8-FB135B42C1B2}"/>
    <cellStyle name="Normal 7 5" xfId="62" xr:uid="{4528C0D1-DE41-4C67-AEDC-F539F3245F5D}"/>
    <cellStyle name="Normal 7 5 2" xfId="1400" xr:uid="{04FCF0CD-C75A-4E12-88E5-301D3A18B54E}"/>
    <cellStyle name="Normal 7 5 2 2" xfId="1893" xr:uid="{5B3529BD-1772-4720-A830-CAEC2E20DFB6}"/>
    <cellStyle name="Normal 7 5 3" xfId="1586" xr:uid="{53FC41E7-591C-4539-8EBE-C58C3443FC75}"/>
    <cellStyle name="Normal 7 6" xfId="73" xr:uid="{D1BB00AE-6BAB-4522-9DD5-B162DA54CD10}"/>
    <cellStyle name="Normal 7 6 2" xfId="1401" xr:uid="{C7074A31-34C4-40C1-BBEF-33622DF25259}"/>
    <cellStyle name="Normal 7 6 3" xfId="1597" xr:uid="{15E36DE7-F9F7-4C38-BCA0-BA19B744C9B6}"/>
    <cellStyle name="Normal 7 7" xfId="84" xr:uid="{697306DC-B2EE-4C66-B653-79C6928EE9E4}"/>
    <cellStyle name="Normal 7 7 2" xfId="1402" xr:uid="{28F0CB1A-D835-480C-9E26-D54C20A4C42E}"/>
    <cellStyle name="Normal 7 7 3" xfId="1608" xr:uid="{14A71262-F3FE-4EC4-B30B-BED600659F0E}"/>
    <cellStyle name="Normal 7 8" xfId="95" xr:uid="{3852119E-1796-4685-964B-580B8656770A}"/>
    <cellStyle name="Normal 7 8 2" xfId="1403" xr:uid="{58CE24E0-65C7-4987-AD55-FF4AF5672DBD}"/>
    <cellStyle name="Normal 7 8 3" xfId="1619" xr:uid="{75A55EC7-4E29-4436-9597-A7A5270F5231}"/>
    <cellStyle name="Normal 7 9" xfId="929" xr:uid="{A6E75BBD-AEAD-44CF-B634-46CDBF571773}"/>
    <cellStyle name="Normal 70" xfId="1237" xr:uid="{3DF0AB69-E502-4F7E-B318-8AC8683D3D9D}"/>
    <cellStyle name="Normal 70 2" xfId="1404" xr:uid="{D945EB89-77B4-48B3-82B2-B595F2364380}"/>
    <cellStyle name="Normal 70 3" xfId="1774" xr:uid="{47BEE45A-54E0-472C-830B-C0FCD018F1CC}"/>
    <cellStyle name="Normal 71" xfId="1238" xr:uid="{6611C8F6-843B-4D25-B79E-7C3609F685E1}"/>
    <cellStyle name="Normal 71 2" xfId="1405" xr:uid="{1C712F45-A0D6-41C0-ADC0-04C2E9AC2DD5}"/>
    <cellStyle name="Normal 71 3" xfId="1775" xr:uid="{CC617296-A72B-4F36-A1D6-3117C1BCBE89}"/>
    <cellStyle name="Normal 72" xfId="1239" xr:uid="{093464EF-10CF-447F-970C-A7754569F6FB}"/>
    <cellStyle name="Normal 72 2" xfId="1406" xr:uid="{5361E535-8759-4678-B16F-CD6A615F3BB4}"/>
    <cellStyle name="Normal 72 3" xfId="1776" xr:uid="{C990D970-7AE5-459B-B123-528388899E82}"/>
    <cellStyle name="Normal 73" xfId="1240" xr:uid="{1FF5EFFF-369F-4CAC-B818-FFC53909C1A1}"/>
    <cellStyle name="Normal 73 2" xfId="1407" xr:uid="{C4D5A4A2-8B2B-4685-A7B4-3AA3C6F8C517}"/>
    <cellStyle name="Normal 73 3" xfId="1777" xr:uid="{9F42C539-DFDB-4CB7-B443-53951680198B}"/>
    <cellStyle name="Normal 74" xfId="1244" xr:uid="{BC847F9F-F61F-4751-A38F-E71CF1C21A22}"/>
    <cellStyle name="Normal 74 2" xfId="1408" xr:uid="{447E10AC-B81C-4C40-B578-7E1B793F4A48}"/>
    <cellStyle name="Normal 74 3" xfId="1778" xr:uid="{C65B24F0-34EC-4AE4-B98D-227838DA683F}"/>
    <cellStyle name="Normal 75" xfId="1245" xr:uid="{BB2BA382-287C-467B-999A-C5A9CDA77104}"/>
    <cellStyle name="Normal 75 2" xfId="1409" xr:uid="{B639B450-8F22-49E8-AE60-C4A4A48BF479}"/>
    <cellStyle name="Normal 75 3" xfId="1779" xr:uid="{F0FA4F87-1927-4DA0-9040-BF408194D71D}"/>
    <cellStyle name="Normal 76" xfId="1246" xr:uid="{6DAAC6CF-6F6C-4ACA-A409-4732E349D03E}"/>
    <cellStyle name="Normal 76 2" xfId="1410" xr:uid="{19A62195-3C9D-4176-B371-8AF1B11C030C}"/>
    <cellStyle name="Normal 76 3" xfId="1780" xr:uid="{F62BE6C7-F36C-45F4-BAE1-761003D742A0}"/>
    <cellStyle name="Normal 77" xfId="1247" xr:uid="{66588F17-ECB7-47BC-AAE0-136A5AFF8CC4}"/>
    <cellStyle name="Normal 77 2" xfId="1411" xr:uid="{4B668B75-0EEF-40F3-BA73-930E5597556E}"/>
    <cellStyle name="Normal 77 3" xfId="1781" xr:uid="{7751484A-806E-46E4-9BE3-888DBF67E86B}"/>
    <cellStyle name="Normal 78" xfId="1248" xr:uid="{60EB83D7-91B2-4AC1-8D91-6BFB1E88583F}"/>
    <cellStyle name="Normal 78 2" xfId="1412" xr:uid="{47A1AE07-4459-46DD-89F9-17A941EDAACF}"/>
    <cellStyle name="Normal 78 3" xfId="1782" xr:uid="{B400D517-3308-4684-A259-99FEE5491AD2}"/>
    <cellStyle name="Normal 79" xfId="1249" xr:uid="{C3EE9B30-8952-4487-AC07-BA56748FA253}"/>
    <cellStyle name="Normal 79 2" xfId="1413" xr:uid="{6479CBD8-9F07-4C74-9F29-C18A258CCBEB}"/>
    <cellStyle name="Normal 79 3" xfId="1783" xr:uid="{077638ED-D67B-4145-9C7B-8CB23585AAD9}"/>
    <cellStyle name="Normal 8" xfId="39" xr:uid="{290F3CC4-A510-44EB-BD48-643AEAD810C3}"/>
    <cellStyle name="Normal 8 10" xfId="930" xr:uid="{2337D3DD-195F-4120-A335-BA140B453D8F}"/>
    <cellStyle name="Normal 8 11" xfId="931" xr:uid="{3A6C69E3-E1E8-459B-B719-CEE05D68847C}"/>
    <cellStyle name="Normal 8 12" xfId="932" xr:uid="{F500E6F0-85A1-43E9-BAB9-7D4BC9D563CC}"/>
    <cellStyle name="Normal 8 13" xfId="933" xr:uid="{9FB62C8B-345E-4E87-8B48-721425C80EB1}"/>
    <cellStyle name="Normal 8 14" xfId="934" xr:uid="{E92198EE-D505-48AF-9477-5200B499FD9F}"/>
    <cellStyle name="Normal 8 15" xfId="935" xr:uid="{EE52BB6B-BE99-4DC7-B956-2D491B01795E}"/>
    <cellStyle name="Normal 8 16" xfId="936" xr:uid="{17E0AACD-B6F4-4978-B6AF-F788C8AA8081}"/>
    <cellStyle name="Normal 8 17" xfId="937" xr:uid="{915A7479-C8AA-454D-85AC-83FB56D32B57}"/>
    <cellStyle name="Normal 8 18" xfId="938" xr:uid="{ADEDCBFE-B524-410F-8CFD-A74DDCDA9586}"/>
    <cellStyle name="Normal 8 19" xfId="939" xr:uid="{DC0C638E-0043-44AD-A61A-BD40F3E5C981}"/>
    <cellStyle name="Normal 8 2" xfId="49" xr:uid="{61D7E6A7-E9AE-4A16-AD70-5209ED68B85D}"/>
    <cellStyle name="Normal 8 2 2" xfId="59" xr:uid="{EEE85071-F08A-420D-A10E-0F49D767BC71}"/>
    <cellStyle name="Normal 8 2 2 2" xfId="1416" xr:uid="{B6016581-F830-4A36-AD7D-C084BEBADE56}"/>
    <cellStyle name="Normal 8 2 2 3" xfId="1583" xr:uid="{A6690C3F-DE73-4C36-BEA5-16ED500933AF}"/>
    <cellStyle name="Normal 8 2 3" xfId="69" xr:uid="{FEFD846F-AD82-4CB0-80F6-13F9A3966A89}"/>
    <cellStyle name="Normal 8 2 3 2" xfId="1417" xr:uid="{4AC73542-108C-4879-B928-1656EBC960EB}"/>
    <cellStyle name="Normal 8 2 3 3" xfId="1593" xr:uid="{275CC9B4-5939-4C15-B423-17BB5560D664}"/>
    <cellStyle name="Normal 8 2 4" xfId="80" xr:uid="{AED93296-0F27-41E5-9E73-5A16EBF6B9BA}"/>
    <cellStyle name="Normal 8 2 4 2" xfId="1418" xr:uid="{CD2D1F8C-C039-4099-A868-DA641B684D19}"/>
    <cellStyle name="Normal 8 2 4 3" xfId="1604" xr:uid="{067582F7-C7A9-4F29-B933-3A3A288E7DA3}"/>
    <cellStyle name="Normal 8 2 5" xfId="91" xr:uid="{065A76E7-A1E8-4D98-AA7A-46207ED0CA8D}"/>
    <cellStyle name="Normal 8 2 5 2" xfId="1419" xr:uid="{1BDE08C9-9BDB-41D6-B067-D9B0F699926D}"/>
    <cellStyle name="Normal 8 2 5 3" xfId="1615" xr:uid="{54A9A40C-261A-44CF-9CF6-03F5EB329A68}"/>
    <cellStyle name="Normal 8 2 6" xfId="102" xr:uid="{26764B82-F8DB-42ED-9200-4F66B383C494}"/>
    <cellStyle name="Normal 8 2 6 2" xfId="1420" xr:uid="{39E4E4B2-2A7E-4E37-B3BA-B696C0C1B495}"/>
    <cellStyle name="Normal 8 2 6 3" xfId="1626" xr:uid="{6E3F30FA-D072-4147-9447-881EF410331E}"/>
    <cellStyle name="Normal 8 2 7" xfId="1415" xr:uid="{710A6DD5-6E56-4DC6-A1BB-419ED5B53529}"/>
    <cellStyle name="Normal 8 2 7 2" xfId="1908" xr:uid="{FE5D7109-7FAE-492B-91A7-5DC099E21C8E}"/>
    <cellStyle name="Normal 8 2 8" xfId="1573" xr:uid="{9DADF05A-A546-4431-9BE4-A2F4F07B0646}"/>
    <cellStyle name="Normal 8 20" xfId="940" xr:uid="{DE754C90-166F-472B-A35F-06388BB143EE}"/>
    <cellStyle name="Normal 8 21" xfId="941" xr:uid="{34A67291-06D6-41B6-897C-C24A65336E2E}"/>
    <cellStyle name="Normal 8 22" xfId="942" xr:uid="{E5B0535F-CA34-42F0-A30B-EE5B937FA15B}"/>
    <cellStyle name="Normal 8 23" xfId="943" xr:uid="{3F68B970-E446-4083-87F1-278298C0A58B}"/>
    <cellStyle name="Normal 8 24" xfId="944" xr:uid="{A545B2E7-2932-4DD3-A0E9-B268573788D6}"/>
    <cellStyle name="Normal 8 25" xfId="945" xr:uid="{9EE686FA-C941-4F9B-BC93-49F444962A48}"/>
    <cellStyle name="Normal 8 26" xfId="946" xr:uid="{5333D2DC-E583-4ACB-A156-AFCA66D6D6BC}"/>
    <cellStyle name="Normal 8 27" xfId="947" xr:uid="{374A929D-C728-46A0-A496-4DC2E8F7827C}"/>
    <cellStyle name="Normal 8 28" xfId="948" xr:uid="{89C07465-D12C-4CFF-9EF9-3A38900020FF}"/>
    <cellStyle name="Normal 8 29" xfId="949" xr:uid="{80DD6597-A85D-47A7-9BDB-52C18F2EA5BB}"/>
    <cellStyle name="Normal 8 3" xfId="44" xr:uid="{00DE3A32-2987-4D8C-94EC-53C2B7DC5DC6}"/>
    <cellStyle name="Normal 8 3 2" xfId="56" xr:uid="{0DB97D3B-83A1-49AA-8F67-8B7BFEEF488D}"/>
    <cellStyle name="Normal 8 3 2 2" xfId="1422" xr:uid="{0E79A7B6-C7AF-40AA-97C5-7308EF195976}"/>
    <cellStyle name="Normal 8 3 2 3" xfId="1580" xr:uid="{66833195-81AF-4639-9F11-205993934D7B}"/>
    <cellStyle name="Normal 8 3 3" xfId="66" xr:uid="{EC91F455-9C7E-4FDD-929A-1DDF9EE8BB14}"/>
    <cellStyle name="Normal 8 3 3 2" xfId="1423" xr:uid="{01FDF588-83BE-4462-ACF5-3079DF263943}"/>
    <cellStyle name="Normal 8 3 3 3" xfId="1590" xr:uid="{37B36AEE-72A5-409C-981C-70890EFBD2DE}"/>
    <cellStyle name="Normal 8 3 4" xfId="77" xr:uid="{22B9C4A2-15C5-40EE-BF6A-71C67C92B9CC}"/>
    <cellStyle name="Normal 8 3 4 2" xfId="1424" xr:uid="{D056A80C-A874-4DAE-8D8D-57320550AB64}"/>
    <cellStyle name="Normal 8 3 4 3" xfId="1601" xr:uid="{E687CB04-A35E-4D13-9535-1FC29F352531}"/>
    <cellStyle name="Normal 8 3 5" xfId="88" xr:uid="{D29BE21A-DAF2-461F-B905-EA10D6977EA2}"/>
    <cellStyle name="Normal 8 3 5 2" xfId="1425" xr:uid="{10D93FAE-A4EA-4E84-A746-ABD24F20DE53}"/>
    <cellStyle name="Normal 8 3 5 3" xfId="1612" xr:uid="{F8D528D1-6280-4294-A303-EE17463FEAFC}"/>
    <cellStyle name="Normal 8 3 6" xfId="99" xr:uid="{DE2D770A-A0C0-45F2-A8F2-5A2D79D2931C}"/>
    <cellStyle name="Normal 8 3 6 2" xfId="1426" xr:uid="{26629741-5143-458F-BA68-B9CD81C5453E}"/>
    <cellStyle name="Normal 8 3 6 3" xfId="1623" xr:uid="{29ACE4D3-7FD9-4E27-9C3F-B4B0CD7B9D67}"/>
    <cellStyle name="Normal 8 3 7" xfId="1421" xr:uid="{BD0FFC6E-210E-40A6-849B-35B346E96BD9}"/>
    <cellStyle name="Normal 8 3 8" xfId="1570" xr:uid="{B6C120F2-C852-43E6-8F60-81365E3BBA32}"/>
    <cellStyle name="Normal 8 30" xfId="950" xr:uid="{4339EA71-0DE8-4E45-83B4-B93EEE0B92D4}"/>
    <cellStyle name="Normal 8 31" xfId="951" xr:uid="{F47F600F-DC50-4BC2-9148-0F51FE963F68}"/>
    <cellStyle name="Normal 8 32" xfId="952" xr:uid="{E10DBD18-259C-4EAE-ADC6-D2732CF9CA29}"/>
    <cellStyle name="Normal 8 33" xfId="953" xr:uid="{F2FECAD4-ED41-4E01-B94F-AC35B21D75C5}"/>
    <cellStyle name="Normal 8 34" xfId="954" xr:uid="{B8A5F7CE-2B65-4297-84D5-9097E068BF7A}"/>
    <cellStyle name="Normal 8 35" xfId="955" xr:uid="{FFB1A8DB-B4D1-4428-B369-9AAC1D2301CD}"/>
    <cellStyle name="Normal 8 36" xfId="956" xr:uid="{081FBA1B-E826-408F-B2BA-23CA94A2A96D}"/>
    <cellStyle name="Normal 8 37" xfId="957" xr:uid="{2E80CB26-FE57-45DD-895E-DD89846A569F}"/>
    <cellStyle name="Normal 8 38" xfId="958" xr:uid="{C1F310A1-EC38-43CD-86EE-C01F1938FC70}"/>
    <cellStyle name="Normal 8 39" xfId="959" xr:uid="{C34C0309-58B7-4A44-9D50-84D6FD8992CA}"/>
    <cellStyle name="Normal 8 4" xfId="53" xr:uid="{C56C42E0-48B4-4AC5-8F60-1BC2BCB3CC2D}"/>
    <cellStyle name="Normal 8 4 2" xfId="1427" xr:uid="{16AFD63A-30CC-4C38-B661-ECEB87CF61C8}"/>
    <cellStyle name="Normal 8 4 3" xfId="1577" xr:uid="{F4C18DE8-78F4-42BD-860A-58CDB25C9386}"/>
    <cellStyle name="Normal 8 40" xfId="960" xr:uid="{3E982DA0-E377-4366-B5BE-181284361DCE}"/>
    <cellStyle name="Normal 8 41" xfId="961" xr:uid="{9023B0D6-405C-47D2-B6BC-25607BE30E8C}"/>
    <cellStyle name="Normal 8 42" xfId="962" xr:uid="{A960020D-FBB9-4A44-B5CF-062F33412AD1}"/>
    <cellStyle name="Normal 8 42 2" xfId="1428" xr:uid="{6F4176DF-A25C-4C86-B20E-741519B16556}"/>
    <cellStyle name="Normal 8 42 3" xfId="1667" xr:uid="{1D14EB3B-A8B6-49DB-B6A1-3AC03CBF3BD6}"/>
    <cellStyle name="Normal 8 43" xfId="1414" xr:uid="{D08257AF-272B-4AD3-9277-EDA014B5DDAD}"/>
    <cellStyle name="Normal 8 43 2" xfId="1897" xr:uid="{26CCC6E6-5DE0-4898-A482-08F2CF9348FA}"/>
    <cellStyle name="Normal 8 44" xfId="1567" xr:uid="{977686A7-EB16-492A-9CD4-586B680CD45F}"/>
    <cellStyle name="Normal 8 5" xfId="63" xr:uid="{6AA053C9-6EFE-4A85-BF02-52D70FD9188D}"/>
    <cellStyle name="Normal 8 5 2" xfId="1429" xr:uid="{2551709D-7233-46A1-A05E-E34F6D56EDE5}"/>
    <cellStyle name="Normal 8 5 3" xfId="1587" xr:uid="{FB84EB3C-362D-4AF2-ACEE-4CBA4B2AE14A}"/>
    <cellStyle name="Normal 8 6" xfId="74" xr:uid="{C6797AB7-2220-4713-9736-1EAF8276F5CC}"/>
    <cellStyle name="Normal 8 6 2" xfId="1430" xr:uid="{5552C131-64A5-4046-B038-E6E030594D2C}"/>
    <cellStyle name="Normal 8 6 3" xfId="1598" xr:uid="{A3C1984A-9F66-4EE4-9B3A-E2F5280E9590}"/>
    <cellStyle name="Normal 8 7" xfId="85" xr:uid="{B31E4566-B946-4B13-87B2-EE6600FB1DAB}"/>
    <cellStyle name="Normal 8 7 2" xfId="1431" xr:uid="{FB0C5720-1F4E-4640-AED7-EF558CDFA3FA}"/>
    <cellStyle name="Normal 8 7 3" xfId="1609" xr:uid="{3CDFAA79-6F22-48CC-B081-7415B9C1A698}"/>
    <cellStyle name="Normal 8 8" xfId="96" xr:uid="{2457C588-22A0-461E-AA50-D1309D4B1591}"/>
    <cellStyle name="Normal 8 8 2" xfId="1432" xr:uid="{C65F4CA7-F78D-4B20-8C04-5962ABD6F59C}"/>
    <cellStyle name="Normal 8 8 3" xfId="1620" xr:uid="{E85675FB-E3D1-4E53-AF03-5553237C5226}"/>
    <cellStyle name="Normal 8 9" xfId="963" xr:uid="{EF615AE6-ACC2-42C4-BC5E-8428BF7F858E}"/>
    <cellStyle name="Normal 80" xfId="1250" xr:uid="{311FFFBE-C84E-4F16-BDBA-9BC3D04BCA9F}"/>
    <cellStyle name="Normal 80 2" xfId="1433" xr:uid="{A96BD882-4BB8-4694-920E-3B407803972E}"/>
    <cellStyle name="Normal 80 3" xfId="1784" xr:uid="{59389FFB-D023-40FF-934F-372B76EB1BBB}"/>
    <cellStyle name="Normal 81" xfId="1251" xr:uid="{59586449-EE58-4DCB-BF88-C53E2DFB2139}"/>
    <cellStyle name="Normal 81 2" xfId="1434" xr:uid="{DA7337DC-189C-4D3D-97D5-7F30471E55B9}"/>
    <cellStyle name="Normal 81 3" xfId="1785" xr:uid="{FB9AA9C8-0710-492F-8F2B-19C0FB84245B}"/>
    <cellStyle name="Normal 82" xfId="1252" xr:uid="{D7366E14-FBD8-4A13-A352-10AD00EA10B0}"/>
    <cellStyle name="Normal 82 2" xfId="1435" xr:uid="{47011FEC-9888-43D0-8453-3DE32486AC71}"/>
    <cellStyle name="Normal 82 3" xfId="1786" xr:uid="{8825F5BE-90C1-47EB-861D-D08D698FED66}"/>
    <cellStyle name="Normal 83" xfId="1253" xr:uid="{31E09371-B249-4675-BCAA-37D23308939B}"/>
    <cellStyle name="Normal 83 2" xfId="1436" xr:uid="{A3AE0F72-12B5-4676-9FD0-1E8F38E1E9D6}"/>
    <cellStyle name="Normal 83 3" xfId="1787" xr:uid="{8E833138-AD15-4840-B2B6-DC77B1201B66}"/>
    <cellStyle name="Normal 84" xfId="1254" xr:uid="{8C72E1C5-2908-4A27-A026-58F5971BB92F}"/>
    <cellStyle name="Normal 84 2" xfId="1437" xr:uid="{9C9E292C-6F92-486E-895B-F0E69D19D5A5}"/>
    <cellStyle name="Normal 84 3" xfId="1788" xr:uid="{CDE239B8-ED29-4322-88B7-A7DFC71F9548}"/>
    <cellStyle name="Normal 85" xfId="1255" xr:uid="{25B68FFE-E79E-45FC-9938-8FBDD8B68307}"/>
    <cellStyle name="Normal 85 2" xfId="1438" xr:uid="{BC962614-A51E-4855-9C4F-80D86F9BEF09}"/>
    <cellStyle name="Normal 85 3" xfId="1789" xr:uid="{FCC1521A-64EF-42CE-8E3C-DD49914439F9}"/>
    <cellStyle name="Normal 86" xfId="1256" xr:uid="{BEACE9EA-AF59-4A57-B4EF-9E366121979A}"/>
    <cellStyle name="Normal 86 2" xfId="1439" xr:uid="{736EBD88-DAE7-44ED-B060-1BC1F37A6D0B}"/>
    <cellStyle name="Normal 86 3" xfId="1790" xr:uid="{A5D744A1-75C9-47B3-B0E0-6ECE9B19E44A}"/>
    <cellStyle name="Normal 87" xfId="1257" xr:uid="{D3ABA1EC-B217-49DA-A5A3-FA4089285362}"/>
    <cellStyle name="Normal 87 2" xfId="1440" xr:uid="{37B44604-ED1F-4C07-99F2-3D277CAEE941}"/>
    <cellStyle name="Normal 87 3" xfId="1791" xr:uid="{AA39FE68-9250-4358-8F20-E9779A8CBAD0}"/>
    <cellStyle name="Normal 88" xfId="1258" xr:uid="{DA4D5AEF-94F4-435A-B9E0-F95A6FC0351C}"/>
    <cellStyle name="Normal 88 2" xfId="1441" xr:uid="{1870EEF3-0F79-4C82-818D-ABEF5C1DB31B}"/>
    <cellStyle name="Normal 88 3" xfId="1792" xr:uid="{D4D5A48A-D6C0-40B0-9A74-A044FA18D3C0}"/>
    <cellStyle name="Normal 89" xfId="1259" xr:uid="{AA498DAA-9C46-4A9C-8B98-7F4FFE51B85E}"/>
    <cellStyle name="Normal 89 2" xfId="1442" xr:uid="{ACDE578B-93C3-4E5E-B5E2-9A18F99CE99A}"/>
    <cellStyle name="Normal 89 3" xfId="1793" xr:uid="{403B230C-968E-4774-B35D-B4BD5B731D83}"/>
    <cellStyle name="Normal 9" xfId="50" xr:uid="{E583031C-11B4-4365-A676-BD0BE6EDD546}"/>
    <cellStyle name="Normal 9 10" xfId="964" xr:uid="{871774E5-6058-4B19-B699-25537173D6DA}"/>
    <cellStyle name="Normal 9 11" xfId="965" xr:uid="{E078BCB5-0DBE-4B2B-9F7A-C626122CED0D}"/>
    <cellStyle name="Normal 9 12" xfId="966" xr:uid="{707C5CA7-9B40-4A57-8A9A-346CA6895BF8}"/>
    <cellStyle name="Normal 9 13" xfId="967" xr:uid="{6CFF3798-5FE8-4261-9A85-FDA5DA9DD7BF}"/>
    <cellStyle name="Normal 9 14" xfId="968" xr:uid="{CCE5C855-E191-4D5D-A060-8C2189969DC7}"/>
    <cellStyle name="Normal 9 15" xfId="969" xr:uid="{9C014CC7-7E6D-44C5-AF65-CE178FDBC0FC}"/>
    <cellStyle name="Normal 9 16" xfId="970" xr:uid="{FF252144-102E-41B5-9152-2D51682F3636}"/>
    <cellStyle name="Normal 9 17" xfId="971" xr:uid="{D1241856-1F7E-48EB-845C-E8D9E0A79723}"/>
    <cellStyle name="Normal 9 18" xfId="972" xr:uid="{2BABB58D-D3FB-4DAF-86F0-ACB01B79EAAD}"/>
    <cellStyle name="Normal 9 19" xfId="973" xr:uid="{45464A17-F4C9-4EFB-A2F8-C2E49C5C2070}"/>
    <cellStyle name="Normal 9 2" xfId="60" xr:uid="{476475C5-6594-4E34-9286-E90CD5357BAA}"/>
    <cellStyle name="Normal 9 2 2" xfId="1444" xr:uid="{7397DB61-F8EB-4045-88BA-BDFF022F60B4}"/>
    <cellStyle name="Normal 9 2 2 2" xfId="1909" xr:uid="{0AA3038F-0F86-4068-96D8-02F576CF2375}"/>
    <cellStyle name="Normal 9 2 3" xfId="1584" xr:uid="{3CCDE472-06C9-4FDE-9B4E-ACFB104D2F65}"/>
    <cellStyle name="Normal 9 20" xfId="974" xr:uid="{6A1B5E8C-85A7-4C45-B0AD-21C0A61CA2B2}"/>
    <cellStyle name="Normal 9 21" xfId="975" xr:uid="{18B92D18-8566-40D1-8CA9-6DD63AF31AD4}"/>
    <cellStyle name="Normal 9 22" xfId="976" xr:uid="{7801715B-96F9-4873-B974-0B1B2911CA16}"/>
    <cellStyle name="Normal 9 23" xfId="977" xr:uid="{F50C05CE-395E-4D90-9B87-DA7508C4FE71}"/>
    <cellStyle name="Normal 9 24" xfId="978" xr:uid="{50084718-459E-4CD2-87B6-2DD5E3EEE983}"/>
    <cellStyle name="Normal 9 25" xfId="979" xr:uid="{6692E33A-109F-4531-A6E2-87E3F35C0D18}"/>
    <cellStyle name="Normal 9 26" xfId="980" xr:uid="{57D63852-5603-44EC-8D33-43611F0197D5}"/>
    <cellStyle name="Normal 9 27" xfId="981" xr:uid="{49B9F982-262D-465A-9A54-AA06813D3B99}"/>
    <cellStyle name="Normal 9 28" xfId="982" xr:uid="{E458E49B-60C3-49AE-8F94-6F6259017E02}"/>
    <cellStyle name="Normal 9 29" xfId="983" xr:uid="{974709E2-8C64-4DF5-88B7-EEAE94CD126E}"/>
    <cellStyle name="Normal 9 3" xfId="70" xr:uid="{C0C5CD8E-DEE4-4F35-A71C-C8C045D52800}"/>
    <cellStyle name="Normal 9 3 2" xfId="1445" xr:uid="{18217750-F5FA-41B9-87D7-F9681C99F8CF}"/>
    <cellStyle name="Normal 9 3 3" xfId="1594" xr:uid="{66C443E0-593F-4DE1-84BD-03C3BA191814}"/>
    <cellStyle name="Normal 9 30" xfId="984" xr:uid="{A1474073-9AC7-447C-A415-96D90BB3324A}"/>
    <cellStyle name="Normal 9 31" xfId="985" xr:uid="{FD5315DF-01F6-4E54-8BB9-A6E6B66BFA91}"/>
    <cellStyle name="Normal 9 32" xfId="986" xr:uid="{8676873D-0CC3-4CAB-AD1D-1EED2E93B9ED}"/>
    <cellStyle name="Normal 9 33" xfId="987" xr:uid="{7401D04C-A641-4BF2-935D-5BFF91815FB4}"/>
    <cellStyle name="Normal 9 34" xfId="988" xr:uid="{199194B0-C93C-4B11-A96F-3F3B9A3E9E6F}"/>
    <cellStyle name="Normal 9 35" xfId="989" xr:uid="{6DF646F2-E25F-4A2B-9875-1805EA940AC4}"/>
    <cellStyle name="Normal 9 36" xfId="990" xr:uid="{39FAE400-B203-48AD-880E-8A48742442FA}"/>
    <cellStyle name="Normal 9 37" xfId="991" xr:uid="{4D0E7B6C-5BC0-42F5-A94C-B327883C6FEC}"/>
    <cellStyle name="Normal 9 38" xfId="992" xr:uid="{0587DE27-47BD-42F1-9E2E-384F28B4B0A0}"/>
    <cellStyle name="Normal 9 39" xfId="1443" xr:uid="{C2C0FCC1-98C4-4A04-986E-EB8DF20DCB7F}"/>
    <cellStyle name="Normal 9 39 2" xfId="1898" xr:uid="{7754C72A-703E-49AD-9898-583862180005}"/>
    <cellStyle name="Normal 9 4" xfId="81" xr:uid="{C25CE492-D8FA-427E-855B-41B6D87969DB}"/>
    <cellStyle name="Normal 9 4 2" xfId="1446" xr:uid="{6A4E6E9E-D572-4EB8-9A85-03DADB28F4FD}"/>
    <cellStyle name="Normal 9 4 3" xfId="1605" xr:uid="{4D5F7EC1-6A94-4686-9959-C407E647E4DD}"/>
    <cellStyle name="Normal 9 40" xfId="1574" xr:uid="{81F44350-B7A6-4017-B89D-0D5B23AC5F1E}"/>
    <cellStyle name="Normal 9 5" xfId="92" xr:uid="{F19731FE-F5AC-42B6-92CF-E614D3B5C846}"/>
    <cellStyle name="Normal 9 5 2" xfId="1447" xr:uid="{F1F93729-E9E7-46BB-9810-FE61AC64BB7B}"/>
    <cellStyle name="Normal 9 5 3" xfId="1616" xr:uid="{1D7D52CB-9048-434C-849C-20EA59080517}"/>
    <cellStyle name="Normal 9 6" xfId="103" xr:uid="{A27DDD6E-283F-49E3-99FC-B8CF41649609}"/>
    <cellStyle name="Normal 9 6 2" xfId="1448" xr:uid="{05254FC1-B85C-4B91-A600-9A37852AD885}"/>
    <cellStyle name="Normal 9 6 3" xfId="1627" xr:uid="{904B3599-77E0-4640-A523-35F5D2BA58FA}"/>
    <cellStyle name="Normal 9 7" xfId="993" xr:uid="{C17FCF6C-F327-4A78-9851-7C729D4706F2}"/>
    <cellStyle name="Normal 9 8" xfId="994" xr:uid="{065273EF-E0C8-4912-9555-890494A3B50A}"/>
    <cellStyle name="Normal 9 9" xfId="995" xr:uid="{E662680F-FDC1-4ADB-9BAC-CDB5C4A466B7}"/>
    <cellStyle name="Normal 90" xfId="1260" xr:uid="{63B42081-036F-4B18-AE83-8E7F735AAA1D}"/>
    <cellStyle name="Normal 90 2" xfId="1449" xr:uid="{E4FD3217-787A-40E8-92E4-62030F29F04F}"/>
    <cellStyle name="Normal 90 3" xfId="1794" xr:uid="{2DD888F8-0960-4326-ACFC-12C596B9274E}"/>
    <cellStyle name="Normal 91" xfId="1261" xr:uid="{3B978F07-0443-46F7-87B9-F119D842F0B9}"/>
    <cellStyle name="Normal 91 2" xfId="1450" xr:uid="{5E2F3B19-7C73-4757-86A4-858DD492BD74}"/>
    <cellStyle name="Normal 91 3" xfId="1795" xr:uid="{F1C0FFC3-95CA-4C54-893C-7D4B01B4B16F}"/>
    <cellStyle name="Normal 92" xfId="1262" xr:uid="{DEBA5D76-4A1A-4917-8574-FC66ADCFBB99}"/>
    <cellStyle name="Normal 92 2" xfId="1451" xr:uid="{15AF8B43-5F88-44BA-AF78-C6AE75519476}"/>
    <cellStyle name="Normal 92 3" xfId="1796" xr:uid="{EF208D16-C21F-4E53-9A1B-43CBEF540842}"/>
    <cellStyle name="Normal 93" xfId="1263" xr:uid="{9BDA4C04-4583-43AC-8C7E-3470F8F3C155}"/>
    <cellStyle name="Normal 93 2" xfId="1452" xr:uid="{59C851FA-9C00-4929-8B18-40B2C9DF872D}"/>
    <cellStyle name="Normal 93 3" xfId="1797" xr:uid="{97CD0D57-AD02-4CA5-94F9-8B1C08AB5668}"/>
    <cellStyle name="Normal 94" xfId="1264" xr:uid="{D087F270-6915-4882-A17A-456834C4FB32}"/>
    <cellStyle name="Normal 94 2" xfId="1453" xr:uid="{2864B9A4-D256-4044-A1F5-C3804D00AE17}"/>
    <cellStyle name="Normal 94 3" xfId="1798" xr:uid="{1054C7E8-B01F-421A-A7C0-E5CBCDD97ADF}"/>
    <cellStyle name="Normal 95" xfId="1265" xr:uid="{36A1C5F2-60DB-49EB-93AB-A593AA57F845}"/>
    <cellStyle name="Normal 95 2" xfId="1454" xr:uid="{FCAE154A-64AE-44C5-93CB-6C86CC9C4F5B}"/>
    <cellStyle name="Normal 95 3" xfId="1799" xr:uid="{EBECEE11-1364-4C5A-9E25-7D4E9C65C632}"/>
    <cellStyle name="Normal 96" xfId="1266" xr:uid="{6E6CB361-1FE1-41DA-9B8E-09895D684CF8}"/>
    <cellStyle name="Normal 96 2" xfId="1455" xr:uid="{0AF599B2-8C36-488D-9139-50DA6E05E5D0}"/>
    <cellStyle name="Normal 96 3" xfId="1800" xr:uid="{75DE0EF9-F095-4118-9D0E-4BF9BA1BE613}"/>
    <cellStyle name="Normal 97" xfId="1267" xr:uid="{9CAAB6BD-F32C-4647-B2B5-265DE399386A}"/>
    <cellStyle name="Normal 97 2" xfId="1456" xr:uid="{9F2C3975-F52D-43F8-A3BF-3098E4C41C21}"/>
    <cellStyle name="Normal 97 3" xfId="1801" xr:uid="{DF174C2C-CC94-485F-8F3F-444582F099ED}"/>
    <cellStyle name="Normal 98" xfId="1268" xr:uid="{462BF33E-5168-4402-AA61-D04D15EAAAB1}"/>
    <cellStyle name="Normal 98 2" xfId="1457" xr:uid="{1E8A3223-1926-4254-861B-4C2714750F0F}"/>
    <cellStyle name="Normal 98 3" xfId="1802" xr:uid="{9589A548-0059-4006-BABE-3C14DAB12270}"/>
    <cellStyle name="Normal 99" xfId="1269" xr:uid="{1F7DD449-E224-4F1D-A042-B63A32B605B4}"/>
    <cellStyle name="Normal 99 2" xfId="1458" xr:uid="{63B69977-0BB7-4280-92B8-E0C8C8540F4B}"/>
    <cellStyle name="Normal 99 3" xfId="1803" xr:uid="{57E0F006-860F-43AC-BC46-5ACE0F8ABF06}"/>
    <cellStyle name="Notas 2" xfId="996" xr:uid="{AE4F6AA9-AC22-4BF1-8502-2015A162E2FA}"/>
    <cellStyle name="Notas 2 2" xfId="997" xr:uid="{49811487-A8CF-4172-911E-4BCF0AAF0BB1}"/>
    <cellStyle name="Notas 2 2 2" xfId="998" xr:uid="{52D9EAF5-DA95-4304-B0D5-DB70A8F5137B}"/>
    <cellStyle name="Notas 3" xfId="999" xr:uid="{5CA3BC43-6CED-4859-B4EE-8CABEFBE77C0}"/>
    <cellStyle name="Notas 3 2" xfId="1000" xr:uid="{FE64541C-0D18-4973-B3E9-75C3BF4C6EE1}"/>
    <cellStyle name="Notas 4" xfId="1001" xr:uid="{4C37BCD9-6FCE-4C49-87CB-2AEFA47D1A4F}"/>
    <cellStyle name="Notas 5" xfId="1920" xr:uid="{E96131B1-6D91-45A2-ABBD-CA05DCB837FE}"/>
    <cellStyle name="Note" xfId="1002" xr:uid="{C40CBE58-AEA1-42A4-9D5C-07471CA8CB8A}"/>
    <cellStyle name="Note 2" xfId="1003" xr:uid="{F894F617-BDDB-4380-AEF9-FCCE156D523D}"/>
    <cellStyle name="Nulos" xfId="1004" xr:uid="{E47260F4-1D80-4763-97AD-1932629625EF}"/>
    <cellStyle name="Nulos 2" xfId="1005" xr:uid="{C9AFF879-FD8A-424D-93B9-4AD949BD8348}"/>
    <cellStyle name="Nulos 2 2" xfId="1006" xr:uid="{15C1E946-E90B-4801-B61D-FF9DB838EDE9}"/>
    <cellStyle name="Nulos 3" xfId="1007" xr:uid="{A06555EF-BC8B-4685-9950-1A2B1418071E}"/>
    <cellStyle name="Nulos 4" xfId="1008" xr:uid="{CF30B8E0-F4D6-414C-84E5-25E0CDFDD0A4}"/>
    <cellStyle name="Nulos 4 2" xfId="1009" xr:uid="{DE6435A3-281A-4A52-9D9C-A7A806457571}"/>
    <cellStyle name="Nulos 5" xfId="1010" xr:uid="{24730918-3A11-4469-905A-C8939A2978CD}"/>
    <cellStyle name="Nulos 5 2" xfId="1011" xr:uid="{5E8E77D9-261C-47E2-A4F7-D16F51F2A288}"/>
    <cellStyle name="Nulos 6" xfId="1012" xr:uid="{43FF30AA-8FBF-404E-AE30-98D7F6E279A1}"/>
    <cellStyle name="Nulos 6 2" xfId="1013" xr:uid="{58440F83-E3FC-44D0-95BA-18E653168091}"/>
    <cellStyle name="Nulos 7" xfId="1014" xr:uid="{59485382-F025-4CEA-8406-A5C556033262}"/>
    <cellStyle name="Nulos 7 2" xfId="1015" xr:uid="{BA99237E-94D5-4BA2-B0F2-CD7F37F214D8}"/>
    <cellStyle name="Oficio" xfId="1016" xr:uid="{6D864B2E-78FA-4BB5-8502-49E2C46D792B}"/>
    <cellStyle name="Output" xfId="4" xr:uid="{477A4FFB-519B-477A-9D8F-C861C4B8C5E3}"/>
    <cellStyle name="Output 2" xfId="1017" xr:uid="{A9BCF65B-25AC-4F2E-834D-65FDFA252EB8}"/>
    <cellStyle name="Output 3" xfId="1018" xr:uid="{87D1B65F-FCC9-47E2-8D4B-3EEB9FF314B9}"/>
    <cellStyle name="Output 4" xfId="1019" xr:uid="{F4F564FA-D418-4B4A-A7B7-A3D5CEB3C9ED}"/>
    <cellStyle name="Output 5" xfId="1020" xr:uid="{EEEDB93C-9681-4A1F-A6AE-0207B84836EE}"/>
    <cellStyle name="Percent" xfId="1924" xr:uid="{0FB66A89-8AF8-4BAE-B2D1-E95BAEA1A31D}"/>
    <cellStyle name="Percent 2" xfId="1903" xr:uid="{12595195-9BF6-4F69-BC86-15A772EF05EE}"/>
    <cellStyle name="Percent 2 2" xfId="1910" xr:uid="{9CC51CC9-DFC3-419A-BA7E-B7E296D6C20A}"/>
    <cellStyle name="Porcentaje 10" xfId="1021" xr:uid="{5E14DD0F-648B-4BEE-BBCF-86AD3274C0B7}"/>
    <cellStyle name="Porcentaje 10 2" xfId="1459" xr:uid="{F50E31C9-EE70-443C-A3A7-5E9BCBB4BC19}"/>
    <cellStyle name="Porcentaje 10 3" xfId="1668" xr:uid="{6304C48F-D494-4726-8E91-019743015819}"/>
    <cellStyle name="Porcentaje 11" xfId="1022" xr:uid="{F25057F3-D7F6-463A-8A49-8D422C09CDE4}"/>
    <cellStyle name="Porcentaje 12" xfId="1230" xr:uid="{5B2212B6-9BB2-4259-AD49-E9C8C7A9AB64}"/>
    <cellStyle name="Porcentaje 12 2" xfId="1460" xr:uid="{689D1756-02F7-4801-B013-258CB210D491}"/>
    <cellStyle name="Porcentaje 12 3" xfId="1767" xr:uid="{980F8A1F-9466-4103-B616-D95D5EC1FB06}"/>
    <cellStyle name="Porcentaje 13" xfId="1228" xr:uid="{885181D3-735A-4CF8-A321-4186F95C8220}"/>
    <cellStyle name="Porcentaje 13 2" xfId="1461" xr:uid="{22247D89-1979-4251-B7DA-7890220F67EA}"/>
    <cellStyle name="Porcentaje 13 2 2" xfId="1917" xr:uid="{5F9C8B2A-1F90-4CE8-98D2-5AFC291C2A6D}"/>
    <cellStyle name="Porcentaje 13 3" xfId="1765" xr:uid="{96AEA1B1-5946-49EE-A0F0-BCBD05B98032}"/>
    <cellStyle name="Porcentaje 14" xfId="1923" xr:uid="{16FCE0B8-289D-4363-9332-2DE486E09F27}"/>
    <cellStyle name="Porcentaje 2" xfId="34" xr:uid="{51993C18-C79C-463D-8C76-147AC06EC4CB}"/>
    <cellStyle name="Porcentaje 2 2" xfId="1023" xr:uid="{D13A81F4-B3C2-4CB9-98AE-1CC01E3BBF23}"/>
    <cellStyle name="Porcentaje 2 2 2" xfId="1462" xr:uid="{2E8D8885-9B7C-43CF-8E41-13C8B75F22E1}"/>
    <cellStyle name="Porcentaje 2 2 3" xfId="1669" xr:uid="{DE72A41F-EF73-4D9F-A3A5-FDC951F96730}"/>
    <cellStyle name="Porcentaje 2 3" xfId="1024" xr:uid="{3DC32C24-D3DF-4DE6-A50A-CF01FE665BD5}"/>
    <cellStyle name="Porcentaje 2 3 2" xfId="1025" xr:uid="{1C885676-96F5-413A-967B-536E2EB05995}"/>
    <cellStyle name="Porcentaje 2 4" xfId="1026" xr:uid="{9A4642CF-C020-4E92-85B5-5C2C31EBD044}"/>
    <cellStyle name="Porcentaje 2 4 2" xfId="1027" xr:uid="{F8F4AE88-E4FE-4A76-B0D8-FFDBB188DADA}"/>
    <cellStyle name="Porcentaje 3" xfId="1028" xr:uid="{7F4282EB-56EE-4083-B923-E9BB241E140D}"/>
    <cellStyle name="Porcentaje 3 2" xfId="1029" xr:uid="{286DD4B3-6205-42C9-818A-DB233364D536}"/>
    <cellStyle name="Porcentaje 3 2 2" xfId="1464" xr:uid="{12040DE1-F7D5-4B76-991F-055D5E8CCFF0}"/>
    <cellStyle name="Porcentaje 3 2 3" xfId="1671" xr:uid="{55CC2B15-116B-44E5-A00D-C9D59DF962A0}"/>
    <cellStyle name="Porcentaje 3 3" xfId="1030" xr:uid="{3E2C6A56-4BDA-4BEC-A19F-D897E0B9C3D2}"/>
    <cellStyle name="Porcentaje 3 4" xfId="1463" xr:uid="{9107218C-430C-4B5E-BD8A-377F44D202E4}"/>
    <cellStyle name="Porcentaje 3 5" xfId="1670" xr:uid="{5DFB7183-30B0-4E4B-92E3-F1C0DDC6ED8E}"/>
    <cellStyle name="Porcentaje 4" xfId="1031" xr:uid="{5D88AE83-D5EE-4BB9-93AE-5079DF7E3C8B}"/>
    <cellStyle name="Porcentaje 4 2" xfId="1032" xr:uid="{37ABBFE3-6967-4ECA-AF58-1E611E0A044C}"/>
    <cellStyle name="Porcentaje 5" xfId="1033" xr:uid="{56E08D95-B115-4512-9955-98404CE970D1}"/>
    <cellStyle name="Porcentaje 5 2" xfId="1034" xr:uid="{9C3A85CA-8FA2-4C02-92BC-316A1EC98E7B}"/>
    <cellStyle name="Porcentaje 5 2 2" xfId="1465" xr:uid="{76F90ECC-3550-4FE6-B95A-0798D33FD6CB}"/>
    <cellStyle name="Porcentaje 5 2 3" xfId="1672" xr:uid="{2FED5C9E-580D-4D2C-8C2C-3329EA5A8585}"/>
    <cellStyle name="Porcentaje 6" xfId="1035" xr:uid="{0746857A-E11D-47E9-8004-576DF2FA9BE9}"/>
    <cellStyle name="Porcentaje 6 2" xfId="1466" xr:uid="{38B6776D-837A-4E91-9779-2D959866162F}"/>
    <cellStyle name="Porcentaje 6 3" xfId="1673" xr:uid="{CD39C079-7DB9-4984-9AF5-8B484B7CFD69}"/>
    <cellStyle name="Porcentaje 7" xfId="1036" xr:uid="{DF981ABB-2E4F-43BE-B412-A9852041047F}"/>
    <cellStyle name="Porcentaje 8" xfId="1037" xr:uid="{4FAE4AD0-0776-46FB-8134-601AE8EBE5CD}"/>
    <cellStyle name="Porcentaje 9" xfId="1038" xr:uid="{02B8E1D2-1FDE-443B-9DF7-D683C8F4C0F6}"/>
    <cellStyle name="Porcentual [2]" xfId="1039" xr:uid="{3A0A0A2A-05CF-45EF-86BB-93ECA4B8BEDF}"/>
    <cellStyle name="Porcentual [2] 2" xfId="1040" xr:uid="{B9A253A8-46C2-4861-926D-9F1BC19E0905}"/>
    <cellStyle name="Porcentual [2] 3" xfId="1041" xr:uid="{3BC01B65-A7B2-44B7-8F6D-2EE9E46EE310}"/>
    <cellStyle name="Porcentual [2] 3 2" xfId="1042" xr:uid="{44833213-5AA9-4EDB-90EC-5BF9C27DB0F7}"/>
    <cellStyle name="Porcentual [2] 4" xfId="1043" xr:uid="{4F99B305-3CD1-466B-8F4E-91FE2230AE73}"/>
    <cellStyle name="Porcentual [2] 4 2" xfId="1044" xr:uid="{CA5667FF-8F0B-46AD-B4F7-FE6606C66E7B}"/>
    <cellStyle name="Porcentual 10" xfId="1045" xr:uid="{D9160763-0B6B-4D28-A675-C9ACF97A793B}"/>
    <cellStyle name="Porcentual 10 2" xfId="1467" xr:uid="{80C25C45-F660-4760-8604-5B71FC6BC3BE}"/>
    <cellStyle name="Porcentual 10 3" xfId="1674" xr:uid="{70A1FDD0-D057-4D57-B6E2-28AC8A76FAF6}"/>
    <cellStyle name="Porcentual 11" xfId="1046" xr:uid="{54B2AD1D-4160-44C7-B182-7F3537A8237F}"/>
    <cellStyle name="Porcentual 12" xfId="1047" xr:uid="{1D4FA06C-15B2-47E2-A64E-516CBF32A719}"/>
    <cellStyle name="Porcentual 12 2" xfId="1468" xr:uid="{389939BE-7F7E-4173-9038-DA3DCA3B09F4}"/>
    <cellStyle name="Porcentual 12 3" xfId="1675" xr:uid="{2221625E-BAAF-4905-84F5-F0987D2A8C67}"/>
    <cellStyle name="Porcentual 13" xfId="1048" xr:uid="{D8037648-783D-445A-9263-A2DFBE74D82A}"/>
    <cellStyle name="Porcentual 13 2" xfId="1469" xr:uid="{48ACEE15-DB22-4B60-8B13-95755D2BB2A2}"/>
    <cellStyle name="Porcentual 13 3" xfId="1676" xr:uid="{768A3A07-F004-4BD1-B81F-09F69E9F6675}"/>
    <cellStyle name="Porcentual 14" xfId="1049" xr:uid="{4E737DD5-F31A-4737-98B9-96D27B4BC059}"/>
    <cellStyle name="Porcentual 14 2" xfId="1470" xr:uid="{DAD85640-9552-4162-BED1-6010730A75F8}"/>
    <cellStyle name="Porcentual 14 3" xfId="1677" xr:uid="{3F4B92FF-6798-426D-B138-61EA2A2E80B0}"/>
    <cellStyle name="Porcentual 15" xfId="1050" xr:uid="{EAB32E99-3356-482E-AE73-0C69577F5176}"/>
    <cellStyle name="Porcentual 15 2" xfId="1471" xr:uid="{B501D603-17D8-4287-8CA5-59078A692B63}"/>
    <cellStyle name="Porcentual 15 3" xfId="1678" xr:uid="{3FB2FCDD-052C-40DD-A7B1-ED1EB8055978}"/>
    <cellStyle name="Porcentual 16" xfId="1051" xr:uid="{C7E2DB37-1A6E-45B2-8F75-376682853286}"/>
    <cellStyle name="Porcentual 16 2" xfId="1472" xr:uid="{C14218BB-BBAE-47BF-9FB5-8E8B71C5BB88}"/>
    <cellStyle name="Porcentual 16 3" xfId="1679" xr:uid="{78168A77-0346-42AF-A6A7-35156BF621FE}"/>
    <cellStyle name="Porcentual 17" xfId="1052" xr:uid="{14E8E055-9BC2-4FC8-9C4D-603007F765DC}"/>
    <cellStyle name="Porcentual 18" xfId="1053" xr:uid="{9D959B95-1296-4F83-951C-3A01E5395C16}"/>
    <cellStyle name="Porcentual 2" xfId="1054" xr:uid="{BD16D14C-5D71-4DA8-AC80-2E6A2E12BF18}"/>
    <cellStyle name="Porcentual 2 2" xfId="1055" xr:uid="{ABE70602-D346-4DB3-88FA-5B4C5BC26CE2}"/>
    <cellStyle name="Porcentual 2 2 2" xfId="1056" xr:uid="{746C8D23-6193-45AB-8344-A41A8C3BF9C6}"/>
    <cellStyle name="Porcentual 2 3" xfId="1057" xr:uid="{BB507D5B-D65B-427E-BCF0-51FEC82C9858}"/>
    <cellStyle name="Porcentual 2 3 2" xfId="1058" xr:uid="{7A8B0413-944D-469F-905E-7885025F6B62}"/>
    <cellStyle name="Porcentual 2 4" xfId="1059" xr:uid="{755C01CA-1857-4715-A7CE-7D143AF96A00}"/>
    <cellStyle name="Porcentual 2 5" xfId="1060" xr:uid="{4C8C7E97-835D-4EED-BFD4-C21F5C076220}"/>
    <cellStyle name="Porcentual 2 6" xfId="1061" xr:uid="{7927A53A-8699-473A-95EB-E7E525CE1A96}"/>
    <cellStyle name="Porcentual 2 7" xfId="1062" xr:uid="{41ADF8A8-5A7F-4C47-A41C-196F7D16C72F}"/>
    <cellStyle name="Porcentual 2 8" xfId="1063" xr:uid="{23DC447C-EF9F-4583-A7EA-24D69362EAE7}"/>
    <cellStyle name="Porcentual 3" xfId="1064" xr:uid="{19950FBF-FBC2-474E-B369-B04DFFE29D95}"/>
    <cellStyle name="Porcentual 3 2" xfId="1065" xr:uid="{8FA76507-C8B9-4058-9002-D6DB1D5F4005}"/>
    <cellStyle name="Porcentual 3 2 2" xfId="1474" xr:uid="{34CFEF70-480E-4407-AB4B-BE7A4DFB0272}"/>
    <cellStyle name="Porcentual 3 2 3" xfId="1681" xr:uid="{CF9D9B99-A887-48F4-A7BF-0FF7D7E2CB8D}"/>
    <cellStyle name="Porcentual 3 3" xfId="1473" xr:uid="{E777E019-1EF0-41D0-BC7F-C8594BA955FE}"/>
    <cellStyle name="Porcentual 3 4" xfId="1680" xr:uid="{FFF64924-9F46-4175-A8FA-558D36A34D6F}"/>
    <cellStyle name="Porcentual 4" xfId="1066" xr:uid="{39A412F3-8C2F-4112-8407-FDE5DE95EC16}"/>
    <cellStyle name="Porcentual 4 2" xfId="1067" xr:uid="{A96084FB-7F27-4E1E-BDA2-79D531984A66}"/>
    <cellStyle name="Porcentual 4 2 2" xfId="1475" xr:uid="{28A5F79E-0B9A-4343-9F4A-06474F2C8C13}"/>
    <cellStyle name="Porcentual 4 2 3" xfId="1682" xr:uid="{94EBCE96-17BF-4C3B-A780-11F0AA5C6A29}"/>
    <cellStyle name="Porcentual 4 3" xfId="1068" xr:uid="{B706FF2D-C813-439B-A2DE-C3D73272F194}"/>
    <cellStyle name="Porcentual 5" xfId="1069" xr:uid="{A3939065-44C3-4999-BF21-853A8F00A19F}"/>
    <cellStyle name="Porcentual 5 2" xfId="1476" xr:uid="{CAD2FB18-1F01-4818-8DC4-A594307C9ADC}"/>
    <cellStyle name="Porcentual 5 3" xfId="1683" xr:uid="{23B9D844-556B-4CCC-AB6F-AEE9C0E36896}"/>
    <cellStyle name="Porcentual 6" xfId="1070" xr:uid="{380D5B91-4468-4E52-B2F8-52126F263DB8}"/>
    <cellStyle name="Porcentual 6 2" xfId="1477" xr:uid="{E5EA7A7B-511F-4D7D-95DE-638EBC7B0211}"/>
    <cellStyle name="Porcentual 6 3" xfId="1684" xr:uid="{CE53B81D-D49A-4361-9135-B3C672CC3B7E}"/>
    <cellStyle name="Porcentual 7" xfId="1071" xr:uid="{1B28A32B-5432-418E-8CCC-AB7A6CBDBEDD}"/>
    <cellStyle name="Porcentual 7 2" xfId="1478" xr:uid="{F18EDB97-DB91-4743-B223-410AFF5D1F97}"/>
    <cellStyle name="Porcentual 7 3" xfId="1685" xr:uid="{99F774D6-8C76-4011-B36C-9523D6B33D61}"/>
    <cellStyle name="Porcentual 8" xfId="1072" xr:uid="{6185FF14-2C6E-483B-BC90-05ED513C369D}"/>
    <cellStyle name="Porcentual 8 2" xfId="1479" xr:uid="{F7C07F84-E99F-4C26-BFEB-4F9994BE4E48}"/>
    <cellStyle name="Porcentual 8 3" xfId="1686" xr:uid="{84DBE449-E122-4DA6-93B4-96CC74E31E01}"/>
    <cellStyle name="Porcentual 9" xfId="1073" xr:uid="{B7CEF705-88ED-4406-8548-49B7C35A5B5E}"/>
    <cellStyle name="Punto" xfId="1074" xr:uid="{AA690319-26BC-4EA5-9822-CE7EC44C6B67}"/>
    <cellStyle name="Punto 2" xfId="1075" xr:uid="{5EF5B39A-434A-4A46-9B8D-8C5FEE204B56}"/>
    <cellStyle name="Punto 3" xfId="1076" xr:uid="{1478407C-8E64-46A0-BA41-1F6D4DCAD320}"/>
    <cellStyle name="Punto 3 2" xfId="1077" xr:uid="{5DA91C92-136A-49F6-966A-3ECD4D28C33A}"/>
    <cellStyle name="Punto 4" xfId="1078" xr:uid="{69A3BC67-6CAB-4343-AC45-A71212E26F7F}"/>
    <cellStyle name="Punto 4 2" xfId="1079" xr:uid="{CCAC95F2-0F2B-4A89-811A-316B901545AA}"/>
    <cellStyle name="Punto0" xfId="1080" xr:uid="{5EF900EF-14C6-4D6F-9CC9-C777B526B2C1}"/>
    <cellStyle name="Punto0 2" xfId="1081" xr:uid="{D9DA94FE-4DE3-4735-AFF3-99A0729A6811}"/>
    <cellStyle name="Punto0 3" xfId="1082" xr:uid="{2878C6F2-4A93-4C1E-B97E-EAC1039E86FB}"/>
    <cellStyle name="Punto0 3 2" xfId="1083" xr:uid="{01EE217A-0A83-4B02-8073-A675CFC8E6A9}"/>
    <cellStyle name="Punto0 4" xfId="1084" xr:uid="{B2860522-9B32-4725-9246-1012A274AA25}"/>
    <cellStyle name="Punto0 4 2" xfId="1085" xr:uid="{A384DCE7-33BD-4015-97DB-9A90877F7CB4}"/>
    <cellStyle name="s_Valuation " xfId="1885" xr:uid="{688083E1-148D-447D-84A6-EC5C49406B34}"/>
    <cellStyle name="Salida 2" xfId="1086" xr:uid="{3E97DEAA-87AB-4B7A-9B99-ADDB37CD0AA2}"/>
    <cellStyle name="Salida 2 2" xfId="1087" xr:uid="{5586129A-50F4-4D91-91FA-63E589E3ED45}"/>
    <cellStyle name="Salida 3" xfId="1088" xr:uid="{715D7DB5-0DB6-432D-8C47-5CA98A58B827}"/>
    <cellStyle name="Salida 3 2" xfId="1089" xr:uid="{EC8ADA8E-C4A0-4D85-A59E-D255A4A2AB6E}"/>
    <cellStyle name="Salida 4" xfId="1090" xr:uid="{B73F7200-8C46-46BC-ACFF-37177C2D9E6E}"/>
    <cellStyle name="ssp " xfId="1886" xr:uid="{F96AB626-4A6E-457B-8D53-26DF4FCEAD81}"/>
    <cellStyle name="style1441217094643" xfId="1091" xr:uid="{AD26A18A-20E7-4F0A-BF7C-03CAC4C40D1B}"/>
    <cellStyle name="style1441217094643 2" xfId="1480" xr:uid="{9E125FF4-4060-40EB-A85A-D6AD1D741E02}"/>
    <cellStyle name="style1441217094643 3" xfId="1687" xr:uid="{B746F342-4424-4322-BBD6-9C012F1CCD57}"/>
    <cellStyle name="style1441217094689" xfId="1092" xr:uid="{97E7A815-9CDA-4535-B43A-2E08E0E7777D}"/>
    <cellStyle name="style1441217094689 2" xfId="1481" xr:uid="{EC41829B-FDB9-40E7-B812-0BF059D5C87C}"/>
    <cellStyle name="style1441217094689 3" xfId="1688" xr:uid="{56DEAAEA-F3B6-46B1-A84D-7D7DC6396BC8}"/>
    <cellStyle name="style1441217094721" xfId="1093" xr:uid="{55222BB5-8C07-4270-94E5-88D291DA1CF3}"/>
    <cellStyle name="style1441217094721 2" xfId="1482" xr:uid="{2E06D7AD-DCAC-4BAD-ADE7-F38C32597EDC}"/>
    <cellStyle name="style1441217094721 3" xfId="1689" xr:uid="{677F11D6-BEF5-481D-8141-4A60DAC94F4B}"/>
    <cellStyle name="style1441217094736" xfId="1094" xr:uid="{7A8FC862-B82B-4355-9E83-C9B58BEF58BA}"/>
    <cellStyle name="style1441217094736 2" xfId="1483" xr:uid="{E144BEFD-42A1-4315-8D01-2036E6BCF7EB}"/>
    <cellStyle name="style1441217094736 3" xfId="1690" xr:uid="{4728F494-216A-429F-976E-1ACE363ED135}"/>
    <cellStyle name="style1441217094783" xfId="1095" xr:uid="{E81E4BE3-755F-42E2-8ABD-B7E094FD5BDB}"/>
    <cellStyle name="style1441217094783 2" xfId="1484" xr:uid="{F012ED21-7A93-4F17-B6F6-DADC08DE6C2D}"/>
    <cellStyle name="style1441217094783 3" xfId="1691" xr:uid="{745031A1-C31C-49F6-AD5E-E26AB86DFD0B}"/>
    <cellStyle name="style1441217094814" xfId="1096" xr:uid="{B6B76B49-D8EE-425F-B459-D2017737B064}"/>
    <cellStyle name="style1441217094814 2" xfId="1485" xr:uid="{CE6F534F-1E8C-489F-91DC-1F6CDBC5BA20}"/>
    <cellStyle name="style1441217094814 3" xfId="1692" xr:uid="{BBD7E0B3-4C18-47D6-8039-B03BD772183B}"/>
    <cellStyle name="style1441217094861" xfId="1097" xr:uid="{364634BA-7F0A-44C1-9BA8-39788540FC84}"/>
    <cellStyle name="style1441217094861 2" xfId="1486" xr:uid="{B3A2DD5E-1A11-4AB1-9649-F52E06E2494F}"/>
    <cellStyle name="style1441217094861 3" xfId="1693" xr:uid="{B16DCCF2-2D12-4629-88BA-E7D890C152CE}"/>
    <cellStyle name="style1441217094923" xfId="1098" xr:uid="{9BBE7F97-86B5-4DD2-9543-B9E9408C9E46}"/>
    <cellStyle name="style1441217094923 2" xfId="1487" xr:uid="{E180DCF3-2822-48DE-8D45-5F9E962BD217}"/>
    <cellStyle name="style1441217094923 3" xfId="1694" xr:uid="{B3CB28B0-F30E-4DD6-A20D-4C5120E95C56}"/>
    <cellStyle name="style1441217094970" xfId="1099" xr:uid="{6A1D7D26-8F25-4B75-9784-0E7CD3A790AE}"/>
    <cellStyle name="style1441217094970 2" xfId="1488" xr:uid="{278B083C-2671-4295-9A3B-3FE75B92355D}"/>
    <cellStyle name="style1441217094970 3" xfId="1695" xr:uid="{999CAB9E-C622-460D-929B-8E46CBE61115}"/>
    <cellStyle name="style1441217095033" xfId="1100" xr:uid="{B5EFFA44-7FDC-4E8B-A90C-2CFCA9BFFF0C}"/>
    <cellStyle name="style1441217095033 2" xfId="1489" xr:uid="{F4875607-A27D-4DC7-AC6F-DBCDC69550C3}"/>
    <cellStyle name="style1441217095033 3" xfId="1696" xr:uid="{F1870898-0948-41A7-A2DF-868CB4DD8E84}"/>
    <cellStyle name="style1441217095064" xfId="1101" xr:uid="{F63D7258-873A-443F-A7D1-85DADEB45482}"/>
    <cellStyle name="style1441217095064 2" xfId="1490" xr:uid="{5CE80576-871F-4AEF-BFA4-B7B49CE61B58}"/>
    <cellStyle name="style1441217095064 3" xfId="1697" xr:uid="{22ADFBA9-A1B4-429C-B8CE-608BA8A33893}"/>
    <cellStyle name="style1441217095095" xfId="1102" xr:uid="{B682DEB5-1F52-4308-8B09-E4E1E21DFF71}"/>
    <cellStyle name="style1441217095095 2" xfId="1491" xr:uid="{C6025530-9FA7-44DC-8E1D-C3CB7CD55FEF}"/>
    <cellStyle name="style1441217095095 3" xfId="1698" xr:uid="{6B24856F-2C00-4A7E-B596-508E82921043}"/>
    <cellStyle name="style1441217095111" xfId="1103" xr:uid="{6A50DCA1-9F23-439B-B625-404032F5590F}"/>
    <cellStyle name="style1441217095111 2" xfId="1492" xr:uid="{7B69704E-7368-4BE1-BAFD-F832F0E0EE97}"/>
    <cellStyle name="style1441217095111 3" xfId="1699" xr:uid="{E5044BF5-ED40-495A-A281-E03AF3ACAB08}"/>
    <cellStyle name="style1441217095142" xfId="1104" xr:uid="{949BD1D4-217C-4FB2-8F20-6FB92E20C313}"/>
    <cellStyle name="style1441217095142 2" xfId="1493" xr:uid="{310F8FD2-FB15-48BC-8989-84AFF2822B1C}"/>
    <cellStyle name="style1441217095142 3" xfId="1700" xr:uid="{3A9DFA6B-FDB3-42DA-8FA5-6C700C3B0269}"/>
    <cellStyle name="style1441217096078" xfId="1105" xr:uid="{279BDBE5-5C3D-4AD1-A443-DFB551F217EC}"/>
    <cellStyle name="style1441217096078 2" xfId="1494" xr:uid="{28FF46FE-F140-44BB-8EA6-BA8805895F0E}"/>
    <cellStyle name="style1441217096078 3" xfId="1701" xr:uid="{AA6DCD2B-311F-4BE8-A29B-C0754419CB27}"/>
    <cellStyle name="style1441217096093" xfId="1106" xr:uid="{B3D669B0-882D-496A-9132-33E9EC8052CD}"/>
    <cellStyle name="style1441217096093 2" xfId="1495" xr:uid="{00F17205-ADF8-473C-8DAD-FC8CA0A9470D}"/>
    <cellStyle name="style1441217096093 3" xfId="1702" xr:uid="{CAEAED4E-27F2-4CA7-B96F-629173653D01}"/>
    <cellStyle name="style1441217096171" xfId="1107" xr:uid="{9CD7589C-F117-4466-A55B-B095874E1E30}"/>
    <cellStyle name="style1441217096171 2" xfId="1496" xr:uid="{ADD83326-11C1-4448-8827-2407514ADF92}"/>
    <cellStyle name="style1441217096171 3" xfId="1703" xr:uid="{AD8CA029-681B-49A0-AC5A-320379B50B0F}"/>
    <cellStyle name="style1441217097201" xfId="1108" xr:uid="{1BF940BA-0072-4B7B-80FB-BC8126D3FE1E}"/>
    <cellStyle name="style1441217097201 2" xfId="1497" xr:uid="{5BF6576C-8FB2-4517-9198-B0CCB97D481F}"/>
    <cellStyle name="style1441217097201 3" xfId="1704" xr:uid="{B3C11B8F-0FDC-4B66-99A8-61DD39D16959}"/>
    <cellStyle name="style1441217097217" xfId="1109" xr:uid="{29966155-A6D1-410B-85FC-FFD586C20AA8}"/>
    <cellStyle name="style1441217097217 2" xfId="1498" xr:uid="{39ECAE81-7B90-40AD-B102-B7371E26C22B}"/>
    <cellStyle name="style1441217097217 3" xfId="1705" xr:uid="{A1E781A2-D9C8-4AEC-9592-72CCA433CE87}"/>
    <cellStyle name="style1441217097232" xfId="1110" xr:uid="{CC6ACBB4-7F97-4456-AED3-989B716C7520}"/>
    <cellStyle name="style1441217097232 2" xfId="1499" xr:uid="{8AEDE41D-61F0-4060-AD46-FEAE21E70FE2}"/>
    <cellStyle name="style1441217097232 3" xfId="1706" xr:uid="{EFE18F1E-A476-4FEB-8F51-306915E68FDA}"/>
    <cellStyle name="style1441217097263" xfId="1111" xr:uid="{0465F5D6-05A0-41C6-9B22-77D75AFB370A}"/>
    <cellStyle name="style1441217097263 2" xfId="1500" xr:uid="{3D4D318A-76EA-4180-BE23-FB89324138B6}"/>
    <cellStyle name="style1441217097263 3" xfId="1707" xr:uid="{CA5222EE-0EC3-4CB5-B4C4-1EC30D9AAB8F}"/>
    <cellStyle name="style1441217097279" xfId="1112" xr:uid="{B8622A95-17C9-487B-85DE-BB064A3FC738}"/>
    <cellStyle name="style1441217097279 2" xfId="1501" xr:uid="{06DF813B-3DCE-46C2-A0CD-1E6FA7081C34}"/>
    <cellStyle name="style1441217097279 3" xfId="1708" xr:uid="{08A284C6-9F79-4962-AD95-36980D0D7C89}"/>
    <cellStyle name="style1441217097310" xfId="1113" xr:uid="{C5D81052-04DF-4466-886E-1FF631EA2DAA}"/>
    <cellStyle name="style1441217097310 2" xfId="1502" xr:uid="{296891D7-6EBA-4C1B-B4C1-E5A17C593930}"/>
    <cellStyle name="style1441217097310 3" xfId="1709" xr:uid="{35E381D4-CBAC-42CB-9078-E80F8921EB71}"/>
    <cellStyle name="style1441217097653" xfId="1114" xr:uid="{607F1858-55A4-4EA8-B07A-D76BD27914FB}"/>
    <cellStyle name="style1441217097653 2" xfId="1503" xr:uid="{292A78D2-49EF-409E-A09A-7E65189863A7}"/>
    <cellStyle name="style1441217097653 3" xfId="1710" xr:uid="{4C28086F-32C1-443D-B7A2-15FBEA109DE1}"/>
    <cellStyle name="style1441217097669" xfId="1115" xr:uid="{CC01FDF3-6A4D-4421-B0A1-0106B9E50A79}"/>
    <cellStyle name="style1441217097669 2" xfId="1504" xr:uid="{ED9A0FFB-BEA8-4362-A3D5-C58288519BB2}"/>
    <cellStyle name="style1441217097669 3" xfId="1711" xr:uid="{D1AE217D-9004-4042-BFED-A3EA5688CE38}"/>
    <cellStyle name="style1441217097685" xfId="1116" xr:uid="{3A654331-A644-453D-93D8-9300FF0B314D}"/>
    <cellStyle name="style1441217097685 2" xfId="1505" xr:uid="{9AD65EC1-55F1-4B6F-8011-CF35FE42CEB4}"/>
    <cellStyle name="style1441217097685 3" xfId="1712" xr:uid="{E5011DA2-724C-4B0B-B39F-836BBBE8FCCB}"/>
    <cellStyle name="style1441217097700" xfId="1117" xr:uid="{7382C3B9-9102-4B83-97D3-A2BA995AC7E0}"/>
    <cellStyle name="style1441217097700 2" xfId="1506" xr:uid="{911DCD26-7C01-4600-ADCC-207247C8D8C0}"/>
    <cellStyle name="style1441217097700 3" xfId="1713" xr:uid="{CD4AA08D-3C54-410A-9023-8EA27BFBBEDC}"/>
    <cellStyle name="style1441217097731" xfId="1118" xr:uid="{3B968BB2-1C0E-47B0-A15B-8EE8940602BC}"/>
    <cellStyle name="style1441217097731 2" xfId="1507" xr:uid="{0305A992-7898-4D16-A959-9FAF3CED45BC}"/>
    <cellStyle name="style1441217097731 3" xfId="1714" xr:uid="{97B89790-9D3F-4F04-A810-9EF5E0C704A9}"/>
    <cellStyle name="style1441217097747" xfId="1119" xr:uid="{535C3990-C796-4C28-98FF-C32E0F6F97E8}"/>
    <cellStyle name="style1441217097747 2" xfId="1508" xr:uid="{E7FC0A6E-2C66-400F-AD69-1C4F624A59C5}"/>
    <cellStyle name="style1441217097747 3" xfId="1715" xr:uid="{48818CC8-7600-422B-89ED-CE3085BC81F8}"/>
    <cellStyle name="style1441217097778" xfId="1120" xr:uid="{5E0771B8-7A7D-4DEC-9DCD-556BBF0383FD}"/>
    <cellStyle name="style1441217097778 2" xfId="1509" xr:uid="{BB10F1F8-D529-4837-ABAB-DBBAD40CD45E}"/>
    <cellStyle name="style1441217097778 3" xfId="1716" xr:uid="{99CD0275-EA28-4947-80BC-DA63970B5C27}"/>
    <cellStyle name="style1441217097794" xfId="1121" xr:uid="{46151F9C-58E3-4FA4-BC8C-0126AA6ABE73}"/>
    <cellStyle name="style1441217097794 2" xfId="1510" xr:uid="{0C356DD0-C0B9-4942-88C2-EDBDFC9D8B9B}"/>
    <cellStyle name="style1441217097794 3" xfId="1717" xr:uid="{716F52F9-D7A2-4A3F-900E-0F26E1450F50}"/>
    <cellStyle name="style1441217097841" xfId="1122" xr:uid="{4A18FDD1-53E2-4570-BACE-D6B73C19E943}"/>
    <cellStyle name="style1441217097841 2" xfId="1511" xr:uid="{31656FBA-71BC-4AD6-98AE-D41BF9A99B9A}"/>
    <cellStyle name="style1441217097841 3" xfId="1718" xr:uid="{3D5A398F-A9C6-4196-ADF4-7F61BD871659}"/>
    <cellStyle name="style1441217097856" xfId="1123" xr:uid="{A108421D-69F8-44B5-A37F-69D9769B3408}"/>
    <cellStyle name="style1441217097856 2" xfId="1512" xr:uid="{42B8E929-74D9-4598-B00E-B78612F0A76E}"/>
    <cellStyle name="style1441217097856 3" xfId="1719" xr:uid="{E796B893-80AC-4B12-B9DA-B16889BAA378}"/>
    <cellStyle name="style1441217097872" xfId="1124" xr:uid="{3F47A6A7-BFE3-4313-9998-514756073AC5}"/>
    <cellStyle name="style1441217097872 2" xfId="1513" xr:uid="{EDB1EB26-78F9-4684-8C91-62961D12B2F3}"/>
    <cellStyle name="style1441217097872 3" xfId="1720" xr:uid="{25E37CFB-4E01-45B9-A681-270931944352}"/>
    <cellStyle name="style1448302172104" xfId="1125" xr:uid="{0542F8B4-80E4-4B06-BC5A-3FFE3D844828}"/>
    <cellStyle name="style1448302172104 2" xfId="1514" xr:uid="{51BC80A4-84AE-4815-A835-78507C1C502C}"/>
    <cellStyle name="style1448302172104 3" xfId="1721" xr:uid="{EF2303A0-FD9A-4C34-8A89-3A39C3C046F1}"/>
    <cellStyle name="style1448302172134" xfId="1126" xr:uid="{5951A92A-F7EA-40A9-B75B-B2D4C78A3B0D}"/>
    <cellStyle name="style1448302172134 2" xfId="1515" xr:uid="{2C361FB9-B9C2-4CE3-B084-69032A3BF472}"/>
    <cellStyle name="style1448302172134 3" xfId="1722" xr:uid="{FFEB941E-1A95-43C9-AE6A-CE9D8D8D51F6}"/>
    <cellStyle name="style1448302172164" xfId="1127" xr:uid="{2324004E-0B19-4B9A-AFF7-A17BF6D6F988}"/>
    <cellStyle name="style1448302172164 2" xfId="1516" xr:uid="{BDBDF1CC-1FEB-4960-89C6-618EE59C3609}"/>
    <cellStyle name="style1448302172164 3" xfId="1723" xr:uid="{F7616628-DD0B-4EE7-A0EE-904BA5DAE1FB}"/>
    <cellStyle name="style1448302172188" xfId="1128" xr:uid="{018F1D4D-D7C8-4CE3-848F-449D621CC19C}"/>
    <cellStyle name="style1448302172188 2" xfId="1517" xr:uid="{B721149B-B88E-4E6F-8B72-9006DE8EFDC4}"/>
    <cellStyle name="style1448302172188 3" xfId="1724" xr:uid="{565E9E3C-62EB-43DA-8F72-FDC03E540DD3}"/>
    <cellStyle name="style1448302172212" xfId="1129" xr:uid="{F00FCC7D-307D-4832-BF11-B381F22C8C5A}"/>
    <cellStyle name="style1448302172212 2" xfId="1518" xr:uid="{78F28FF5-B047-4AF5-8797-5D6A01C2CD0A}"/>
    <cellStyle name="style1448302172212 3" xfId="1725" xr:uid="{724B5FD2-F96D-4422-A441-B5929E8D6456}"/>
    <cellStyle name="style1448302172240" xfId="1130" xr:uid="{10CEB391-122E-408B-A7F3-DCB6E97F2A9A}"/>
    <cellStyle name="style1448302172240 2" xfId="1519" xr:uid="{D16D805F-B5FA-4F96-B8B6-5D3234D3176C}"/>
    <cellStyle name="style1448302172240 3" xfId="1726" xr:uid="{E8F6F6AF-27FC-4515-94DE-D4AE2B963533}"/>
    <cellStyle name="style1448302172263" xfId="1131" xr:uid="{0C9A0876-EF88-4CCF-B68D-77F7ACDEBB71}"/>
    <cellStyle name="style1448302172263 2" xfId="1520" xr:uid="{BE9CC98C-3FCE-47F6-BC8A-F898323E1F37}"/>
    <cellStyle name="style1448302172263 3" xfId="1727" xr:uid="{5FE53A92-0D2D-491F-9D61-A33B15A60194}"/>
    <cellStyle name="style1448302172286" xfId="1132" xr:uid="{6361B063-8C1E-48A5-AE94-CB025DEE1988}"/>
    <cellStyle name="style1448302172286 2" xfId="1521" xr:uid="{87079BF9-46EC-4149-B139-349A870606DB}"/>
    <cellStyle name="style1448302172286 3" xfId="1728" xr:uid="{097EA3DC-C2F8-4357-A1F2-7A5489B89329}"/>
    <cellStyle name="style1448302172316" xfId="1133" xr:uid="{197A6F6F-AF5E-4516-B95D-32AE980C20C2}"/>
    <cellStyle name="style1448302172316 2" xfId="1522" xr:uid="{6D180379-CD83-4CCF-AF4B-8A7F653744FB}"/>
    <cellStyle name="style1448302172316 3" xfId="1729" xr:uid="{B9ECD19A-5F2D-474F-AC24-78CFAE833531}"/>
    <cellStyle name="style1448302172338" xfId="1134" xr:uid="{1DC14F16-0EB5-4C1C-B87C-9D8DDEB86197}"/>
    <cellStyle name="style1448302172338 2" xfId="1523" xr:uid="{8513DD8C-ABE9-4E19-AAA6-15FB3887BAD2}"/>
    <cellStyle name="style1448302172338 3" xfId="1730" xr:uid="{8C4170B7-2A89-4F1D-AAC1-3F0EF18BDDFC}"/>
    <cellStyle name="style1448302172360" xfId="1135" xr:uid="{816D6C9E-6BC9-4FF2-A093-FE15392B1962}"/>
    <cellStyle name="style1448302172360 2" xfId="1524" xr:uid="{14D2FCDA-D0CA-4845-B41D-91B0E9F309D8}"/>
    <cellStyle name="style1448302172360 3" xfId="1731" xr:uid="{8BE1CE07-2F5D-480C-B0F9-0B74233DF77C}"/>
    <cellStyle name="style1448302172378" xfId="1136" xr:uid="{2E844AA5-20C0-4A57-9ECA-0FDF7206D36D}"/>
    <cellStyle name="style1448302172378 2" xfId="1525" xr:uid="{2363400E-0D7A-4931-95A7-C48905D91843}"/>
    <cellStyle name="style1448302172378 3" xfId="1732" xr:uid="{AA754535-03CA-4D72-8E64-0C5D54E690D1}"/>
    <cellStyle name="style1448302172401" xfId="1137" xr:uid="{E5ACDCCD-2F01-4F91-9F5A-B8876DB8D6FD}"/>
    <cellStyle name="style1448302172401 2" xfId="1526" xr:uid="{BB0891C9-A178-46B5-A1FC-45A34B35825E}"/>
    <cellStyle name="style1448302172401 3" xfId="1733" xr:uid="{92952136-CD5F-4A6F-BD79-AF0A8F242C38}"/>
    <cellStyle name="style1448302172436" xfId="1138" xr:uid="{CA1623F1-EB76-486D-8F99-7DDFCA1E366F}"/>
    <cellStyle name="style1448302172436 2" xfId="1527" xr:uid="{17325DA7-D3FB-4EA1-8254-737F46EBD637}"/>
    <cellStyle name="style1448302172436 3" xfId="1734" xr:uid="{E4C06105-E7C8-413C-A172-10E1B7F2FB32}"/>
    <cellStyle name="style1448302172460" xfId="1139" xr:uid="{2EB917D6-DE47-4CD7-AA79-FDD9BDEC7B8E}"/>
    <cellStyle name="style1448302172460 2" xfId="1528" xr:uid="{51073115-EC84-456C-B8F6-388CC21BB80B}"/>
    <cellStyle name="style1448302172460 3" xfId="1735" xr:uid="{3858F753-1C2B-4F22-9347-8C22D455EBD8}"/>
    <cellStyle name="style1448302172478" xfId="1140" xr:uid="{4496C835-4D41-4BF4-944C-A14B117D62DB}"/>
    <cellStyle name="style1448302172478 2" xfId="1529" xr:uid="{A609F907-4DBD-4AFC-89D1-8FAA5B6B25A6}"/>
    <cellStyle name="style1448302172478 3" xfId="1736" xr:uid="{5CBC8F12-0E64-45AA-9D92-267C10931A95}"/>
    <cellStyle name="style1448302172499" xfId="1141" xr:uid="{92420B7C-969E-4038-BDAF-D45FE7A274F6}"/>
    <cellStyle name="style1448302172499 2" xfId="1530" xr:uid="{B934B6AE-CCC3-4578-971D-179CB9FC6835}"/>
    <cellStyle name="style1448302172499 3" xfId="1737" xr:uid="{AA099BC0-510C-48D0-AA40-9916C7ABC50C}"/>
    <cellStyle name="style1448302172523" xfId="1142" xr:uid="{156D35EF-E272-4790-8380-1F016515A8E4}"/>
    <cellStyle name="style1448302172523 2" xfId="1531" xr:uid="{9F4B3541-A7EA-47E1-A4EC-E379DB68E557}"/>
    <cellStyle name="style1448302172523 3" xfId="1738" xr:uid="{1F45FA29-4D88-4D1D-9476-CB3A123FF262}"/>
    <cellStyle name="style1448302172546" xfId="1143" xr:uid="{AA692810-EECD-4AA5-911E-8573B3D37272}"/>
    <cellStyle name="style1448302172546 2" xfId="1532" xr:uid="{C0828016-3BC7-4458-897C-ED7E4AC5E5B9}"/>
    <cellStyle name="style1448302172546 3" xfId="1739" xr:uid="{A2505820-E6D7-471F-BCB6-C89787B53D3B}"/>
    <cellStyle name="style1448302172586" xfId="1144" xr:uid="{30E95534-E795-47D5-BCFD-4D2556A35AEE}"/>
    <cellStyle name="style1448302172586 2" xfId="1533" xr:uid="{7A863715-D3D2-4B8B-BBC8-6364F8A9D8BA}"/>
    <cellStyle name="style1448302172586 3" xfId="1740" xr:uid="{7CC72FA8-AE9F-45A2-8F99-3D15BA268CE8}"/>
    <cellStyle name="style1448302172610" xfId="1145" xr:uid="{95ACA316-B034-4708-9960-CF5C5FFA7EFE}"/>
    <cellStyle name="style1448302172610 2" xfId="1534" xr:uid="{C1FE6619-DBF5-4D1A-A76E-B3B1D41628CB}"/>
    <cellStyle name="style1448302172610 3" xfId="1741" xr:uid="{A164EB36-56BA-4B86-9F40-DB9B722D3D03}"/>
    <cellStyle name="style1448302173512" xfId="1146" xr:uid="{6C37BE87-98EF-4575-8BB9-DFF3138F298F}"/>
    <cellStyle name="style1448302173512 2" xfId="1535" xr:uid="{E2C63F8B-8E55-48F1-A431-6701E8DBE2F9}"/>
    <cellStyle name="style1448302173512 3" xfId="1742" xr:uid="{743BCCCA-077B-4308-9024-BFD2C7DC50C8}"/>
    <cellStyle name="style1448302173535" xfId="1147" xr:uid="{946C0F32-EA18-404B-AF96-2BC9DC3DDB4F}"/>
    <cellStyle name="style1448302173535 2" xfId="1536" xr:uid="{E45F76C5-8145-4836-8326-55BB083F56B3}"/>
    <cellStyle name="style1448302173535 3" xfId="1743" xr:uid="{874B6FF2-E568-49B0-9760-6A7836C3955A}"/>
    <cellStyle name="style1448302173560" xfId="1148" xr:uid="{AC3A28CC-CA5C-4528-BF08-33F9A4BCCD8E}"/>
    <cellStyle name="style1448302173560 2" xfId="1537" xr:uid="{05F9A446-4585-4333-97D9-C1E380DCD780}"/>
    <cellStyle name="style1448302173560 3" xfId="1744" xr:uid="{EDFD56AE-9874-403F-90FD-648464F357B7}"/>
    <cellStyle name="style1448302174105" xfId="1149" xr:uid="{05F66F20-FC87-48EB-867A-4CB1998D8B60}"/>
    <cellStyle name="style1448302174105 2" xfId="1538" xr:uid="{21BA6973-6E45-4601-B853-5E0E0696C7B8}"/>
    <cellStyle name="style1448302174105 3" xfId="1745" xr:uid="{246C48E8-CA25-4CD5-91A2-4576E64E8EB7}"/>
    <cellStyle name="style1448302174135" xfId="1150" xr:uid="{336F8B73-8FC5-487D-80C9-A2BB190CA921}"/>
    <cellStyle name="style1448302174135 2" xfId="1539" xr:uid="{7084D194-6073-46E0-AAC3-850D1A52D437}"/>
    <cellStyle name="style1448302174135 3" xfId="1746" xr:uid="{C9A8F0A3-4262-436B-BB54-06639901EFF5}"/>
    <cellStyle name="style1448302174159" xfId="1151" xr:uid="{74BAE048-1445-4622-890E-CA3F117B733B}"/>
    <cellStyle name="style1448302174159 2" xfId="1540" xr:uid="{279B0CE8-FEF8-4AD9-81AD-EBE4891FD5A9}"/>
    <cellStyle name="style1448302174159 3" xfId="1747" xr:uid="{D66389A7-9D39-4986-9210-7468E0E9558C}"/>
    <cellStyle name="style1448302174179" xfId="1152" xr:uid="{1103C0B0-53CF-4641-88D9-026A8796A65B}"/>
    <cellStyle name="style1448302174179 2" xfId="1541" xr:uid="{A0326A2F-78DC-4682-A1DA-86E4A7CAB646}"/>
    <cellStyle name="style1448302174179 3" xfId="1748" xr:uid="{D7340006-07F2-4F14-A248-51D380F93B17}"/>
    <cellStyle name="style1448302174533" xfId="1153" xr:uid="{07AEAED4-BA61-46FB-A05B-66FEC9B1E879}"/>
    <cellStyle name="style1448302174533 2" xfId="1542" xr:uid="{7233C4A4-BA99-4BA7-8C6A-7004AB608A73}"/>
    <cellStyle name="style1448302174533 3" xfId="1749" xr:uid="{F0E5B23D-862E-43AA-9832-5091591A2F5D}"/>
    <cellStyle name="style1448302174556" xfId="1154" xr:uid="{1F2B6629-A807-4FFD-9D2B-50AB31064705}"/>
    <cellStyle name="style1448302174556 2" xfId="1543" xr:uid="{5A3B775A-76BC-4130-B445-51C135226279}"/>
    <cellStyle name="style1448302174556 3" xfId="1750" xr:uid="{2A6CAD2D-D1B0-4A68-B28A-6E1FA076ADFA}"/>
    <cellStyle name="style1448302174580" xfId="1155" xr:uid="{CBA821F3-8A7F-47CD-9D7D-979000816AEE}"/>
    <cellStyle name="style1448302174580 2" xfId="1544" xr:uid="{2CFD4721-C089-4FDF-98C3-DFB27201EF09}"/>
    <cellStyle name="style1448302174580 3" xfId="1751" xr:uid="{3852125B-2285-44D7-8D90-138B8DE1ACF2}"/>
    <cellStyle name="style1448302174603" xfId="1156" xr:uid="{900C9E8E-5829-46EA-BB15-583FE64071C5}"/>
    <cellStyle name="style1448302174603 2" xfId="1545" xr:uid="{F1E070AC-F342-4F15-8027-00493A6ADDB4}"/>
    <cellStyle name="style1448302174603 3" xfId="1752" xr:uid="{B49C9A14-AC70-4295-A4A8-34BF5E121813}"/>
    <cellStyle name="style1448302174625" xfId="1157" xr:uid="{9D2E5E7E-407E-49DA-92E0-8903090943C3}"/>
    <cellStyle name="style1448302174625 2" xfId="1546" xr:uid="{E6FA5660-BC1F-4082-9794-F66693B16664}"/>
    <cellStyle name="style1448302174625 3" xfId="1753" xr:uid="{E55F4828-800B-4714-82A1-BFA963700CB7}"/>
    <cellStyle name="style1448302174651" xfId="1158" xr:uid="{5EBF4B03-D2FC-49E9-9148-B54554EA696C}"/>
    <cellStyle name="style1448302174651 2" xfId="1547" xr:uid="{DBD36CB4-29F6-4237-A31D-C643AB2EBE58}"/>
    <cellStyle name="style1448302174651 3" xfId="1754" xr:uid="{357F18CA-8061-4212-9393-6FDA19205C02}"/>
    <cellStyle name="style1448302174674" xfId="1159" xr:uid="{D81E588F-B41E-4B33-B5B2-F7AB5432133C}"/>
    <cellStyle name="style1448302174674 2" xfId="1548" xr:uid="{AFF8FEFD-2F3F-416C-979C-B2E8CFD8AB46}"/>
    <cellStyle name="style1448302174674 3" xfId="1755" xr:uid="{49730EB3-ADBB-4A5E-B0B7-6EB5436E9FE8}"/>
    <cellStyle name="style1448302174697" xfId="1160" xr:uid="{4C757271-ABBF-49D7-A7D2-E9DA3F56EDF1}"/>
    <cellStyle name="style1448302174697 2" xfId="1549" xr:uid="{910909B9-1FA0-4F75-ADF1-B9B55E19594F}"/>
    <cellStyle name="style1448302174697 3" xfId="1756" xr:uid="{2AA2BF34-9A2B-4782-917D-E23E61A0678F}"/>
    <cellStyle name="style1448302174719" xfId="1161" xr:uid="{1F7E5674-CE1A-49E1-A5AF-638F1D6668CC}"/>
    <cellStyle name="style1448302174719 2" xfId="1550" xr:uid="{6BC027B9-85CA-499E-BD8A-089D4574F459}"/>
    <cellStyle name="style1448302174719 3" xfId="1757" xr:uid="{CF8C63DA-C95F-4461-9066-C235849A5ECA}"/>
    <cellStyle name="style1448302174737" xfId="1162" xr:uid="{B60503A3-E386-410E-B550-85FC54C5F6EE}"/>
    <cellStyle name="style1448302174737 2" xfId="1551" xr:uid="{B02D2201-91B3-4304-8673-6BEB115606ED}"/>
    <cellStyle name="style1448302174737 3" xfId="1758" xr:uid="{8C4C3A71-0CDC-4F93-9206-2EBF8ED702BA}"/>
    <cellStyle name="style1448302174763" xfId="1163" xr:uid="{C2B2ECF5-20B2-4464-9139-2D2BA5730604}"/>
    <cellStyle name="style1448302174763 2" xfId="1552" xr:uid="{45692D4A-869C-45DE-AF6E-C3A386D3C1B5}"/>
    <cellStyle name="style1448302174763 3" xfId="1759" xr:uid="{A381B55B-E7FC-4033-A7F8-C43F5C086C40}"/>
    <cellStyle name="style1448302174800" xfId="1164" xr:uid="{60D08A58-38C1-45A1-B58E-77D3DC5A88D7}"/>
    <cellStyle name="style1448302174800 2" xfId="1553" xr:uid="{1DFB7F38-53A1-4793-9924-FD394FF553E5}"/>
    <cellStyle name="style1448302174800 3" xfId="1760" xr:uid="{62B6AD8F-3BBA-44EB-B278-2CC226FDEBD8}"/>
    <cellStyle name="style1448302174818" xfId="1165" xr:uid="{60B1117B-51A8-46BA-AA84-907FC8458536}"/>
    <cellStyle name="style1448302174818 2" xfId="1554" xr:uid="{C00FDD6B-3E1B-4BBF-869D-9E2C21F566CD}"/>
    <cellStyle name="style1448302174818 3" xfId="1761" xr:uid="{BF235057-4096-4EEC-AACE-533BC5C91D5F}"/>
    <cellStyle name="style1448302174839" xfId="1166" xr:uid="{6F2BEC39-84BC-4504-AFE4-44BB4DE0C02E}"/>
    <cellStyle name="style1448302174839 2" xfId="1555" xr:uid="{F7C92E28-0EF8-4D8A-B286-DEFEE61F4BB8}"/>
    <cellStyle name="style1448302174839 3" xfId="1762" xr:uid="{AA9E0342-1336-4220-8741-70718B3E4D75}"/>
    <cellStyle name="style1448302174915" xfId="1167" xr:uid="{2DDF2D0B-B4B9-4878-AC0B-767B676DD8BE}"/>
    <cellStyle name="style1448302174915 2" xfId="1556" xr:uid="{4D30538D-FE91-48F2-8D55-29A61FF5A44D}"/>
    <cellStyle name="style1448302174915 3" xfId="1763" xr:uid="{6065DA24-EB1A-42EE-8452-4BDEB27B3F3D}"/>
    <cellStyle name="Texto de advertencia 2" xfId="1168" xr:uid="{1E181A32-CDDD-44A1-8B05-9CF1DBB4295D}"/>
    <cellStyle name="Texto de advertencia 2 2" xfId="1169" xr:uid="{74FF49CA-FFA0-4223-B892-7175F4B4F324}"/>
    <cellStyle name="Texto de advertencia 3" xfId="1170" xr:uid="{B817FAA0-C077-4113-8140-DAC28A7F424D}"/>
    <cellStyle name="Texto de advertencia 3 2" xfId="1171" xr:uid="{37A0D481-D244-4DB6-8D5A-36121E3389EA}"/>
    <cellStyle name="Texto de advertencia 4" xfId="1172" xr:uid="{64B3F10B-28BE-45CE-AD5C-410EE887050C}"/>
    <cellStyle name="Texto explicativo 2" xfId="1173" xr:uid="{6E1FB517-0C6A-43BF-816D-A4E9D3A087BA}"/>
    <cellStyle name="Texto explicativo 2 2" xfId="1174" xr:uid="{8C865C2C-D1DA-43AC-B80B-3F77A6F10B18}"/>
    <cellStyle name="Texto explicativo 3" xfId="1175" xr:uid="{2F6E2051-4E20-4195-9027-6AAB4A8D11DD}"/>
    <cellStyle name="Texto explicativo 3 2" xfId="1176" xr:uid="{4A7C775E-272E-4FCC-B409-28375CBF2EB2}"/>
    <cellStyle name="Texto explicativo 4" xfId="1177" xr:uid="{BE9AD122-8C00-472B-B712-D0D239E1F03E}"/>
    <cellStyle name="Title" xfId="1178" xr:uid="{E3F3B78A-4044-46DD-A842-3BBD1D930D16}"/>
    <cellStyle name="titulo" xfId="1179" xr:uid="{8B28FC94-A129-40B9-B756-5A76D30F1E53}"/>
    <cellStyle name="Título 1 2" xfId="1180" xr:uid="{81074E63-63AB-4C83-8003-BA4378B01C89}"/>
    <cellStyle name="Título 1 2 2" xfId="1181" xr:uid="{C8139F86-90F3-43B9-BE2D-62C4B0DE1F26}"/>
    <cellStyle name="Título 1 2 2 2" xfId="1182" xr:uid="{FCE60431-EEE9-4C6E-B924-A87B3BEFD611}"/>
    <cellStyle name="Título 1 2 3" xfId="1183" xr:uid="{D5CFE67C-C460-4D1B-A353-EC7FA50BFDCE}"/>
    <cellStyle name="Título 1 3" xfId="1184" xr:uid="{C897DE25-B976-4ACE-9402-2C2CEE128078}"/>
    <cellStyle name="Título 1 3 2" xfId="1185" xr:uid="{D2D693A4-C08B-4774-8175-AFAD8471DCD1}"/>
    <cellStyle name="Título 1 3 2 2" xfId="1186" xr:uid="{E525DA3B-4F3D-4390-A652-A9316F69BA26}"/>
    <cellStyle name="Título 1 3 3" xfId="1187" xr:uid="{453AEB08-23C1-4676-984D-ABCAEDC02C97}"/>
    <cellStyle name="Título 1 4" xfId="1188" xr:uid="{BB4693C4-FABB-433A-89E3-9549B0DADD5D}"/>
    <cellStyle name="Título 2 2" xfId="1189" xr:uid="{09C173D1-3ED7-4874-847E-3D6615B544A4}"/>
    <cellStyle name="Título 2 2 2" xfId="1190" xr:uid="{2D117FB9-32A2-4BD3-A668-4FB54F15A158}"/>
    <cellStyle name="Título 2 2 2 2" xfId="1191" xr:uid="{356DC4D5-124C-4CB4-BE5F-00ADCF0F3B55}"/>
    <cellStyle name="Título 2 2 3" xfId="1192" xr:uid="{B6B8B589-159A-4416-9530-3C370E4B3176}"/>
    <cellStyle name="Título 2 3" xfId="1193" xr:uid="{B31FED7F-7298-4D26-9D9E-B762EA84C438}"/>
    <cellStyle name="Título 2 3 2" xfId="1194" xr:uid="{78C5AC82-0B43-45C4-B098-37FB356DD001}"/>
    <cellStyle name="Título 2 3 2 2" xfId="1195" xr:uid="{8F0E8B00-0AB7-43CF-97DE-8BE53C66029B}"/>
    <cellStyle name="Título 2 3 3" xfId="1196" xr:uid="{039A0142-39FA-4509-A9B1-7119937D2830}"/>
    <cellStyle name="Título 2 4" xfId="1197" xr:uid="{2E886FDF-317A-4B33-93E1-19447709CD38}"/>
    <cellStyle name="Título 3 2" xfId="1198" xr:uid="{FE6972ED-2B87-404B-8B6C-38399580010C}"/>
    <cellStyle name="Título 3 2 2" xfId="1199" xr:uid="{67AA4D44-FC18-42DF-AAE9-D15AB35426E7}"/>
    <cellStyle name="Título 3 3" xfId="1200" xr:uid="{B58ECC09-6C37-44CD-B047-400E2D995C14}"/>
    <cellStyle name="Título 3 3 2" xfId="1201" xr:uid="{337FC1BA-E023-4C86-86C4-898ABF534645}"/>
    <cellStyle name="Título 3 4" xfId="1202" xr:uid="{57EA398B-DAD4-4C76-A2C6-CA79B45A8A59}"/>
    <cellStyle name="Título 4" xfId="1203" xr:uid="{8FE15DCC-2F8F-49FE-81F3-7C8E3F3015C3}"/>
    <cellStyle name="Título 4 2" xfId="1204" xr:uid="{76B3D0CF-D5B2-4269-B020-DC7AFFE53410}"/>
    <cellStyle name="Título 5" xfId="1205" xr:uid="{741E76AE-7E07-488A-BF1A-8450961D2168}"/>
    <cellStyle name="Título 5 2" xfId="1206" xr:uid="{C7D7A82C-D080-45A7-A60A-BCF159A82D64}"/>
    <cellStyle name="Título 6" xfId="1207" xr:uid="{18262EBB-75CB-4DCA-8107-B47EE07D56C6}"/>
    <cellStyle name="Título 7" xfId="1919" xr:uid="{29CFC9C4-BEF1-4920-B1C9-52771565181E}"/>
    <cellStyle name="Total" xfId="7" builtinId="25" customBuiltin="1"/>
    <cellStyle name="Total 2" xfId="1208" xr:uid="{134892D6-A993-444B-8082-97D8011C71E2}"/>
    <cellStyle name="Total 2 2" xfId="1209" xr:uid="{230EF0EF-6271-4059-8621-0F9E2C925C99}"/>
    <cellStyle name="Total 2 2 2" xfId="1210" xr:uid="{7508AE09-D50D-4B4B-A76F-D86A896A8EFC}"/>
    <cellStyle name="Total 2 3" xfId="1211" xr:uid="{B57F2C08-2A4A-4458-B6C9-08AD51D70310}"/>
    <cellStyle name="Total 2 3 2" xfId="1212" xr:uid="{981DB366-FCE3-4DCB-A59A-A88AB7ABF69D}"/>
    <cellStyle name="Total 2 4" xfId="1213" xr:uid="{1938EABF-A398-4F7F-87BF-7B93802B56B9}"/>
    <cellStyle name="Total 2 4 2" xfId="1214" xr:uid="{1F14551E-0967-47D6-987E-5F3E418BC3CF}"/>
    <cellStyle name="Total 2 5" xfId="1215" xr:uid="{6304FE47-CBA6-47F1-B2AF-0BFA97313D6B}"/>
    <cellStyle name="Total 3" xfId="1216" xr:uid="{569617AE-FDE0-41B1-BB22-F1DC108336EC}"/>
    <cellStyle name="Total 3 2" xfId="1217" xr:uid="{7DD95D18-C20F-4626-841E-005012FE0E83}"/>
    <cellStyle name="Total 4" xfId="1218" xr:uid="{441272BB-2B0F-491B-B464-94CC072AA7F2}"/>
    <cellStyle name="Total 5" xfId="1219" xr:uid="{92551F27-502E-48A2-B830-3961C4A6EC36}"/>
    <cellStyle name="totcuadro" xfId="1220" xr:uid="{7C7BFB4F-266E-4638-B5F4-23769A1D7C3B}"/>
    <cellStyle name="vaca" xfId="1221" xr:uid="{FCDBD1B1-1251-425B-8FB8-CACC7618346C}"/>
    <cellStyle name="Warning Text" xfId="1222" builtinId="11" customBuiltin="1"/>
    <cellStyle name="Warning Text 2" xfId="1223" xr:uid="{25754065-D8DE-4F42-BEAC-A7F142A8F164}"/>
    <cellStyle name="Warning Text 3" xfId="1224" xr:uid="{517F7E68-FD7A-4B6B-BD83-A034716B7C6F}"/>
    <cellStyle name="Warning Text 4" xfId="1225" xr:uid="{1BC3AFCD-2F89-42B4-A23E-9C9DB295571B}"/>
    <cellStyle name="Warning Text 5" xfId="1226" xr:uid="{3B0D77F0-ADB8-486C-B32F-BF6D5BCA9FE8}"/>
    <cellStyle name="Ввод " xfId="1887" xr:uid="{A4A9B1B5-6F95-4EAA-AC67-EE4EE0F8F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Las</a:t>
            </a:r>
            <a:r>
              <a:rPr lang="es-AR" baseline="0"/>
              <a:t> tres distribuciones: The Good, The Bad and The Ugly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Ejercicio_1!$B$5</c:f>
              <c:strCache>
                <c:ptCount val="1"/>
                <c:pt idx="0">
                  <c:v>Normal Estándar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Ejercicio_1!$A$6:$A$166</c:f>
              <c:numCache>
                <c:formatCode>General</c:formatCode>
                <c:ptCount val="161"/>
                <c:pt idx="0">
                  <c:v>-8</c:v>
                </c:pt>
                <c:pt idx="1">
                  <c:v>-7.9</c:v>
                </c:pt>
                <c:pt idx="2">
                  <c:v>-7.8</c:v>
                </c:pt>
                <c:pt idx="3">
                  <c:v>-7.7</c:v>
                </c:pt>
                <c:pt idx="4">
                  <c:v>-7.6</c:v>
                </c:pt>
                <c:pt idx="5">
                  <c:v>-7.5</c:v>
                </c:pt>
                <c:pt idx="6">
                  <c:v>-7.4</c:v>
                </c:pt>
                <c:pt idx="7">
                  <c:v>-7.3</c:v>
                </c:pt>
                <c:pt idx="8">
                  <c:v>-7.2</c:v>
                </c:pt>
                <c:pt idx="9">
                  <c:v>-7.1</c:v>
                </c:pt>
                <c:pt idx="10">
                  <c:v>-7</c:v>
                </c:pt>
                <c:pt idx="11">
                  <c:v>-6.9</c:v>
                </c:pt>
                <c:pt idx="12">
                  <c:v>-6.8</c:v>
                </c:pt>
                <c:pt idx="13">
                  <c:v>-6.7</c:v>
                </c:pt>
                <c:pt idx="14">
                  <c:v>-6.6</c:v>
                </c:pt>
                <c:pt idx="15">
                  <c:v>-6.5000000000000098</c:v>
                </c:pt>
                <c:pt idx="16">
                  <c:v>-6.4000000000000101</c:v>
                </c:pt>
                <c:pt idx="17">
                  <c:v>-6.3000000000000096</c:v>
                </c:pt>
                <c:pt idx="18">
                  <c:v>-6.2000000000000099</c:v>
                </c:pt>
                <c:pt idx="19">
                  <c:v>-6.1000000000000103</c:v>
                </c:pt>
                <c:pt idx="20">
                  <c:v>-6.0000000000000098</c:v>
                </c:pt>
                <c:pt idx="21">
                  <c:v>-5.9000000000000101</c:v>
                </c:pt>
                <c:pt idx="22">
                  <c:v>-5.8000000000000096</c:v>
                </c:pt>
                <c:pt idx="23">
                  <c:v>-5.7000000000000099</c:v>
                </c:pt>
                <c:pt idx="24">
                  <c:v>-5.6000000000000103</c:v>
                </c:pt>
                <c:pt idx="25">
                  <c:v>-5.5000000000000098</c:v>
                </c:pt>
                <c:pt idx="26">
                  <c:v>-5.4000000000000101</c:v>
                </c:pt>
                <c:pt idx="27">
                  <c:v>-5.3000000000000096</c:v>
                </c:pt>
                <c:pt idx="28">
                  <c:v>-5.2000000000000099</c:v>
                </c:pt>
                <c:pt idx="29">
                  <c:v>-5.1000000000000103</c:v>
                </c:pt>
                <c:pt idx="30">
                  <c:v>-5.0000000000000098</c:v>
                </c:pt>
                <c:pt idx="31">
                  <c:v>-4.9000000000000101</c:v>
                </c:pt>
                <c:pt idx="32">
                  <c:v>-4.8000000000000096</c:v>
                </c:pt>
                <c:pt idx="33">
                  <c:v>-4.7000000000000099</c:v>
                </c:pt>
                <c:pt idx="34">
                  <c:v>-4.6000000000000103</c:v>
                </c:pt>
                <c:pt idx="35">
                  <c:v>-4.5000000000000098</c:v>
                </c:pt>
                <c:pt idx="36">
                  <c:v>-4.4000000000000101</c:v>
                </c:pt>
                <c:pt idx="37">
                  <c:v>-4.3000000000000096</c:v>
                </c:pt>
                <c:pt idx="38">
                  <c:v>-4.2000000000000099</c:v>
                </c:pt>
                <c:pt idx="39">
                  <c:v>-4.1000000000000103</c:v>
                </c:pt>
                <c:pt idx="40">
                  <c:v>-4.0000000000000098</c:v>
                </c:pt>
                <c:pt idx="41">
                  <c:v>-3.9000000000000101</c:v>
                </c:pt>
                <c:pt idx="42">
                  <c:v>-3.80000000000001</c:v>
                </c:pt>
                <c:pt idx="43">
                  <c:v>-3.7000000000000202</c:v>
                </c:pt>
                <c:pt idx="44">
                  <c:v>-3.6000000000000201</c:v>
                </c:pt>
                <c:pt idx="45">
                  <c:v>-3.50000000000002</c:v>
                </c:pt>
                <c:pt idx="46">
                  <c:v>-3.4000000000000199</c:v>
                </c:pt>
                <c:pt idx="47">
                  <c:v>-3.3000000000000198</c:v>
                </c:pt>
                <c:pt idx="48">
                  <c:v>-3.2000000000000202</c:v>
                </c:pt>
                <c:pt idx="49">
                  <c:v>-3.1000000000000201</c:v>
                </c:pt>
                <c:pt idx="50">
                  <c:v>-3.00000000000002</c:v>
                </c:pt>
                <c:pt idx="51">
                  <c:v>-2.9000000000000199</c:v>
                </c:pt>
                <c:pt idx="52">
                  <c:v>-2.8000000000000198</c:v>
                </c:pt>
                <c:pt idx="53">
                  <c:v>-2.7000000000000202</c:v>
                </c:pt>
                <c:pt idx="54">
                  <c:v>-2.6000000000000201</c:v>
                </c:pt>
                <c:pt idx="55">
                  <c:v>-2.50000000000002</c:v>
                </c:pt>
                <c:pt idx="56">
                  <c:v>-2.4000000000000199</c:v>
                </c:pt>
                <c:pt idx="57">
                  <c:v>-2.3000000000000198</c:v>
                </c:pt>
                <c:pt idx="58">
                  <c:v>-2.2000000000000202</c:v>
                </c:pt>
                <c:pt idx="59">
                  <c:v>-2.1000000000000201</c:v>
                </c:pt>
                <c:pt idx="60">
                  <c:v>-2.00000000000002</c:v>
                </c:pt>
                <c:pt idx="61">
                  <c:v>-1.9000000000000199</c:v>
                </c:pt>
                <c:pt idx="62">
                  <c:v>-1.80000000000002</c:v>
                </c:pt>
                <c:pt idx="63">
                  <c:v>-1.7000000000000199</c:v>
                </c:pt>
                <c:pt idx="64">
                  <c:v>-1.6000000000000201</c:v>
                </c:pt>
                <c:pt idx="65">
                  <c:v>-1.50000000000002</c:v>
                </c:pt>
                <c:pt idx="66">
                  <c:v>-1.4000000000000199</c:v>
                </c:pt>
                <c:pt idx="67">
                  <c:v>-1.30000000000002</c:v>
                </c:pt>
                <c:pt idx="68">
                  <c:v>-1.2000000000000199</c:v>
                </c:pt>
                <c:pt idx="69">
                  <c:v>-1.1000000000000201</c:v>
                </c:pt>
                <c:pt idx="70">
                  <c:v>-1.00000000000002</c:v>
                </c:pt>
                <c:pt idx="71">
                  <c:v>-0.90000000000003</c:v>
                </c:pt>
                <c:pt idx="72">
                  <c:v>-0.80000000000003002</c:v>
                </c:pt>
                <c:pt idx="73">
                  <c:v>-0.70000000000003004</c:v>
                </c:pt>
                <c:pt idx="74">
                  <c:v>-0.60000000000002995</c:v>
                </c:pt>
                <c:pt idx="75">
                  <c:v>-0.50000000000002998</c:v>
                </c:pt>
                <c:pt idx="76">
                  <c:v>-0.40000000000003</c:v>
                </c:pt>
                <c:pt idx="77">
                  <c:v>-0.30000000000003002</c:v>
                </c:pt>
                <c:pt idx="78">
                  <c:v>-0.20000000000002999</c:v>
                </c:pt>
                <c:pt idx="79">
                  <c:v>-0.10000000000003</c:v>
                </c:pt>
                <c:pt idx="80">
                  <c:v>0</c:v>
                </c:pt>
                <c:pt idx="81">
                  <c:v>9.9999999999969405E-2</c:v>
                </c:pt>
                <c:pt idx="82">
                  <c:v>0.19999999999997101</c:v>
                </c:pt>
                <c:pt idx="83">
                  <c:v>0.29999999999997101</c:v>
                </c:pt>
                <c:pt idx="84">
                  <c:v>0.39999999999996999</c:v>
                </c:pt>
                <c:pt idx="85">
                  <c:v>0.49999999999997002</c:v>
                </c:pt>
                <c:pt idx="86">
                  <c:v>0.599999999999969</c:v>
                </c:pt>
                <c:pt idx="87">
                  <c:v>0.69999999999997098</c:v>
                </c:pt>
                <c:pt idx="88">
                  <c:v>0.79999999999997096</c:v>
                </c:pt>
                <c:pt idx="89">
                  <c:v>0.89999999999997005</c:v>
                </c:pt>
                <c:pt idx="90">
                  <c:v>0.99999999999997002</c:v>
                </c:pt>
                <c:pt idx="91">
                  <c:v>1.0999999999999699</c:v>
                </c:pt>
                <c:pt idx="92">
                  <c:v>1.19999999999997</c:v>
                </c:pt>
                <c:pt idx="93">
                  <c:v>1.2999999999999701</c:v>
                </c:pt>
                <c:pt idx="94">
                  <c:v>1.3999999999999699</c:v>
                </c:pt>
                <c:pt idx="95">
                  <c:v>1.49999999999997</c:v>
                </c:pt>
                <c:pt idx="96">
                  <c:v>1.5999999999999699</c:v>
                </c:pt>
                <c:pt idx="97">
                  <c:v>1.69999999999997</c:v>
                </c:pt>
                <c:pt idx="98">
                  <c:v>1.7999999999999701</c:v>
                </c:pt>
                <c:pt idx="99">
                  <c:v>1.8999999999999599</c:v>
                </c:pt>
                <c:pt idx="100">
                  <c:v>1.99999999999996</c:v>
                </c:pt>
                <c:pt idx="101">
                  <c:v>2.1</c:v>
                </c:pt>
                <c:pt idx="102">
                  <c:v>2.2000000000000002</c:v>
                </c:pt>
                <c:pt idx="103">
                  <c:v>2.2999999999999998</c:v>
                </c:pt>
                <c:pt idx="104">
                  <c:v>2.4</c:v>
                </c:pt>
                <c:pt idx="105">
                  <c:v>2.5</c:v>
                </c:pt>
                <c:pt idx="106">
                  <c:v>2.6</c:v>
                </c:pt>
                <c:pt idx="107">
                  <c:v>2.7</c:v>
                </c:pt>
                <c:pt idx="108">
                  <c:v>2.8</c:v>
                </c:pt>
                <c:pt idx="109">
                  <c:v>2.9</c:v>
                </c:pt>
                <c:pt idx="110">
                  <c:v>3</c:v>
                </c:pt>
                <c:pt idx="111">
                  <c:v>3.1</c:v>
                </c:pt>
                <c:pt idx="112">
                  <c:v>3.2</c:v>
                </c:pt>
                <c:pt idx="113">
                  <c:v>3.3</c:v>
                </c:pt>
                <c:pt idx="114">
                  <c:v>3.4</c:v>
                </c:pt>
                <c:pt idx="115">
                  <c:v>3.5</c:v>
                </c:pt>
                <c:pt idx="116">
                  <c:v>3.6</c:v>
                </c:pt>
                <c:pt idx="117">
                  <c:v>3.7</c:v>
                </c:pt>
                <c:pt idx="118">
                  <c:v>3.8</c:v>
                </c:pt>
                <c:pt idx="119">
                  <c:v>3.9</c:v>
                </c:pt>
                <c:pt idx="120">
                  <c:v>4</c:v>
                </c:pt>
                <c:pt idx="121">
                  <c:v>4.0999999999999996</c:v>
                </c:pt>
                <c:pt idx="122">
                  <c:v>4.2</c:v>
                </c:pt>
                <c:pt idx="123">
                  <c:v>4.3</c:v>
                </c:pt>
                <c:pt idx="124">
                  <c:v>4.4000000000000004</c:v>
                </c:pt>
                <c:pt idx="125">
                  <c:v>4.5</c:v>
                </c:pt>
                <c:pt idx="126">
                  <c:v>4.5999999999999996</c:v>
                </c:pt>
                <c:pt idx="127">
                  <c:v>4.7</c:v>
                </c:pt>
                <c:pt idx="128">
                  <c:v>4.8</c:v>
                </c:pt>
                <c:pt idx="129">
                  <c:v>4.9000000000000004</c:v>
                </c:pt>
                <c:pt idx="130">
                  <c:v>5</c:v>
                </c:pt>
                <c:pt idx="131">
                  <c:v>5.0999999999999996</c:v>
                </c:pt>
                <c:pt idx="132">
                  <c:v>5.2</c:v>
                </c:pt>
                <c:pt idx="133">
                  <c:v>5.3</c:v>
                </c:pt>
                <c:pt idx="134">
                  <c:v>5.4</c:v>
                </c:pt>
                <c:pt idx="135">
                  <c:v>5.5</c:v>
                </c:pt>
                <c:pt idx="136">
                  <c:v>5.6</c:v>
                </c:pt>
                <c:pt idx="137">
                  <c:v>5.7</c:v>
                </c:pt>
                <c:pt idx="138">
                  <c:v>5.8</c:v>
                </c:pt>
                <c:pt idx="139">
                  <c:v>5.9</c:v>
                </c:pt>
                <c:pt idx="140">
                  <c:v>6</c:v>
                </c:pt>
                <c:pt idx="141">
                  <c:v>6.0999999999999002</c:v>
                </c:pt>
                <c:pt idx="142">
                  <c:v>6.1999999999998998</c:v>
                </c:pt>
                <c:pt idx="143">
                  <c:v>6.2999999999999003</c:v>
                </c:pt>
                <c:pt idx="144">
                  <c:v>6.3999999999999</c:v>
                </c:pt>
                <c:pt idx="145">
                  <c:v>6.4999999999998996</c:v>
                </c:pt>
                <c:pt idx="146">
                  <c:v>6.5999999999999002</c:v>
                </c:pt>
                <c:pt idx="147">
                  <c:v>6.6999999999998998</c:v>
                </c:pt>
                <c:pt idx="148">
                  <c:v>6.7999999999999003</c:v>
                </c:pt>
                <c:pt idx="149">
                  <c:v>6.8999999999999</c:v>
                </c:pt>
                <c:pt idx="150">
                  <c:v>6.9999999999998996</c:v>
                </c:pt>
                <c:pt idx="151">
                  <c:v>7.0999999999999002</c:v>
                </c:pt>
                <c:pt idx="152">
                  <c:v>7.1999999999998998</c:v>
                </c:pt>
                <c:pt idx="153">
                  <c:v>7.2999999999999003</c:v>
                </c:pt>
                <c:pt idx="154">
                  <c:v>7.3999999999999</c:v>
                </c:pt>
                <c:pt idx="155">
                  <c:v>7.4999999999998996</c:v>
                </c:pt>
                <c:pt idx="156">
                  <c:v>7.5999999999999002</c:v>
                </c:pt>
                <c:pt idx="157">
                  <c:v>7.6999999999998998</c:v>
                </c:pt>
                <c:pt idx="158">
                  <c:v>7.7999999999999003</c:v>
                </c:pt>
                <c:pt idx="159">
                  <c:v>7.8999999999999</c:v>
                </c:pt>
                <c:pt idx="160">
                  <c:v>7.9999999999998996</c:v>
                </c:pt>
              </c:numCache>
            </c:numRef>
          </c:xVal>
          <c:yVal>
            <c:numRef>
              <c:f>Ejercicio_1!$B$6:$B$166</c:f>
              <c:numCache>
                <c:formatCode>General</c:formatCode>
                <c:ptCount val="161"/>
                <c:pt idx="0">
                  <c:v>5.0522710835368927E-15</c:v>
                </c:pt>
                <c:pt idx="1">
                  <c:v>1.1187956214351817E-14</c:v>
                </c:pt>
                <c:pt idx="2">
                  <c:v>2.4528552856964324E-14</c:v>
                </c:pt>
                <c:pt idx="3">
                  <c:v>5.3241483722529429E-14</c:v>
                </c:pt>
                <c:pt idx="4">
                  <c:v>1.144156490180137E-13</c:v>
                </c:pt>
                <c:pt idx="5">
                  <c:v>2.4343205330290096E-13</c:v>
                </c:pt>
                <c:pt idx="6">
                  <c:v>5.1277536367966629E-13</c:v>
                </c:pt>
                <c:pt idx="7">
                  <c:v>1.069383787154164E-12</c:v>
                </c:pt>
                <c:pt idx="8">
                  <c:v>2.2079899631371392E-12</c:v>
                </c:pt>
                <c:pt idx="9">
                  <c:v>4.5135436772055174E-12</c:v>
                </c:pt>
                <c:pt idx="10">
                  <c:v>9.1347204083645936E-12</c:v>
                </c:pt>
                <c:pt idx="11">
                  <c:v>1.8303322170155714E-11</c:v>
                </c:pt>
                <c:pt idx="12">
                  <c:v>3.6309615017918004E-11</c:v>
                </c:pt>
                <c:pt idx="13">
                  <c:v>7.1313281239960764E-11</c:v>
                </c:pt>
                <c:pt idx="14">
                  <c:v>1.3866799941653172E-10</c:v>
                </c:pt>
                <c:pt idx="15">
                  <c:v>2.6695566147626813E-10</c:v>
                </c:pt>
                <c:pt idx="16">
                  <c:v>5.0881402816447307E-10</c:v>
                </c:pt>
                <c:pt idx="17">
                  <c:v>9.6014333703117552E-10</c:v>
                </c:pt>
                <c:pt idx="18">
                  <c:v>1.7937839079639713E-9</c:v>
                </c:pt>
                <c:pt idx="19">
                  <c:v>3.3178842435470812E-9</c:v>
                </c:pt>
                <c:pt idx="20">
                  <c:v>6.0758828498229188E-9</c:v>
                </c:pt>
                <c:pt idx="21">
                  <c:v>1.1015763624681683E-8</c:v>
                </c:pt>
                <c:pt idx="22">
                  <c:v>1.9773196406243547E-8</c:v>
                </c:pt>
                <c:pt idx="23">
                  <c:v>3.5139550948202342E-8</c:v>
                </c:pt>
                <c:pt idx="24">
                  <c:v>6.1826205001654827E-8</c:v>
                </c:pt>
                <c:pt idx="25">
                  <c:v>1.0769760042542703E-7</c:v>
                </c:pt>
                <c:pt idx="26">
                  <c:v>1.8573618445551907E-7</c:v>
                </c:pt>
                <c:pt idx="27">
                  <c:v>3.1713492167158123E-7</c:v>
                </c:pt>
                <c:pt idx="28">
                  <c:v>5.3610353446973477E-7</c:v>
                </c:pt>
                <c:pt idx="29">
                  <c:v>8.9724351623828588E-7</c:v>
                </c:pt>
                <c:pt idx="30">
                  <c:v>1.4867195147342238E-6</c:v>
                </c:pt>
                <c:pt idx="31">
                  <c:v>2.4389607458932395E-6</c:v>
                </c:pt>
                <c:pt idx="32">
                  <c:v>3.9612990910318923E-6</c:v>
                </c:pt>
                <c:pt idx="33">
                  <c:v>6.369825178866807E-6</c:v>
                </c:pt>
                <c:pt idx="34">
                  <c:v>1.0140852065486255E-5</c:v>
                </c:pt>
                <c:pt idx="35">
                  <c:v>1.5983741106904766E-5</c:v>
                </c:pt>
                <c:pt idx="36">
                  <c:v>2.4942471290052468E-5</c:v>
                </c:pt>
                <c:pt idx="37">
                  <c:v>3.853519674208549E-5</c:v>
                </c:pt>
                <c:pt idx="38">
                  <c:v>5.8943067756537443E-5</c:v>
                </c:pt>
                <c:pt idx="39">
                  <c:v>8.926165717712912E-5</c:v>
                </c:pt>
                <c:pt idx="40">
                  <c:v>1.3383022576488014E-4</c:v>
                </c:pt>
                <c:pt idx="41">
                  <c:v>1.9865547139276475E-4</c:v>
                </c:pt>
                <c:pt idx="42">
                  <c:v>2.919469257914491E-4</c:v>
                </c:pt>
                <c:pt idx="43">
                  <c:v>4.247802705507201E-4</c:v>
                </c:pt>
                <c:pt idx="44">
                  <c:v>6.1190193011372788E-4</c:v>
                </c:pt>
                <c:pt idx="45">
                  <c:v>8.726826950456989E-4</c:v>
                </c:pt>
                <c:pt idx="46">
                  <c:v>1.2322191684729356E-3</c:v>
                </c:pt>
                <c:pt idx="47">
                  <c:v>1.722568939053568E-3</c:v>
                </c:pt>
                <c:pt idx="48">
                  <c:v>2.3840882014646877E-3</c:v>
                </c:pt>
                <c:pt idx="49">
                  <c:v>3.2668190561997183E-3</c:v>
                </c:pt>
                <c:pt idx="50">
                  <c:v>4.4318484119377395E-3</c:v>
                </c:pt>
                <c:pt idx="51">
                  <c:v>5.9525324197755095E-3</c:v>
                </c:pt>
                <c:pt idx="52">
                  <c:v>7.9154515829795245E-3</c:v>
                </c:pt>
                <c:pt idx="53">
                  <c:v>1.0420934814422026E-2</c:v>
                </c:pt>
                <c:pt idx="54">
                  <c:v>1.3582969233684909E-2</c:v>
                </c:pt>
                <c:pt idx="55">
                  <c:v>1.7528300493567659E-2</c:v>
                </c:pt>
                <c:pt idx="56">
                  <c:v>2.2394530294841827E-2</c:v>
                </c:pt>
                <c:pt idx="57">
                  <c:v>2.8327037741599882E-2</c:v>
                </c:pt>
                <c:pt idx="58">
                  <c:v>3.5474592846229863E-2</c:v>
                </c:pt>
                <c:pt idx="59">
                  <c:v>4.3983595980425338E-2</c:v>
                </c:pt>
                <c:pt idx="60">
                  <c:v>5.3990966513185898E-2</c:v>
                </c:pt>
                <c:pt idx="61">
                  <c:v>6.5615814774674111E-2</c:v>
                </c:pt>
                <c:pt idx="62">
                  <c:v>7.8950158300891318E-2</c:v>
                </c:pt>
                <c:pt idx="63">
                  <c:v>9.4049077376883741E-2</c:v>
                </c:pt>
                <c:pt idx="64">
                  <c:v>0.110920834679452</c:v>
                </c:pt>
                <c:pt idx="65">
                  <c:v>0.12951759566588786</c:v>
                </c:pt>
                <c:pt idx="66">
                  <c:v>0.14972746563574069</c:v>
                </c:pt>
                <c:pt idx="67">
                  <c:v>0.17136859204780289</c:v>
                </c:pt>
                <c:pt idx="68">
                  <c:v>0.19418605498320829</c:v>
                </c:pt>
                <c:pt idx="69">
                  <c:v>0.21785217703254575</c:v>
                </c:pt>
                <c:pt idx="70">
                  <c:v>0.24197072451913854</c:v>
                </c:pt>
                <c:pt idx="71">
                  <c:v>0.26608524989874766</c:v>
                </c:pt>
                <c:pt idx="72">
                  <c:v>0.28969155276147579</c:v>
                </c:pt>
                <c:pt idx="73">
                  <c:v>0.31225393336675472</c:v>
                </c:pt>
                <c:pt idx="74">
                  <c:v>0.33322460289179368</c:v>
                </c:pt>
                <c:pt idx="75">
                  <c:v>0.3520653267642942</c:v>
                </c:pt>
                <c:pt idx="76">
                  <c:v>0.36827014030331889</c:v>
                </c:pt>
                <c:pt idx="77">
                  <c:v>0.3813878154605207</c:v>
                </c:pt>
                <c:pt idx="78">
                  <c:v>0.39104269397545355</c:v>
                </c:pt>
                <c:pt idx="79">
                  <c:v>0.39695254747701059</c:v>
                </c:pt>
                <c:pt idx="80">
                  <c:v>0.3989422804014327</c:v>
                </c:pt>
                <c:pt idx="81">
                  <c:v>0.39695254747701297</c:v>
                </c:pt>
                <c:pt idx="82">
                  <c:v>0.39104269397545821</c:v>
                </c:pt>
                <c:pt idx="83">
                  <c:v>0.38138781546052741</c:v>
                </c:pt>
                <c:pt idx="84">
                  <c:v>0.36827014030332778</c:v>
                </c:pt>
                <c:pt idx="85">
                  <c:v>0.3520653267643048</c:v>
                </c:pt>
                <c:pt idx="86">
                  <c:v>0.33322460289180583</c:v>
                </c:pt>
                <c:pt idx="87">
                  <c:v>0.3122539333667676</c:v>
                </c:pt>
                <c:pt idx="88">
                  <c:v>0.2896915527614895</c:v>
                </c:pt>
                <c:pt idx="89">
                  <c:v>0.26608524989876198</c:v>
                </c:pt>
                <c:pt idx="90">
                  <c:v>0.24197072451915064</c:v>
                </c:pt>
                <c:pt idx="91">
                  <c:v>0.21785217703255777</c:v>
                </c:pt>
                <c:pt idx="92">
                  <c:v>0.19418605498321995</c:v>
                </c:pt>
                <c:pt idx="93">
                  <c:v>0.17136859204781404</c:v>
                </c:pt>
                <c:pt idx="94">
                  <c:v>0.14972746563575118</c:v>
                </c:pt>
                <c:pt idx="95">
                  <c:v>0.12951759566589754</c:v>
                </c:pt>
                <c:pt idx="96">
                  <c:v>0.1109208346794609</c:v>
                </c:pt>
                <c:pt idx="97">
                  <c:v>9.4049077376891735E-2</c:v>
                </c:pt>
                <c:pt idx="98">
                  <c:v>7.895015830089841E-2</c:v>
                </c:pt>
                <c:pt idx="99">
                  <c:v>6.5615814774681577E-2</c:v>
                </c:pt>
                <c:pt idx="100">
                  <c:v>5.3990966513192365E-2</c:v>
                </c:pt>
                <c:pt idx="101">
                  <c:v>4.3983595980427191E-2</c:v>
                </c:pt>
                <c:pt idx="102">
                  <c:v>3.5474592846231424E-2</c:v>
                </c:pt>
                <c:pt idx="103">
                  <c:v>2.8327037741601186E-2</c:v>
                </c:pt>
                <c:pt idx="104">
                  <c:v>2.2394530294842899E-2</c:v>
                </c:pt>
                <c:pt idx="105">
                  <c:v>1.752830049356854E-2</c:v>
                </c:pt>
                <c:pt idx="106">
                  <c:v>1.3582969233685613E-2</c:v>
                </c:pt>
                <c:pt idx="107">
                  <c:v>1.0420934814422592E-2</c:v>
                </c:pt>
                <c:pt idx="108">
                  <c:v>7.9154515829799686E-3</c:v>
                </c:pt>
                <c:pt idx="109">
                  <c:v>5.9525324197758538E-3</c:v>
                </c:pt>
                <c:pt idx="110">
                  <c:v>4.4318484119380075E-3</c:v>
                </c:pt>
                <c:pt idx="111">
                  <c:v>3.2668190561999182E-3</c:v>
                </c:pt>
                <c:pt idx="112">
                  <c:v>2.3840882014648404E-3</c:v>
                </c:pt>
                <c:pt idx="113">
                  <c:v>1.7225689390536812E-3</c:v>
                </c:pt>
                <c:pt idx="114">
                  <c:v>1.2322191684730199E-3</c:v>
                </c:pt>
                <c:pt idx="115">
                  <c:v>8.7268269504576015E-4</c:v>
                </c:pt>
                <c:pt idx="116">
                  <c:v>6.119019301137719E-4</c:v>
                </c:pt>
                <c:pt idx="117">
                  <c:v>4.2478027055075143E-4</c:v>
                </c:pt>
                <c:pt idx="118">
                  <c:v>2.9194692579146027E-4</c:v>
                </c:pt>
                <c:pt idx="119">
                  <c:v>1.9865547139277272E-4</c:v>
                </c:pt>
                <c:pt idx="120">
                  <c:v>1.3383022576488537E-4</c:v>
                </c:pt>
                <c:pt idx="121">
                  <c:v>8.9261657177132928E-5</c:v>
                </c:pt>
                <c:pt idx="122">
                  <c:v>5.8943067756539855E-5</c:v>
                </c:pt>
                <c:pt idx="123">
                  <c:v>3.8535196742087129E-5</c:v>
                </c:pt>
                <c:pt idx="124">
                  <c:v>2.4942471290053535E-5</c:v>
                </c:pt>
                <c:pt idx="125">
                  <c:v>1.5983741106905475E-5</c:v>
                </c:pt>
                <c:pt idx="126">
                  <c:v>1.0140852065486758E-5</c:v>
                </c:pt>
                <c:pt idx="127">
                  <c:v>6.3698251788670899E-6</c:v>
                </c:pt>
                <c:pt idx="128">
                  <c:v>3.9612990910320753E-6</c:v>
                </c:pt>
                <c:pt idx="129">
                  <c:v>2.4389607458933522E-6</c:v>
                </c:pt>
                <c:pt idx="130">
                  <c:v>1.4867195147342977E-6</c:v>
                </c:pt>
                <c:pt idx="131">
                  <c:v>8.9724351623833374E-7</c:v>
                </c:pt>
                <c:pt idx="132">
                  <c:v>5.3610353446976145E-7</c:v>
                </c:pt>
                <c:pt idx="133">
                  <c:v>3.1713492167159759E-7</c:v>
                </c:pt>
                <c:pt idx="134">
                  <c:v>1.8573618445552897E-7</c:v>
                </c:pt>
                <c:pt idx="135">
                  <c:v>1.0769760042543276E-7</c:v>
                </c:pt>
                <c:pt idx="136">
                  <c:v>6.1826205001658573E-8</c:v>
                </c:pt>
                <c:pt idx="137">
                  <c:v>3.513955094820434E-8</c:v>
                </c:pt>
                <c:pt idx="138">
                  <c:v>1.9773196406244672E-8</c:v>
                </c:pt>
                <c:pt idx="139">
                  <c:v>1.1015763624682308E-8</c:v>
                </c:pt>
                <c:pt idx="140">
                  <c:v>6.0758828498232861E-9</c:v>
                </c:pt>
                <c:pt idx="141">
                  <c:v>3.3178842435493203E-9</c:v>
                </c:pt>
                <c:pt idx="142">
                  <c:v>1.7937839079652011E-9</c:v>
                </c:pt>
                <c:pt idx="143">
                  <c:v>9.6014333703183375E-10</c:v>
                </c:pt>
                <c:pt idx="144">
                  <c:v>5.0881402816483104E-10</c:v>
                </c:pt>
                <c:pt idx="145">
                  <c:v>2.6695566147645973E-10</c:v>
                </c:pt>
                <c:pt idx="146">
                  <c:v>1.3866799941662284E-10</c:v>
                </c:pt>
                <c:pt idx="147">
                  <c:v>7.1313281240008637E-11</c:v>
                </c:pt>
                <c:pt idx="148">
                  <c:v>3.6309615017942516E-11</c:v>
                </c:pt>
                <c:pt idx="149">
                  <c:v>1.8303322170168396E-11</c:v>
                </c:pt>
                <c:pt idx="150">
                  <c:v>9.1347204083710204E-12</c:v>
                </c:pt>
                <c:pt idx="151">
                  <c:v>4.513543677208709E-12</c:v>
                </c:pt>
                <c:pt idx="152">
                  <c:v>2.2079899631387395E-12</c:v>
                </c:pt>
                <c:pt idx="153">
                  <c:v>1.0693837871549427E-12</c:v>
                </c:pt>
                <c:pt idx="154">
                  <c:v>5.1277536368004707E-13</c:v>
                </c:pt>
                <c:pt idx="155">
                  <c:v>2.4343205330308433E-13</c:v>
                </c:pt>
                <c:pt idx="156">
                  <c:v>1.1441564901810028E-13</c:v>
                </c:pt>
                <c:pt idx="157">
                  <c:v>5.3241483722570671E-14</c:v>
                </c:pt>
                <c:pt idx="158">
                  <c:v>2.4528552856983323E-14</c:v>
                </c:pt>
                <c:pt idx="159">
                  <c:v>1.1187956214360681E-14</c:v>
                </c:pt>
                <c:pt idx="160">
                  <c:v>5.0522710835409491E-15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6C-4341-A972-62BCAAC2B507}"/>
            </c:ext>
          </c:extLst>
        </c:ser>
        <c:ser>
          <c:idx val="1"/>
          <c:order val="1"/>
          <c:tx>
            <c:strRef>
              <c:f>Ejercicio_1!$C$5</c:f>
              <c:strCache>
                <c:ptCount val="1"/>
                <c:pt idx="0">
                  <c:v>Normal (0, 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Ejercicio_1!$A$6:$A$166</c:f>
              <c:numCache>
                <c:formatCode>General</c:formatCode>
                <c:ptCount val="161"/>
                <c:pt idx="0">
                  <c:v>-8</c:v>
                </c:pt>
                <c:pt idx="1">
                  <c:v>-7.9</c:v>
                </c:pt>
                <c:pt idx="2">
                  <c:v>-7.8</c:v>
                </c:pt>
                <c:pt idx="3">
                  <c:v>-7.7</c:v>
                </c:pt>
                <c:pt idx="4">
                  <c:v>-7.6</c:v>
                </c:pt>
                <c:pt idx="5">
                  <c:v>-7.5</c:v>
                </c:pt>
                <c:pt idx="6">
                  <c:v>-7.4</c:v>
                </c:pt>
                <c:pt idx="7">
                  <c:v>-7.3</c:v>
                </c:pt>
                <c:pt idx="8">
                  <c:v>-7.2</c:v>
                </c:pt>
                <c:pt idx="9">
                  <c:v>-7.1</c:v>
                </c:pt>
                <c:pt idx="10">
                  <c:v>-7</c:v>
                </c:pt>
                <c:pt idx="11">
                  <c:v>-6.9</c:v>
                </c:pt>
                <c:pt idx="12">
                  <c:v>-6.8</c:v>
                </c:pt>
                <c:pt idx="13">
                  <c:v>-6.7</c:v>
                </c:pt>
                <c:pt idx="14">
                  <c:v>-6.6</c:v>
                </c:pt>
                <c:pt idx="15">
                  <c:v>-6.5000000000000098</c:v>
                </c:pt>
                <c:pt idx="16">
                  <c:v>-6.4000000000000101</c:v>
                </c:pt>
                <c:pt idx="17">
                  <c:v>-6.3000000000000096</c:v>
                </c:pt>
                <c:pt idx="18">
                  <c:v>-6.2000000000000099</c:v>
                </c:pt>
                <c:pt idx="19">
                  <c:v>-6.1000000000000103</c:v>
                </c:pt>
                <c:pt idx="20">
                  <c:v>-6.0000000000000098</c:v>
                </c:pt>
                <c:pt idx="21">
                  <c:v>-5.9000000000000101</c:v>
                </c:pt>
                <c:pt idx="22">
                  <c:v>-5.8000000000000096</c:v>
                </c:pt>
                <c:pt idx="23">
                  <c:v>-5.7000000000000099</c:v>
                </c:pt>
                <c:pt idx="24">
                  <c:v>-5.6000000000000103</c:v>
                </c:pt>
                <c:pt idx="25">
                  <c:v>-5.5000000000000098</c:v>
                </c:pt>
                <c:pt idx="26">
                  <c:v>-5.4000000000000101</c:v>
                </c:pt>
                <c:pt idx="27">
                  <c:v>-5.3000000000000096</c:v>
                </c:pt>
                <c:pt idx="28">
                  <c:v>-5.2000000000000099</c:v>
                </c:pt>
                <c:pt idx="29">
                  <c:v>-5.1000000000000103</c:v>
                </c:pt>
                <c:pt idx="30">
                  <c:v>-5.0000000000000098</c:v>
                </c:pt>
                <c:pt idx="31">
                  <c:v>-4.9000000000000101</c:v>
                </c:pt>
                <c:pt idx="32">
                  <c:v>-4.8000000000000096</c:v>
                </c:pt>
                <c:pt idx="33">
                  <c:v>-4.7000000000000099</c:v>
                </c:pt>
                <c:pt idx="34">
                  <c:v>-4.6000000000000103</c:v>
                </c:pt>
                <c:pt idx="35">
                  <c:v>-4.5000000000000098</c:v>
                </c:pt>
                <c:pt idx="36">
                  <c:v>-4.4000000000000101</c:v>
                </c:pt>
                <c:pt idx="37">
                  <c:v>-4.3000000000000096</c:v>
                </c:pt>
                <c:pt idx="38">
                  <c:v>-4.2000000000000099</c:v>
                </c:pt>
                <c:pt idx="39">
                  <c:v>-4.1000000000000103</c:v>
                </c:pt>
                <c:pt idx="40">
                  <c:v>-4.0000000000000098</c:v>
                </c:pt>
                <c:pt idx="41">
                  <c:v>-3.9000000000000101</c:v>
                </c:pt>
                <c:pt idx="42">
                  <c:v>-3.80000000000001</c:v>
                </c:pt>
                <c:pt idx="43">
                  <c:v>-3.7000000000000202</c:v>
                </c:pt>
                <c:pt idx="44">
                  <c:v>-3.6000000000000201</c:v>
                </c:pt>
                <c:pt idx="45">
                  <c:v>-3.50000000000002</c:v>
                </c:pt>
                <c:pt idx="46">
                  <c:v>-3.4000000000000199</c:v>
                </c:pt>
                <c:pt idx="47">
                  <c:v>-3.3000000000000198</c:v>
                </c:pt>
                <c:pt idx="48">
                  <c:v>-3.2000000000000202</c:v>
                </c:pt>
                <c:pt idx="49">
                  <c:v>-3.1000000000000201</c:v>
                </c:pt>
                <c:pt idx="50">
                  <c:v>-3.00000000000002</c:v>
                </c:pt>
                <c:pt idx="51">
                  <c:v>-2.9000000000000199</c:v>
                </c:pt>
                <c:pt idx="52">
                  <c:v>-2.8000000000000198</c:v>
                </c:pt>
                <c:pt idx="53">
                  <c:v>-2.7000000000000202</c:v>
                </c:pt>
                <c:pt idx="54">
                  <c:v>-2.6000000000000201</c:v>
                </c:pt>
                <c:pt idx="55">
                  <c:v>-2.50000000000002</c:v>
                </c:pt>
                <c:pt idx="56">
                  <c:v>-2.4000000000000199</c:v>
                </c:pt>
                <c:pt idx="57">
                  <c:v>-2.3000000000000198</c:v>
                </c:pt>
                <c:pt idx="58">
                  <c:v>-2.2000000000000202</c:v>
                </c:pt>
                <c:pt idx="59">
                  <c:v>-2.1000000000000201</c:v>
                </c:pt>
                <c:pt idx="60">
                  <c:v>-2.00000000000002</c:v>
                </c:pt>
                <c:pt idx="61">
                  <c:v>-1.9000000000000199</c:v>
                </c:pt>
                <c:pt idx="62">
                  <c:v>-1.80000000000002</c:v>
                </c:pt>
                <c:pt idx="63">
                  <c:v>-1.7000000000000199</c:v>
                </c:pt>
                <c:pt idx="64">
                  <c:v>-1.6000000000000201</c:v>
                </c:pt>
                <c:pt idx="65">
                  <c:v>-1.50000000000002</c:v>
                </c:pt>
                <c:pt idx="66">
                  <c:v>-1.4000000000000199</c:v>
                </c:pt>
                <c:pt idx="67">
                  <c:v>-1.30000000000002</c:v>
                </c:pt>
                <c:pt idx="68">
                  <c:v>-1.2000000000000199</c:v>
                </c:pt>
                <c:pt idx="69">
                  <c:v>-1.1000000000000201</c:v>
                </c:pt>
                <c:pt idx="70">
                  <c:v>-1.00000000000002</c:v>
                </c:pt>
                <c:pt idx="71">
                  <c:v>-0.90000000000003</c:v>
                </c:pt>
                <c:pt idx="72">
                  <c:v>-0.80000000000003002</c:v>
                </c:pt>
                <c:pt idx="73">
                  <c:v>-0.70000000000003004</c:v>
                </c:pt>
                <c:pt idx="74">
                  <c:v>-0.60000000000002995</c:v>
                </c:pt>
                <c:pt idx="75">
                  <c:v>-0.50000000000002998</c:v>
                </c:pt>
                <c:pt idx="76">
                  <c:v>-0.40000000000003</c:v>
                </c:pt>
                <c:pt idx="77">
                  <c:v>-0.30000000000003002</c:v>
                </c:pt>
                <c:pt idx="78">
                  <c:v>-0.20000000000002999</c:v>
                </c:pt>
                <c:pt idx="79">
                  <c:v>-0.10000000000003</c:v>
                </c:pt>
                <c:pt idx="80">
                  <c:v>0</c:v>
                </c:pt>
                <c:pt idx="81">
                  <c:v>9.9999999999969405E-2</c:v>
                </c:pt>
                <c:pt idx="82">
                  <c:v>0.19999999999997101</c:v>
                </c:pt>
                <c:pt idx="83">
                  <c:v>0.29999999999997101</c:v>
                </c:pt>
                <c:pt idx="84">
                  <c:v>0.39999999999996999</c:v>
                </c:pt>
                <c:pt idx="85">
                  <c:v>0.49999999999997002</c:v>
                </c:pt>
                <c:pt idx="86">
                  <c:v>0.599999999999969</c:v>
                </c:pt>
                <c:pt idx="87">
                  <c:v>0.69999999999997098</c:v>
                </c:pt>
                <c:pt idx="88">
                  <c:v>0.79999999999997096</c:v>
                </c:pt>
                <c:pt idx="89">
                  <c:v>0.89999999999997005</c:v>
                </c:pt>
                <c:pt idx="90">
                  <c:v>0.99999999999997002</c:v>
                </c:pt>
                <c:pt idx="91">
                  <c:v>1.0999999999999699</c:v>
                </c:pt>
                <c:pt idx="92">
                  <c:v>1.19999999999997</c:v>
                </c:pt>
                <c:pt idx="93">
                  <c:v>1.2999999999999701</c:v>
                </c:pt>
                <c:pt idx="94">
                  <c:v>1.3999999999999699</c:v>
                </c:pt>
                <c:pt idx="95">
                  <c:v>1.49999999999997</c:v>
                </c:pt>
                <c:pt idx="96">
                  <c:v>1.5999999999999699</c:v>
                </c:pt>
                <c:pt idx="97">
                  <c:v>1.69999999999997</c:v>
                </c:pt>
                <c:pt idx="98">
                  <c:v>1.7999999999999701</c:v>
                </c:pt>
                <c:pt idx="99">
                  <c:v>1.8999999999999599</c:v>
                </c:pt>
                <c:pt idx="100">
                  <c:v>1.99999999999996</c:v>
                </c:pt>
                <c:pt idx="101">
                  <c:v>2.1</c:v>
                </c:pt>
                <c:pt idx="102">
                  <c:v>2.2000000000000002</c:v>
                </c:pt>
                <c:pt idx="103">
                  <c:v>2.2999999999999998</c:v>
                </c:pt>
                <c:pt idx="104">
                  <c:v>2.4</c:v>
                </c:pt>
                <c:pt idx="105">
                  <c:v>2.5</c:v>
                </c:pt>
                <c:pt idx="106">
                  <c:v>2.6</c:v>
                </c:pt>
                <c:pt idx="107">
                  <c:v>2.7</c:v>
                </c:pt>
                <c:pt idx="108">
                  <c:v>2.8</c:v>
                </c:pt>
                <c:pt idx="109">
                  <c:v>2.9</c:v>
                </c:pt>
                <c:pt idx="110">
                  <c:v>3</c:v>
                </c:pt>
                <c:pt idx="111">
                  <c:v>3.1</c:v>
                </c:pt>
                <c:pt idx="112">
                  <c:v>3.2</c:v>
                </c:pt>
                <c:pt idx="113">
                  <c:v>3.3</c:v>
                </c:pt>
                <c:pt idx="114">
                  <c:v>3.4</c:v>
                </c:pt>
                <c:pt idx="115">
                  <c:v>3.5</c:v>
                </c:pt>
                <c:pt idx="116">
                  <c:v>3.6</c:v>
                </c:pt>
                <c:pt idx="117">
                  <c:v>3.7</c:v>
                </c:pt>
                <c:pt idx="118">
                  <c:v>3.8</c:v>
                </c:pt>
                <c:pt idx="119">
                  <c:v>3.9</c:v>
                </c:pt>
                <c:pt idx="120">
                  <c:v>4</c:v>
                </c:pt>
                <c:pt idx="121">
                  <c:v>4.0999999999999996</c:v>
                </c:pt>
                <c:pt idx="122">
                  <c:v>4.2</c:v>
                </c:pt>
                <c:pt idx="123">
                  <c:v>4.3</c:v>
                </c:pt>
                <c:pt idx="124">
                  <c:v>4.4000000000000004</c:v>
                </c:pt>
                <c:pt idx="125">
                  <c:v>4.5</c:v>
                </c:pt>
                <c:pt idx="126">
                  <c:v>4.5999999999999996</c:v>
                </c:pt>
                <c:pt idx="127">
                  <c:v>4.7</c:v>
                </c:pt>
                <c:pt idx="128">
                  <c:v>4.8</c:v>
                </c:pt>
                <c:pt idx="129">
                  <c:v>4.9000000000000004</c:v>
                </c:pt>
                <c:pt idx="130">
                  <c:v>5</c:v>
                </c:pt>
                <c:pt idx="131">
                  <c:v>5.0999999999999996</c:v>
                </c:pt>
                <c:pt idx="132">
                  <c:v>5.2</c:v>
                </c:pt>
                <c:pt idx="133">
                  <c:v>5.3</c:v>
                </c:pt>
                <c:pt idx="134">
                  <c:v>5.4</c:v>
                </c:pt>
                <c:pt idx="135">
                  <c:v>5.5</c:v>
                </c:pt>
                <c:pt idx="136">
                  <c:v>5.6</c:v>
                </c:pt>
                <c:pt idx="137">
                  <c:v>5.7</c:v>
                </c:pt>
                <c:pt idx="138">
                  <c:v>5.8</c:v>
                </c:pt>
                <c:pt idx="139">
                  <c:v>5.9</c:v>
                </c:pt>
                <c:pt idx="140">
                  <c:v>6</c:v>
                </c:pt>
                <c:pt idx="141">
                  <c:v>6.0999999999999002</c:v>
                </c:pt>
                <c:pt idx="142">
                  <c:v>6.1999999999998998</c:v>
                </c:pt>
                <c:pt idx="143">
                  <c:v>6.2999999999999003</c:v>
                </c:pt>
                <c:pt idx="144">
                  <c:v>6.3999999999999</c:v>
                </c:pt>
                <c:pt idx="145">
                  <c:v>6.4999999999998996</c:v>
                </c:pt>
                <c:pt idx="146">
                  <c:v>6.5999999999999002</c:v>
                </c:pt>
                <c:pt idx="147">
                  <c:v>6.6999999999998998</c:v>
                </c:pt>
                <c:pt idx="148">
                  <c:v>6.7999999999999003</c:v>
                </c:pt>
                <c:pt idx="149">
                  <c:v>6.8999999999999</c:v>
                </c:pt>
                <c:pt idx="150">
                  <c:v>6.9999999999998996</c:v>
                </c:pt>
                <c:pt idx="151">
                  <c:v>7.0999999999999002</c:v>
                </c:pt>
                <c:pt idx="152">
                  <c:v>7.1999999999998998</c:v>
                </c:pt>
                <c:pt idx="153">
                  <c:v>7.2999999999999003</c:v>
                </c:pt>
                <c:pt idx="154">
                  <c:v>7.3999999999999</c:v>
                </c:pt>
                <c:pt idx="155">
                  <c:v>7.4999999999998996</c:v>
                </c:pt>
                <c:pt idx="156">
                  <c:v>7.5999999999999002</c:v>
                </c:pt>
                <c:pt idx="157">
                  <c:v>7.6999999999998998</c:v>
                </c:pt>
                <c:pt idx="158">
                  <c:v>7.7999999999999003</c:v>
                </c:pt>
                <c:pt idx="159">
                  <c:v>7.8999999999999</c:v>
                </c:pt>
                <c:pt idx="160">
                  <c:v>7.9999999999998996</c:v>
                </c:pt>
              </c:numCache>
            </c:numRef>
          </c:xVal>
          <c:yVal>
            <c:numRef>
              <c:f>Ejercicio_1!$C$6:$C$166</c:f>
              <c:numCache>
                <c:formatCode>General</c:formatCode>
                <c:ptCount val="161"/>
                <c:pt idx="0">
                  <c:v>6.6915112882442684E-5</c:v>
                </c:pt>
                <c:pt idx="1">
                  <c:v>8.1628204383120994E-5</c:v>
                </c:pt>
                <c:pt idx="2">
                  <c:v>9.9327735696386359E-5</c:v>
                </c:pt>
                <c:pt idx="3">
                  <c:v>1.2056329011299662E-4</c:v>
                </c:pt>
                <c:pt idx="4">
                  <c:v>1.4597346289573014E-4</c:v>
                </c:pt>
                <c:pt idx="5">
                  <c:v>1.762978411837227E-4</c:v>
                </c:pt>
                <c:pt idx="6">
                  <c:v>2.1239013527537572E-4</c:v>
                </c:pt>
                <c:pt idx="7">
                  <c:v>2.552324871720928E-4</c:v>
                </c:pt>
                <c:pt idx="8">
                  <c:v>3.0595096505688595E-4</c:v>
                </c:pt>
                <c:pt idx="9">
                  <c:v>3.6583223141515545E-4</c:v>
                </c:pt>
                <c:pt idx="10">
                  <c:v>4.3634134752288008E-4</c:v>
                </c:pt>
                <c:pt idx="11">
                  <c:v>5.1914064783070517E-4</c:v>
                </c:pt>
                <c:pt idx="12">
                  <c:v>6.1610958423650997E-4</c:v>
                </c:pt>
                <c:pt idx="13">
                  <c:v>7.2936540233337294E-4</c:v>
                </c:pt>
                <c:pt idx="14">
                  <c:v>8.6128446952684061E-4</c:v>
                </c:pt>
                <c:pt idx="15">
                  <c:v>1.0145240286498678E-3</c:v>
                </c:pt>
                <c:pt idx="16">
                  <c:v>1.1920441007324022E-3</c:v>
                </c:pt>
                <c:pt idx="17">
                  <c:v>1.3971292074397026E-3</c:v>
                </c:pt>
                <c:pt idx="18">
                  <c:v>1.6334095280999346E-3</c:v>
                </c:pt>
                <c:pt idx="19">
                  <c:v>1.9048810491108731E-3</c:v>
                </c:pt>
                <c:pt idx="20">
                  <c:v>2.2159242059689704E-3</c:v>
                </c:pt>
                <c:pt idx="21">
                  <c:v>2.5713204615269328E-3</c:v>
                </c:pt>
                <c:pt idx="22">
                  <c:v>2.9762662098878848E-3</c:v>
                </c:pt>
                <c:pt idx="23">
                  <c:v>3.436383345306937E-3</c:v>
                </c:pt>
                <c:pt idx="24">
                  <c:v>3.9577257914899236E-3</c:v>
                </c:pt>
                <c:pt idx="25">
                  <c:v>4.5467812507954657E-3</c:v>
                </c:pt>
                <c:pt idx="26">
                  <c:v>5.2104674072112264E-3</c:v>
                </c:pt>
                <c:pt idx="27">
                  <c:v>5.9561218038025124E-3</c:v>
                </c:pt>
                <c:pt idx="28">
                  <c:v>6.7914846168427223E-3</c:v>
                </c:pt>
                <c:pt idx="29">
                  <c:v>7.7246735671974848E-3</c:v>
                </c:pt>
                <c:pt idx="30">
                  <c:v>8.7641502467841609E-3</c:v>
                </c:pt>
                <c:pt idx="31">
                  <c:v>9.918677195897542E-3</c:v>
                </c:pt>
                <c:pt idx="32">
                  <c:v>1.1197265147421321E-2</c:v>
                </c:pt>
                <c:pt idx="33">
                  <c:v>1.2609109957597051E-2</c:v>
                </c:pt>
                <c:pt idx="34">
                  <c:v>1.4163518870800416E-2</c:v>
                </c:pt>
                <c:pt idx="35">
                  <c:v>1.5869825917833532E-2</c:v>
                </c:pt>
                <c:pt idx="36">
                  <c:v>1.7737296423115525E-2</c:v>
                </c:pt>
                <c:pt idx="37">
                  <c:v>1.9775020794684899E-2</c:v>
                </c:pt>
                <c:pt idx="38">
                  <c:v>2.1991797990213374E-2</c:v>
                </c:pt>
                <c:pt idx="39">
                  <c:v>2.4396009289591122E-2</c:v>
                </c:pt>
                <c:pt idx="40">
                  <c:v>2.6995483256593764E-2</c:v>
                </c:pt>
                <c:pt idx="41">
                  <c:v>2.9797353034407743E-2</c:v>
                </c:pt>
                <c:pt idx="42">
                  <c:v>3.2807907387337985E-2</c:v>
                </c:pt>
                <c:pt idx="43">
                  <c:v>3.6032437168108333E-2</c:v>
                </c:pt>
                <c:pt idx="44">
                  <c:v>3.9475079150446367E-2</c:v>
                </c:pt>
                <c:pt idx="45">
                  <c:v>4.3138659413255002E-2</c:v>
                </c:pt>
                <c:pt idx="46">
                  <c:v>4.7024538688442669E-2</c:v>
                </c:pt>
                <c:pt idx="47">
                  <c:v>5.1132462281988172E-2</c:v>
                </c:pt>
                <c:pt idx="48">
                  <c:v>5.5460417339726883E-2</c:v>
                </c:pt>
                <c:pt idx="49">
                  <c:v>6.000450034849187E-2</c:v>
                </c:pt>
                <c:pt idx="50">
                  <c:v>6.47587978329449E-2</c:v>
                </c:pt>
                <c:pt idx="51">
                  <c:v>6.9715283222679128E-2</c:v>
                </c:pt>
                <c:pt idx="52">
                  <c:v>7.4863732817871398E-2</c:v>
                </c:pt>
                <c:pt idx="53">
                  <c:v>8.0191663670958702E-2</c:v>
                </c:pt>
                <c:pt idx="54">
                  <c:v>8.5684296023902567E-2</c:v>
                </c:pt>
                <c:pt idx="55">
                  <c:v>9.1324542694509805E-2</c:v>
                </c:pt>
                <c:pt idx="56">
                  <c:v>9.7093027491605324E-2</c:v>
                </c:pt>
                <c:pt idx="57">
                  <c:v>0.1029681343599862</c:v>
                </c:pt>
                <c:pt idx="58">
                  <c:v>0.10892608851627407</c:v>
                </c:pt>
                <c:pt idx="59">
                  <c:v>0.11494107034211531</c:v>
                </c:pt>
                <c:pt idx="60">
                  <c:v>0.12098536225957046</c:v>
                </c:pt>
                <c:pt idx="61">
                  <c:v>0.12702952823459329</c:v>
                </c:pt>
                <c:pt idx="62">
                  <c:v>0.13304262494937621</c:v>
                </c:pt>
                <c:pt idx="63">
                  <c:v>0.13899244306549707</c:v>
                </c:pt>
                <c:pt idx="64">
                  <c:v>0.1448457763807402</c:v>
                </c:pt>
                <c:pt idx="65">
                  <c:v>0.15056871607740108</c:v>
                </c:pt>
                <c:pt idx="66">
                  <c:v>0.15612696668337955</c:v>
                </c:pt>
                <c:pt idx="67">
                  <c:v>0.16148617983395611</c:v>
                </c:pt>
                <c:pt idx="68">
                  <c:v>0.16661230144589884</c:v>
                </c:pt>
                <c:pt idx="69">
                  <c:v>0.17147192750969101</c:v>
                </c:pt>
                <c:pt idx="70">
                  <c:v>0.17603266338214887</c:v>
                </c:pt>
                <c:pt idx="71">
                  <c:v>0.18026348123082275</c:v>
                </c:pt>
                <c:pt idx="72">
                  <c:v>0.18413507015166056</c:v>
                </c:pt>
                <c:pt idx="73">
                  <c:v>0.18762017345846796</c:v>
                </c:pt>
                <c:pt idx="74">
                  <c:v>0.19069390773026121</c:v>
                </c:pt>
                <c:pt idx="75">
                  <c:v>0.1933340584014239</c:v>
                </c:pt>
                <c:pt idx="76">
                  <c:v>0.19552134698772736</c:v>
                </c:pt>
                <c:pt idx="77">
                  <c:v>0.19723966545394403</c:v>
                </c:pt>
                <c:pt idx="78">
                  <c:v>0.1984762737385056</c:v>
                </c:pt>
                <c:pt idx="79">
                  <c:v>0.19922195704738185</c:v>
                </c:pt>
                <c:pt idx="80">
                  <c:v>0.19947114020071635</c:v>
                </c:pt>
                <c:pt idx="81">
                  <c:v>0.19922195704738216</c:v>
                </c:pt>
                <c:pt idx="82">
                  <c:v>0.19847627373850618</c:v>
                </c:pt>
                <c:pt idx="83">
                  <c:v>0.19723966545394489</c:v>
                </c:pt>
                <c:pt idx="84">
                  <c:v>0.19552134698772855</c:v>
                </c:pt>
                <c:pt idx="85">
                  <c:v>0.19333405840142534</c:v>
                </c:pt>
                <c:pt idx="86">
                  <c:v>0.19069390773026296</c:v>
                </c:pt>
                <c:pt idx="87">
                  <c:v>0.1876201734584699</c:v>
                </c:pt>
                <c:pt idx="88">
                  <c:v>0.18413507015166275</c:v>
                </c:pt>
                <c:pt idx="89">
                  <c:v>0.1802634812308252</c:v>
                </c:pt>
                <c:pt idx="90">
                  <c:v>0.17603266338215107</c:v>
                </c:pt>
                <c:pt idx="91">
                  <c:v>0.17147192750969337</c:v>
                </c:pt>
                <c:pt idx="92">
                  <c:v>0.16661230144590133</c:v>
                </c:pt>
                <c:pt idx="93">
                  <c:v>0.16148617983395872</c:v>
                </c:pt>
                <c:pt idx="94">
                  <c:v>0.15612696668338227</c:v>
                </c:pt>
                <c:pt idx="95">
                  <c:v>0.15056871607740391</c:v>
                </c:pt>
                <c:pt idx="96">
                  <c:v>0.14484577638074314</c:v>
                </c:pt>
                <c:pt idx="97">
                  <c:v>0.13899244306550002</c:v>
                </c:pt>
                <c:pt idx="98">
                  <c:v>0.13304262494937921</c:v>
                </c:pt>
                <c:pt idx="99">
                  <c:v>0.12702952823459693</c:v>
                </c:pt>
                <c:pt idx="100">
                  <c:v>0.1209853622595741</c:v>
                </c:pt>
                <c:pt idx="101">
                  <c:v>0.11494107034211651</c:v>
                </c:pt>
                <c:pt idx="102">
                  <c:v>0.10892608851627526</c:v>
                </c:pt>
                <c:pt idx="103">
                  <c:v>0.10296813435998739</c:v>
                </c:pt>
                <c:pt idx="104">
                  <c:v>9.7093027491606476E-2</c:v>
                </c:pt>
                <c:pt idx="105">
                  <c:v>9.1324542694510957E-2</c:v>
                </c:pt>
                <c:pt idx="106">
                  <c:v>8.5684296023903678E-2</c:v>
                </c:pt>
                <c:pt idx="107">
                  <c:v>8.0191663670959798E-2</c:v>
                </c:pt>
                <c:pt idx="108">
                  <c:v>7.4863732817872439E-2</c:v>
                </c:pt>
                <c:pt idx="109">
                  <c:v>6.9715283222680141E-2</c:v>
                </c:pt>
                <c:pt idx="110">
                  <c:v>6.4758797832945872E-2</c:v>
                </c:pt>
                <c:pt idx="111">
                  <c:v>6.0004500348492792E-2</c:v>
                </c:pt>
                <c:pt idx="112">
                  <c:v>5.5460417339727772E-2</c:v>
                </c:pt>
                <c:pt idx="113">
                  <c:v>5.1132462281989019E-2</c:v>
                </c:pt>
                <c:pt idx="114">
                  <c:v>4.7024538688443474E-2</c:v>
                </c:pt>
                <c:pt idx="115">
                  <c:v>4.3138659413255766E-2</c:v>
                </c:pt>
                <c:pt idx="116">
                  <c:v>3.9475079150447075E-2</c:v>
                </c:pt>
                <c:pt idx="117">
                  <c:v>3.6032437168108992E-2</c:v>
                </c:pt>
                <c:pt idx="118">
                  <c:v>3.2807907387338298E-2</c:v>
                </c:pt>
                <c:pt idx="119">
                  <c:v>2.9797353034408038E-2</c:v>
                </c:pt>
                <c:pt idx="120">
                  <c:v>2.6995483256594031E-2</c:v>
                </c:pt>
                <c:pt idx="121">
                  <c:v>2.4396009289591382E-2</c:v>
                </c:pt>
                <c:pt idx="122">
                  <c:v>2.1991797990213596E-2</c:v>
                </c:pt>
                <c:pt idx="123">
                  <c:v>1.977502079468511E-2</c:v>
                </c:pt>
                <c:pt idx="124">
                  <c:v>1.7737296423115712E-2</c:v>
                </c:pt>
                <c:pt idx="125">
                  <c:v>1.5869825917833709E-2</c:v>
                </c:pt>
                <c:pt idx="126">
                  <c:v>1.4163518870800593E-2</c:v>
                </c:pt>
                <c:pt idx="127">
                  <c:v>1.2609109957597191E-2</c:v>
                </c:pt>
                <c:pt idx="128">
                  <c:v>1.119726514742145E-2</c:v>
                </c:pt>
                <c:pt idx="129">
                  <c:v>9.9186771958976565E-3</c:v>
                </c:pt>
                <c:pt idx="130">
                  <c:v>8.7641502467842702E-3</c:v>
                </c:pt>
                <c:pt idx="131">
                  <c:v>7.7246735671975871E-3</c:v>
                </c:pt>
                <c:pt idx="132">
                  <c:v>6.7914846168428064E-3</c:v>
                </c:pt>
                <c:pt idx="133">
                  <c:v>5.9561218038025896E-3</c:v>
                </c:pt>
                <c:pt idx="134">
                  <c:v>5.2104674072112958E-3</c:v>
                </c:pt>
                <c:pt idx="135">
                  <c:v>4.5467812507955264E-3</c:v>
                </c:pt>
                <c:pt idx="136">
                  <c:v>3.9577257914899843E-3</c:v>
                </c:pt>
                <c:pt idx="137">
                  <c:v>3.4363833453069856E-3</c:v>
                </c:pt>
                <c:pt idx="138">
                  <c:v>2.9762662098879269E-3</c:v>
                </c:pt>
                <c:pt idx="139">
                  <c:v>2.5713204615269696E-3</c:v>
                </c:pt>
                <c:pt idx="140">
                  <c:v>2.2159242059690038E-3</c:v>
                </c:pt>
                <c:pt idx="141">
                  <c:v>1.9048810491111945E-3</c:v>
                </c:pt>
                <c:pt idx="142">
                  <c:v>1.6334095281002145E-3</c:v>
                </c:pt>
                <c:pt idx="143">
                  <c:v>1.397129207439942E-3</c:v>
                </c:pt>
                <c:pt idx="144">
                  <c:v>1.1920441007326119E-3</c:v>
                </c:pt>
                <c:pt idx="145">
                  <c:v>1.0145240286500497E-3</c:v>
                </c:pt>
                <c:pt idx="146">
                  <c:v>8.612844695269821E-4</c:v>
                </c:pt>
                <c:pt idx="147">
                  <c:v>7.2936540233349534E-4</c:v>
                </c:pt>
                <c:pt idx="148">
                  <c:v>6.1610958423661394E-4</c:v>
                </c:pt>
                <c:pt idx="149">
                  <c:v>5.1914064783079505E-4</c:v>
                </c:pt>
                <c:pt idx="150">
                  <c:v>4.3634134752295678E-4</c:v>
                </c:pt>
                <c:pt idx="151">
                  <c:v>3.6583223141522012E-4</c:v>
                </c:pt>
                <c:pt idx="152">
                  <c:v>3.0595096505694141E-4</c:v>
                </c:pt>
                <c:pt idx="153">
                  <c:v>2.5523248717213926E-4</c:v>
                </c:pt>
                <c:pt idx="154">
                  <c:v>2.1239013527541516E-4</c:v>
                </c:pt>
                <c:pt idx="155">
                  <c:v>1.7629784118375591E-4</c:v>
                </c:pt>
                <c:pt idx="156">
                  <c:v>1.4597346289575776E-4</c:v>
                </c:pt>
                <c:pt idx="157">
                  <c:v>1.2056329011301998E-4</c:v>
                </c:pt>
                <c:pt idx="158">
                  <c:v>9.932773569640559E-5</c:v>
                </c:pt>
                <c:pt idx="159">
                  <c:v>8.1628204383137163E-5</c:v>
                </c:pt>
                <c:pt idx="160">
                  <c:v>6.6915112882456114E-5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6C-4341-A972-62BCAAC2B507}"/>
            </c:ext>
          </c:extLst>
        </c:ser>
        <c:ser>
          <c:idx val="2"/>
          <c:order val="2"/>
          <c:tx>
            <c:strRef>
              <c:f>Ejercicio_1!$D$5</c:f>
              <c:strCache>
                <c:ptCount val="1"/>
                <c:pt idx="0">
                  <c:v>Mixture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Ejercicio_1!$A$6:$A$166</c:f>
              <c:numCache>
                <c:formatCode>General</c:formatCode>
                <c:ptCount val="161"/>
                <c:pt idx="0">
                  <c:v>-8</c:v>
                </c:pt>
                <c:pt idx="1">
                  <c:v>-7.9</c:v>
                </c:pt>
                <c:pt idx="2">
                  <c:v>-7.8</c:v>
                </c:pt>
                <c:pt idx="3">
                  <c:v>-7.7</c:v>
                </c:pt>
                <c:pt idx="4">
                  <c:v>-7.6</c:v>
                </c:pt>
                <c:pt idx="5">
                  <c:v>-7.5</c:v>
                </c:pt>
                <c:pt idx="6">
                  <c:v>-7.4</c:v>
                </c:pt>
                <c:pt idx="7">
                  <c:v>-7.3</c:v>
                </c:pt>
                <c:pt idx="8">
                  <c:v>-7.2</c:v>
                </c:pt>
                <c:pt idx="9">
                  <c:v>-7.1</c:v>
                </c:pt>
                <c:pt idx="10">
                  <c:v>-7</c:v>
                </c:pt>
                <c:pt idx="11">
                  <c:v>-6.9</c:v>
                </c:pt>
                <c:pt idx="12">
                  <c:v>-6.8</c:v>
                </c:pt>
                <c:pt idx="13">
                  <c:v>-6.7</c:v>
                </c:pt>
                <c:pt idx="14">
                  <c:v>-6.6</c:v>
                </c:pt>
                <c:pt idx="15">
                  <c:v>-6.5000000000000098</c:v>
                </c:pt>
                <c:pt idx="16">
                  <c:v>-6.4000000000000101</c:v>
                </c:pt>
                <c:pt idx="17">
                  <c:v>-6.3000000000000096</c:v>
                </c:pt>
                <c:pt idx="18">
                  <c:v>-6.2000000000000099</c:v>
                </c:pt>
                <c:pt idx="19">
                  <c:v>-6.1000000000000103</c:v>
                </c:pt>
                <c:pt idx="20">
                  <c:v>-6.0000000000000098</c:v>
                </c:pt>
                <c:pt idx="21">
                  <c:v>-5.9000000000000101</c:v>
                </c:pt>
                <c:pt idx="22">
                  <c:v>-5.8000000000000096</c:v>
                </c:pt>
                <c:pt idx="23">
                  <c:v>-5.7000000000000099</c:v>
                </c:pt>
                <c:pt idx="24">
                  <c:v>-5.6000000000000103</c:v>
                </c:pt>
                <c:pt idx="25">
                  <c:v>-5.5000000000000098</c:v>
                </c:pt>
                <c:pt idx="26">
                  <c:v>-5.4000000000000101</c:v>
                </c:pt>
                <c:pt idx="27">
                  <c:v>-5.3000000000000096</c:v>
                </c:pt>
                <c:pt idx="28">
                  <c:v>-5.2000000000000099</c:v>
                </c:pt>
                <c:pt idx="29">
                  <c:v>-5.1000000000000103</c:v>
                </c:pt>
                <c:pt idx="30">
                  <c:v>-5.0000000000000098</c:v>
                </c:pt>
                <c:pt idx="31">
                  <c:v>-4.9000000000000101</c:v>
                </c:pt>
                <c:pt idx="32">
                  <c:v>-4.8000000000000096</c:v>
                </c:pt>
                <c:pt idx="33">
                  <c:v>-4.7000000000000099</c:v>
                </c:pt>
                <c:pt idx="34">
                  <c:v>-4.6000000000000103</c:v>
                </c:pt>
                <c:pt idx="35">
                  <c:v>-4.5000000000000098</c:v>
                </c:pt>
                <c:pt idx="36">
                  <c:v>-4.4000000000000101</c:v>
                </c:pt>
                <c:pt idx="37">
                  <c:v>-4.3000000000000096</c:v>
                </c:pt>
                <c:pt idx="38">
                  <c:v>-4.2000000000000099</c:v>
                </c:pt>
                <c:pt idx="39">
                  <c:v>-4.1000000000000103</c:v>
                </c:pt>
                <c:pt idx="40">
                  <c:v>-4.0000000000000098</c:v>
                </c:pt>
                <c:pt idx="41">
                  <c:v>-3.9000000000000101</c:v>
                </c:pt>
                <c:pt idx="42">
                  <c:v>-3.80000000000001</c:v>
                </c:pt>
                <c:pt idx="43">
                  <c:v>-3.7000000000000202</c:v>
                </c:pt>
                <c:pt idx="44">
                  <c:v>-3.6000000000000201</c:v>
                </c:pt>
                <c:pt idx="45">
                  <c:v>-3.50000000000002</c:v>
                </c:pt>
                <c:pt idx="46">
                  <c:v>-3.4000000000000199</c:v>
                </c:pt>
                <c:pt idx="47">
                  <c:v>-3.3000000000000198</c:v>
                </c:pt>
                <c:pt idx="48">
                  <c:v>-3.2000000000000202</c:v>
                </c:pt>
                <c:pt idx="49">
                  <c:v>-3.1000000000000201</c:v>
                </c:pt>
                <c:pt idx="50">
                  <c:v>-3.00000000000002</c:v>
                </c:pt>
                <c:pt idx="51">
                  <c:v>-2.9000000000000199</c:v>
                </c:pt>
                <c:pt idx="52">
                  <c:v>-2.8000000000000198</c:v>
                </c:pt>
                <c:pt idx="53">
                  <c:v>-2.7000000000000202</c:v>
                </c:pt>
                <c:pt idx="54">
                  <c:v>-2.6000000000000201</c:v>
                </c:pt>
                <c:pt idx="55">
                  <c:v>-2.50000000000002</c:v>
                </c:pt>
                <c:pt idx="56">
                  <c:v>-2.4000000000000199</c:v>
                </c:pt>
                <c:pt idx="57">
                  <c:v>-2.3000000000000198</c:v>
                </c:pt>
                <c:pt idx="58">
                  <c:v>-2.2000000000000202</c:v>
                </c:pt>
                <c:pt idx="59">
                  <c:v>-2.1000000000000201</c:v>
                </c:pt>
                <c:pt idx="60">
                  <c:v>-2.00000000000002</c:v>
                </c:pt>
                <c:pt idx="61">
                  <c:v>-1.9000000000000199</c:v>
                </c:pt>
                <c:pt idx="62">
                  <c:v>-1.80000000000002</c:v>
                </c:pt>
                <c:pt idx="63">
                  <c:v>-1.7000000000000199</c:v>
                </c:pt>
                <c:pt idx="64">
                  <c:v>-1.6000000000000201</c:v>
                </c:pt>
                <c:pt idx="65">
                  <c:v>-1.50000000000002</c:v>
                </c:pt>
                <c:pt idx="66">
                  <c:v>-1.4000000000000199</c:v>
                </c:pt>
                <c:pt idx="67">
                  <c:v>-1.30000000000002</c:v>
                </c:pt>
                <c:pt idx="68">
                  <c:v>-1.2000000000000199</c:v>
                </c:pt>
                <c:pt idx="69">
                  <c:v>-1.1000000000000201</c:v>
                </c:pt>
                <c:pt idx="70">
                  <c:v>-1.00000000000002</c:v>
                </c:pt>
                <c:pt idx="71">
                  <c:v>-0.90000000000003</c:v>
                </c:pt>
                <c:pt idx="72">
                  <c:v>-0.80000000000003002</c:v>
                </c:pt>
                <c:pt idx="73">
                  <c:v>-0.70000000000003004</c:v>
                </c:pt>
                <c:pt idx="74">
                  <c:v>-0.60000000000002995</c:v>
                </c:pt>
                <c:pt idx="75">
                  <c:v>-0.50000000000002998</c:v>
                </c:pt>
                <c:pt idx="76">
                  <c:v>-0.40000000000003</c:v>
                </c:pt>
                <c:pt idx="77">
                  <c:v>-0.30000000000003002</c:v>
                </c:pt>
                <c:pt idx="78">
                  <c:v>-0.20000000000002999</c:v>
                </c:pt>
                <c:pt idx="79">
                  <c:v>-0.10000000000003</c:v>
                </c:pt>
                <c:pt idx="80">
                  <c:v>0</c:v>
                </c:pt>
                <c:pt idx="81">
                  <c:v>9.9999999999969405E-2</c:v>
                </c:pt>
                <c:pt idx="82">
                  <c:v>0.19999999999997101</c:v>
                </c:pt>
                <c:pt idx="83">
                  <c:v>0.29999999999997101</c:v>
                </c:pt>
                <c:pt idx="84">
                  <c:v>0.39999999999996999</c:v>
                </c:pt>
                <c:pt idx="85">
                  <c:v>0.49999999999997002</c:v>
                </c:pt>
                <c:pt idx="86">
                  <c:v>0.599999999999969</c:v>
                </c:pt>
                <c:pt idx="87">
                  <c:v>0.69999999999997098</c:v>
                </c:pt>
                <c:pt idx="88">
                  <c:v>0.79999999999997096</c:v>
                </c:pt>
                <c:pt idx="89">
                  <c:v>0.89999999999997005</c:v>
                </c:pt>
                <c:pt idx="90">
                  <c:v>0.99999999999997002</c:v>
                </c:pt>
                <c:pt idx="91">
                  <c:v>1.0999999999999699</c:v>
                </c:pt>
                <c:pt idx="92">
                  <c:v>1.19999999999997</c:v>
                </c:pt>
                <c:pt idx="93">
                  <c:v>1.2999999999999701</c:v>
                </c:pt>
                <c:pt idx="94">
                  <c:v>1.3999999999999699</c:v>
                </c:pt>
                <c:pt idx="95">
                  <c:v>1.49999999999997</c:v>
                </c:pt>
                <c:pt idx="96">
                  <c:v>1.5999999999999699</c:v>
                </c:pt>
                <c:pt idx="97">
                  <c:v>1.69999999999997</c:v>
                </c:pt>
                <c:pt idx="98">
                  <c:v>1.7999999999999701</c:v>
                </c:pt>
                <c:pt idx="99">
                  <c:v>1.8999999999999599</c:v>
                </c:pt>
                <c:pt idx="100">
                  <c:v>1.99999999999996</c:v>
                </c:pt>
                <c:pt idx="101">
                  <c:v>2.1</c:v>
                </c:pt>
                <c:pt idx="102">
                  <c:v>2.2000000000000002</c:v>
                </c:pt>
                <c:pt idx="103">
                  <c:v>2.2999999999999998</c:v>
                </c:pt>
                <c:pt idx="104">
                  <c:v>2.4</c:v>
                </c:pt>
                <c:pt idx="105">
                  <c:v>2.5</c:v>
                </c:pt>
                <c:pt idx="106">
                  <c:v>2.6</c:v>
                </c:pt>
                <c:pt idx="107">
                  <c:v>2.7</c:v>
                </c:pt>
                <c:pt idx="108">
                  <c:v>2.8</c:v>
                </c:pt>
                <c:pt idx="109">
                  <c:v>2.9</c:v>
                </c:pt>
                <c:pt idx="110">
                  <c:v>3</c:v>
                </c:pt>
                <c:pt idx="111">
                  <c:v>3.1</c:v>
                </c:pt>
                <c:pt idx="112">
                  <c:v>3.2</c:v>
                </c:pt>
                <c:pt idx="113">
                  <c:v>3.3</c:v>
                </c:pt>
                <c:pt idx="114">
                  <c:v>3.4</c:v>
                </c:pt>
                <c:pt idx="115">
                  <c:v>3.5</c:v>
                </c:pt>
                <c:pt idx="116">
                  <c:v>3.6</c:v>
                </c:pt>
                <c:pt idx="117">
                  <c:v>3.7</c:v>
                </c:pt>
                <c:pt idx="118">
                  <c:v>3.8</c:v>
                </c:pt>
                <c:pt idx="119">
                  <c:v>3.9</c:v>
                </c:pt>
                <c:pt idx="120">
                  <c:v>4</c:v>
                </c:pt>
                <c:pt idx="121">
                  <c:v>4.0999999999999996</c:v>
                </c:pt>
                <c:pt idx="122">
                  <c:v>4.2</c:v>
                </c:pt>
                <c:pt idx="123">
                  <c:v>4.3</c:v>
                </c:pt>
                <c:pt idx="124">
                  <c:v>4.4000000000000004</c:v>
                </c:pt>
                <c:pt idx="125">
                  <c:v>4.5</c:v>
                </c:pt>
                <c:pt idx="126">
                  <c:v>4.5999999999999996</c:v>
                </c:pt>
                <c:pt idx="127">
                  <c:v>4.7</c:v>
                </c:pt>
                <c:pt idx="128">
                  <c:v>4.8</c:v>
                </c:pt>
                <c:pt idx="129">
                  <c:v>4.9000000000000004</c:v>
                </c:pt>
                <c:pt idx="130">
                  <c:v>5</c:v>
                </c:pt>
                <c:pt idx="131">
                  <c:v>5.0999999999999996</c:v>
                </c:pt>
                <c:pt idx="132">
                  <c:v>5.2</c:v>
                </c:pt>
                <c:pt idx="133">
                  <c:v>5.3</c:v>
                </c:pt>
                <c:pt idx="134">
                  <c:v>5.4</c:v>
                </c:pt>
                <c:pt idx="135">
                  <c:v>5.5</c:v>
                </c:pt>
                <c:pt idx="136">
                  <c:v>5.6</c:v>
                </c:pt>
                <c:pt idx="137">
                  <c:v>5.7</c:v>
                </c:pt>
                <c:pt idx="138">
                  <c:v>5.8</c:v>
                </c:pt>
                <c:pt idx="139">
                  <c:v>5.9</c:v>
                </c:pt>
                <c:pt idx="140">
                  <c:v>6</c:v>
                </c:pt>
                <c:pt idx="141">
                  <c:v>6.0999999999999002</c:v>
                </c:pt>
                <c:pt idx="142">
                  <c:v>6.1999999999998998</c:v>
                </c:pt>
                <c:pt idx="143">
                  <c:v>6.2999999999999003</c:v>
                </c:pt>
                <c:pt idx="144">
                  <c:v>6.3999999999999</c:v>
                </c:pt>
                <c:pt idx="145">
                  <c:v>6.4999999999998996</c:v>
                </c:pt>
                <c:pt idx="146">
                  <c:v>6.5999999999999002</c:v>
                </c:pt>
                <c:pt idx="147">
                  <c:v>6.6999999999998998</c:v>
                </c:pt>
                <c:pt idx="148">
                  <c:v>6.7999999999999003</c:v>
                </c:pt>
                <c:pt idx="149">
                  <c:v>6.8999999999999</c:v>
                </c:pt>
                <c:pt idx="150">
                  <c:v>6.9999999999998996</c:v>
                </c:pt>
                <c:pt idx="151">
                  <c:v>7.0999999999999002</c:v>
                </c:pt>
                <c:pt idx="152">
                  <c:v>7.1999999999998998</c:v>
                </c:pt>
                <c:pt idx="153">
                  <c:v>7.2999999999999003</c:v>
                </c:pt>
                <c:pt idx="154">
                  <c:v>7.3999999999999</c:v>
                </c:pt>
                <c:pt idx="155">
                  <c:v>7.4999999999998996</c:v>
                </c:pt>
                <c:pt idx="156">
                  <c:v>7.5999999999999002</c:v>
                </c:pt>
                <c:pt idx="157">
                  <c:v>7.6999999999998998</c:v>
                </c:pt>
                <c:pt idx="158">
                  <c:v>7.7999999999999003</c:v>
                </c:pt>
                <c:pt idx="159">
                  <c:v>7.8999999999999</c:v>
                </c:pt>
                <c:pt idx="160">
                  <c:v>7.9999999999998996</c:v>
                </c:pt>
              </c:numCache>
            </c:numRef>
          </c:xVal>
          <c:yVal>
            <c:numRef>
              <c:f>Ejercicio_1!$D$6:$D$166</c:f>
              <c:numCache>
                <c:formatCode>General</c:formatCode>
                <c:ptCount val="161"/>
                <c:pt idx="0">
                  <c:v>3.3457556443747479E-5</c:v>
                </c:pt>
                <c:pt idx="1">
                  <c:v>4.0814102197154472E-5</c:v>
                </c:pt>
                <c:pt idx="2">
                  <c:v>4.9663867860457458E-5</c:v>
                </c:pt>
                <c:pt idx="3">
                  <c:v>6.028164508311905E-5</c:v>
                </c:pt>
                <c:pt idx="4">
                  <c:v>7.2986731505072887E-5</c:v>
                </c:pt>
                <c:pt idx="5">
                  <c:v>8.8148920713577384E-5</c:v>
                </c:pt>
                <c:pt idx="6">
                  <c:v>1.0619506789407554E-4</c:v>
                </c:pt>
                <c:pt idx="7">
                  <c:v>1.2761624412073829E-4</c:v>
                </c:pt>
                <c:pt idx="8">
                  <c:v>1.5297548363243796E-4</c:v>
                </c:pt>
                <c:pt idx="9">
                  <c:v>1.8291611796434956E-4</c:v>
                </c:pt>
                <c:pt idx="10">
                  <c:v>2.1817067832880025E-4</c:v>
                </c:pt>
                <c:pt idx="11">
                  <c:v>2.5957033306701368E-4</c:v>
                </c:pt>
                <c:pt idx="12">
                  <c:v>3.080548102730625E-4</c:v>
                </c:pt>
                <c:pt idx="13">
                  <c:v>3.6468273682332709E-4</c:v>
                </c:pt>
                <c:pt idx="14">
                  <c:v>4.3064230409742E-4</c:v>
                </c:pt>
                <c:pt idx="15">
                  <c:v>5.0726214780276468E-4</c:v>
                </c:pt>
                <c:pt idx="16">
                  <c:v>5.9602230477321522E-4</c:v>
                </c:pt>
                <c:pt idx="17">
                  <c:v>6.9856508379151979E-4</c:v>
                </c:pt>
                <c:pt idx="18">
                  <c:v>8.1670566094192124E-4</c:v>
                </c:pt>
                <c:pt idx="19">
                  <c:v>9.5244218349755836E-4</c:v>
                </c:pt>
                <c:pt idx="20">
                  <c:v>1.1079651409259101E-3</c:v>
                </c:pt>
                <c:pt idx="21">
                  <c:v>1.2856657386452787E-3</c:v>
                </c:pt>
                <c:pt idx="22">
                  <c:v>1.4881429915421455E-3</c:v>
                </c:pt>
                <c:pt idx="23">
                  <c:v>1.7182092424289426E-3</c:v>
                </c:pt>
                <c:pt idx="24">
                  <c:v>1.9788938088474628E-3</c:v>
                </c:pt>
                <c:pt idx="25">
                  <c:v>2.2734444741979456E-3</c:v>
                </c:pt>
                <c:pt idx="26">
                  <c:v>2.6053265716978408E-3</c:v>
                </c:pt>
                <c:pt idx="27">
                  <c:v>2.978219469362092E-3</c:v>
                </c:pt>
                <c:pt idx="28">
                  <c:v>3.3960103601885961E-3</c:v>
                </c:pt>
                <c:pt idx="29">
                  <c:v>3.8627854053568614E-3</c:v>
                </c:pt>
                <c:pt idx="30">
                  <c:v>4.3828184831494477E-3</c:v>
                </c:pt>
                <c:pt idx="31">
                  <c:v>4.9605580783217175E-3</c:v>
                </c:pt>
                <c:pt idx="32">
                  <c:v>5.6006132232561765E-3</c:v>
                </c:pt>
                <c:pt idx="33">
                  <c:v>6.3077398913879588E-3</c:v>
                </c:pt>
                <c:pt idx="34">
                  <c:v>7.0868298614329512E-3</c:v>
                </c:pt>
                <c:pt idx="35">
                  <c:v>7.9429048294702188E-3</c:v>
                </c:pt>
                <c:pt idx="36">
                  <c:v>8.8811194472027885E-3</c:v>
                </c:pt>
                <c:pt idx="37">
                  <c:v>9.9067779957134929E-3</c:v>
                </c:pt>
                <c:pt idx="38">
                  <c:v>1.1025370528984956E-2</c:v>
                </c:pt>
                <c:pt idx="39">
                  <c:v>1.2242635473384125E-2</c:v>
                </c:pt>
                <c:pt idx="40">
                  <c:v>1.3564656741179322E-2</c:v>
                </c:pt>
                <c:pt idx="41">
                  <c:v>1.4998004252900253E-2</c:v>
                </c:pt>
                <c:pt idx="42">
                  <c:v>1.6549927156564719E-2</c:v>
                </c:pt>
                <c:pt idx="43">
                  <c:v>1.8228608719329527E-2</c:v>
                </c:pt>
                <c:pt idx="44">
                  <c:v>2.0043490540280047E-2</c:v>
                </c:pt>
                <c:pt idx="45">
                  <c:v>2.2005671054150352E-2</c:v>
                </c:pt>
                <c:pt idx="46">
                  <c:v>2.4128378928457803E-2</c:v>
                </c:pt>
                <c:pt idx="47">
                  <c:v>2.6427515610520869E-2</c:v>
                </c:pt>
                <c:pt idx="48">
                  <c:v>2.8922252770595784E-2</c:v>
                </c:pt>
                <c:pt idx="49">
                  <c:v>3.1635659702345796E-2</c:v>
                </c:pt>
                <c:pt idx="50">
                  <c:v>3.4595323122441318E-2</c:v>
                </c:pt>
                <c:pt idx="51">
                  <c:v>3.7833907821227322E-2</c:v>
                </c:pt>
                <c:pt idx="52">
                  <c:v>4.1389592200425464E-2</c:v>
                </c:pt>
                <c:pt idx="53">
                  <c:v>4.5306299242690362E-2</c:v>
                </c:pt>
                <c:pt idx="54">
                  <c:v>4.9633632628793736E-2</c:v>
                </c:pt>
                <c:pt idx="55">
                  <c:v>5.4426421594038731E-2</c:v>
                </c:pt>
                <c:pt idx="56">
                  <c:v>5.9743778893223576E-2</c:v>
                </c:pt>
                <c:pt idx="57">
                  <c:v>6.5647586050793044E-2</c:v>
                </c:pt>
                <c:pt idx="58">
                  <c:v>7.2200340681251973E-2</c:v>
                </c:pt>
                <c:pt idx="59">
                  <c:v>7.9462333161270327E-2</c:v>
                </c:pt>
                <c:pt idx="60">
                  <c:v>8.7488164386378187E-2</c:v>
                </c:pt>
                <c:pt idx="61">
                  <c:v>9.6322671504633695E-2</c:v>
                </c:pt>
                <c:pt idx="62">
                  <c:v>0.10599639162513377</c:v>
                </c:pt>
                <c:pt idx="63">
                  <c:v>0.1165207602211904</c:v>
                </c:pt>
                <c:pt idx="64">
                  <c:v>0.12788330553009611</c:v>
                </c:pt>
                <c:pt idx="65">
                  <c:v>0.14004315587164445</c:v>
                </c:pt>
                <c:pt idx="66">
                  <c:v>0.15292721615956012</c:v>
                </c:pt>
                <c:pt idx="67">
                  <c:v>0.1664273859408795</c:v>
                </c:pt>
                <c:pt idx="68">
                  <c:v>0.18039917821455356</c:v>
                </c:pt>
                <c:pt idx="69">
                  <c:v>0.19466205227111838</c:v>
                </c:pt>
                <c:pt idx="70">
                  <c:v>0.20900169395064372</c:v>
                </c:pt>
                <c:pt idx="71">
                  <c:v>0.2231743655647852</c:v>
                </c:pt>
                <c:pt idx="72">
                  <c:v>0.23691331145656819</c:v>
                </c:pt>
                <c:pt idx="73">
                  <c:v>0.24993705341261135</c:v>
                </c:pt>
                <c:pt idx="74">
                  <c:v>0.26195925531102743</c:v>
                </c:pt>
                <c:pt idx="75">
                  <c:v>0.27269969258285903</c:v>
                </c:pt>
                <c:pt idx="76">
                  <c:v>0.28189574364552311</c:v>
                </c:pt>
                <c:pt idx="77">
                  <c:v>0.28931374045723235</c:v>
                </c:pt>
                <c:pt idx="78">
                  <c:v>0.29475948385697959</c:v>
                </c:pt>
                <c:pt idx="79">
                  <c:v>0.29808725226219623</c:v>
                </c:pt>
                <c:pt idx="80">
                  <c:v>0.29920671030107454</c:v>
                </c:pt>
                <c:pt idx="81">
                  <c:v>0.29808725226219757</c:v>
                </c:pt>
                <c:pt idx="82">
                  <c:v>0.2947594838569822</c:v>
                </c:pt>
                <c:pt idx="83">
                  <c:v>0.28931374045723612</c:v>
                </c:pt>
                <c:pt idx="84">
                  <c:v>0.28189574364552816</c:v>
                </c:pt>
                <c:pt idx="85">
                  <c:v>0.27269969258286508</c:v>
                </c:pt>
                <c:pt idx="86">
                  <c:v>0.26195925531103437</c:v>
                </c:pt>
                <c:pt idx="87">
                  <c:v>0.24993705341261874</c:v>
                </c:pt>
                <c:pt idx="88">
                  <c:v>0.23691331145657613</c:v>
                </c:pt>
                <c:pt idx="89">
                  <c:v>0.22317436556479359</c:v>
                </c:pt>
                <c:pt idx="90">
                  <c:v>0.20900169395065085</c:v>
                </c:pt>
                <c:pt idx="91">
                  <c:v>0.19466205227112557</c:v>
                </c:pt>
                <c:pt idx="92">
                  <c:v>0.18039917821456064</c:v>
                </c:pt>
                <c:pt idx="93">
                  <c:v>0.16642738594088638</c:v>
                </c:pt>
                <c:pt idx="94">
                  <c:v>0.15292721615956673</c:v>
                </c:pt>
                <c:pt idx="95">
                  <c:v>0.14004315587165073</c:v>
                </c:pt>
                <c:pt idx="96">
                  <c:v>0.12788330553010202</c:v>
                </c:pt>
                <c:pt idx="97">
                  <c:v>0.11652076022119587</c:v>
                </c:pt>
                <c:pt idx="98">
                  <c:v>0.10599639162513881</c:v>
                </c:pt>
                <c:pt idx="99">
                  <c:v>9.6322671504639246E-2</c:v>
                </c:pt>
                <c:pt idx="100">
                  <c:v>8.7488164386383238E-2</c:v>
                </c:pt>
                <c:pt idx="101">
                  <c:v>7.9462333161271853E-2</c:v>
                </c:pt>
                <c:pt idx="102">
                  <c:v>7.2200340681253347E-2</c:v>
                </c:pt>
                <c:pt idx="103">
                  <c:v>6.5647586050794293E-2</c:v>
                </c:pt>
                <c:pt idx="104">
                  <c:v>5.9743778893224686E-2</c:v>
                </c:pt>
                <c:pt idx="105">
                  <c:v>5.4426421594039751E-2</c:v>
                </c:pt>
                <c:pt idx="106">
                  <c:v>4.9633632628794645E-2</c:v>
                </c:pt>
                <c:pt idx="107">
                  <c:v>4.5306299242691195E-2</c:v>
                </c:pt>
                <c:pt idx="108">
                  <c:v>4.1389592200426206E-2</c:v>
                </c:pt>
                <c:pt idx="109">
                  <c:v>3.7833907821227995E-2</c:v>
                </c:pt>
                <c:pt idx="110">
                  <c:v>3.4595323122441943E-2</c:v>
                </c:pt>
                <c:pt idx="111">
                  <c:v>3.1635659702346358E-2</c:v>
                </c:pt>
                <c:pt idx="112">
                  <c:v>2.8922252770596305E-2</c:v>
                </c:pt>
                <c:pt idx="113">
                  <c:v>2.6427515610521351E-2</c:v>
                </c:pt>
                <c:pt idx="114">
                  <c:v>2.4128378928458247E-2</c:v>
                </c:pt>
                <c:pt idx="115">
                  <c:v>2.2005671054150765E-2</c:v>
                </c:pt>
                <c:pt idx="116">
                  <c:v>2.0043490540280422E-2</c:v>
                </c:pt>
                <c:pt idx="117">
                  <c:v>1.822860871932987E-2</c:v>
                </c:pt>
                <c:pt idx="118">
                  <c:v>1.6549927156564878E-2</c:v>
                </c:pt>
                <c:pt idx="119">
                  <c:v>1.4998004252900404E-2</c:v>
                </c:pt>
                <c:pt idx="120">
                  <c:v>1.3564656741179458E-2</c:v>
                </c:pt>
                <c:pt idx="121">
                  <c:v>1.2242635473384257E-2</c:v>
                </c:pt>
                <c:pt idx="122">
                  <c:v>1.1025370528985067E-2</c:v>
                </c:pt>
                <c:pt idx="123">
                  <c:v>9.9067779957135987E-3</c:v>
                </c:pt>
                <c:pt idx="124">
                  <c:v>8.8811194472028822E-3</c:v>
                </c:pt>
                <c:pt idx="125">
                  <c:v>7.9429048294703073E-3</c:v>
                </c:pt>
                <c:pt idx="126">
                  <c:v>7.0868298614330397E-3</c:v>
                </c:pt>
                <c:pt idx="127">
                  <c:v>6.3077398913880291E-3</c:v>
                </c:pt>
                <c:pt idx="128">
                  <c:v>5.6006132232562407E-3</c:v>
                </c:pt>
                <c:pt idx="129">
                  <c:v>4.9605580783217747E-3</c:v>
                </c:pt>
                <c:pt idx="130">
                  <c:v>4.3828184831495023E-3</c:v>
                </c:pt>
                <c:pt idx="131">
                  <c:v>3.8627854053569126E-3</c:v>
                </c:pt>
                <c:pt idx="132">
                  <c:v>3.3960103601886381E-3</c:v>
                </c:pt>
                <c:pt idx="133">
                  <c:v>2.9782194693621306E-3</c:v>
                </c:pt>
                <c:pt idx="134">
                  <c:v>2.6053265716978755E-3</c:v>
                </c:pt>
                <c:pt idx="135">
                  <c:v>2.2734444741979759E-3</c:v>
                </c:pt>
                <c:pt idx="136">
                  <c:v>1.9788938088474931E-3</c:v>
                </c:pt>
                <c:pt idx="137">
                  <c:v>1.7182092424289669E-3</c:v>
                </c:pt>
                <c:pt idx="138">
                  <c:v>1.4881429915421665E-3</c:v>
                </c:pt>
                <c:pt idx="139">
                  <c:v>1.2856657386452971E-3</c:v>
                </c:pt>
                <c:pt idx="140">
                  <c:v>1.1079651409259268E-3</c:v>
                </c:pt>
                <c:pt idx="141">
                  <c:v>9.5244218349771904E-4</c:v>
                </c:pt>
                <c:pt idx="142">
                  <c:v>8.1670566094206121E-4</c:v>
                </c:pt>
                <c:pt idx="143">
                  <c:v>6.9856508379163948E-4</c:v>
                </c:pt>
                <c:pt idx="144">
                  <c:v>5.9602230477332006E-4</c:v>
                </c:pt>
                <c:pt idx="145">
                  <c:v>5.0726214780285564E-4</c:v>
                </c:pt>
                <c:pt idx="146">
                  <c:v>4.3064230409749075E-4</c:v>
                </c:pt>
                <c:pt idx="147">
                  <c:v>3.6468273682338829E-4</c:v>
                </c:pt>
                <c:pt idx="148">
                  <c:v>3.0805481027311449E-4</c:v>
                </c:pt>
                <c:pt idx="149">
                  <c:v>2.5957033306705862E-4</c:v>
                </c:pt>
                <c:pt idx="150">
                  <c:v>2.1817067832883861E-4</c:v>
                </c:pt>
                <c:pt idx="151">
                  <c:v>1.829161179643819E-4</c:v>
                </c:pt>
                <c:pt idx="152">
                  <c:v>1.5297548363246569E-4</c:v>
                </c:pt>
                <c:pt idx="153">
                  <c:v>1.2761624412076152E-4</c:v>
                </c:pt>
                <c:pt idx="154">
                  <c:v>1.0619506789409526E-4</c:v>
                </c:pt>
                <c:pt idx="155">
                  <c:v>8.8148920713593986E-5</c:v>
                </c:pt>
                <c:pt idx="156">
                  <c:v>7.2986731505086697E-5</c:v>
                </c:pt>
                <c:pt idx="157">
                  <c:v>6.0281645083130733E-5</c:v>
                </c:pt>
                <c:pt idx="158">
                  <c:v>4.9663867860467073E-5</c:v>
                </c:pt>
                <c:pt idx="159">
                  <c:v>4.0814102197162556E-5</c:v>
                </c:pt>
                <c:pt idx="160">
                  <c:v>3.3457556443754194E-5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6C-4341-A972-62BCAAC2B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475775"/>
        <c:axId val="778953344"/>
      </c:scatterChart>
      <c:valAx>
        <c:axId val="90947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78953344"/>
        <c:crosses val="autoZero"/>
        <c:crossBetween val="midCat"/>
      </c:valAx>
      <c:valAx>
        <c:axId val="77895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90947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The Beast of Unholy Creation</a:t>
            </a:r>
            <a:endParaRPr lang="es-A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Ejercicio_1!$R$3</c:f>
              <c:strCache>
                <c:ptCount val="1"/>
                <c:pt idx="0">
                  <c:v>Normal Estándar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Ejercicio_1!$Q$4:$Q$164</c:f>
              <c:numCache>
                <c:formatCode>General</c:formatCode>
                <c:ptCount val="161"/>
                <c:pt idx="0">
                  <c:v>-8</c:v>
                </c:pt>
                <c:pt idx="1">
                  <c:v>-7.9</c:v>
                </c:pt>
                <c:pt idx="2">
                  <c:v>-7.8</c:v>
                </c:pt>
                <c:pt idx="3">
                  <c:v>-7.7</c:v>
                </c:pt>
                <c:pt idx="4">
                  <c:v>-7.6</c:v>
                </c:pt>
                <c:pt idx="5">
                  <c:v>-7.5</c:v>
                </c:pt>
                <c:pt idx="6">
                  <c:v>-7.4</c:v>
                </c:pt>
                <c:pt idx="7">
                  <c:v>-7.3</c:v>
                </c:pt>
                <c:pt idx="8">
                  <c:v>-7.2</c:v>
                </c:pt>
                <c:pt idx="9">
                  <c:v>-7.1</c:v>
                </c:pt>
                <c:pt idx="10">
                  <c:v>-7</c:v>
                </c:pt>
                <c:pt idx="11">
                  <c:v>-6.9</c:v>
                </c:pt>
                <c:pt idx="12">
                  <c:v>-6.8</c:v>
                </c:pt>
                <c:pt idx="13">
                  <c:v>-6.7</c:v>
                </c:pt>
                <c:pt idx="14">
                  <c:v>-6.6</c:v>
                </c:pt>
                <c:pt idx="15">
                  <c:v>-6.5000000000000098</c:v>
                </c:pt>
                <c:pt idx="16">
                  <c:v>-6.4000000000000101</c:v>
                </c:pt>
                <c:pt idx="17">
                  <c:v>-6.3000000000000096</c:v>
                </c:pt>
                <c:pt idx="18">
                  <c:v>-6.2000000000000099</c:v>
                </c:pt>
                <c:pt idx="19">
                  <c:v>-6.1000000000000103</c:v>
                </c:pt>
                <c:pt idx="20">
                  <c:v>-6.0000000000000098</c:v>
                </c:pt>
                <c:pt idx="21">
                  <c:v>-5.9000000000000101</c:v>
                </c:pt>
                <c:pt idx="22">
                  <c:v>-5.8000000000000096</c:v>
                </c:pt>
                <c:pt idx="23">
                  <c:v>-5.7000000000000099</c:v>
                </c:pt>
                <c:pt idx="24">
                  <c:v>-5.6000000000000103</c:v>
                </c:pt>
                <c:pt idx="25">
                  <c:v>-5.5000000000000098</c:v>
                </c:pt>
                <c:pt idx="26">
                  <c:v>-5.4000000000000101</c:v>
                </c:pt>
                <c:pt idx="27">
                  <c:v>-5.3000000000000096</c:v>
                </c:pt>
                <c:pt idx="28">
                  <c:v>-5.2000000000000099</c:v>
                </c:pt>
                <c:pt idx="29">
                  <c:v>-5.1000000000000103</c:v>
                </c:pt>
                <c:pt idx="30">
                  <c:v>-5.0000000000000098</c:v>
                </c:pt>
                <c:pt idx="31">
                  <c:v>-4.9000000000000101</c:v>
                </c:pt>
                <c:pt idx="32">
                  <c:v>-4.8000000000000096</c:v>
                </c:pt>
                <c:pt idx="33">
                  <c:v>-4.7000000000000099</c:v>
                </c:pt>
                <c:pt idx="34">
                  <c:v>-4.6000000000000103</c:v>
                </c:pt>
                <c:pt idx="35">
                  <c:v>-4.5000000000000098</c:v>
                </c:pt>
                <c:pt idx="36">
                  <c:v>-4.4000000000000101</c:v>
                </c:pt>
                <c:pt idx="37">
                  <c:v>-4.3000000000000096</c:v>
                </c:pt>
                <c:pt idx="38">
                  <c:v>-4.2000000000000099</c:v>
                </c:pt>
                <c:pt idx="39">
                  <c:v>-4.1000000000000103</c:v>
                </c:pt>
                <c:pt idx="40">
                  <c:v>-4.0000000000000098</c:v>
                </c:pt>
                <c:pt idx="41">
                  <c:v>-3.9000000000000101</c:v>
                </c:pt>
                <c:pt idx="42">
                  <c:v>-3.80000000000001</c:v>
                </c:pt>
                <c:pt idx="43">
                  <c:v>-3.7000000000000202</c:v>
                </c:pt>
                <c:pt idx="44">
                  <c:v>-3.6000000000000201</c:v>
                </c:pt>
                <c:pt idx="45">
                  <c:v>-3.50000000000002</c:v>
                </c:pt>
                <c:pt idx="46">
                  <c:v>-3.4000000000000199</c:v>
                </c:pt>
                <c:pt idx="47">
                  <c:v>-3.3000000000000198</c:v>
                </c:pt>
                <c:pt idx="48">
                  <c:v>-3.2000000000000202</c:v>
                </c:pt>
                <c:pt idx="49">
                  <c:v>-3.1000000000000201</c:v>
                </c:pt>
                <c:pt idx="50">
                  <c:v>-3.00000000000002</c:v>
                </c:pt>
                <c:pt idx="51">
                  <c:v>-2.9000000000000199</c:v>
                </c:pt>
                <c:pt idx="52">
                  <c:v>-2.8000000000000198</c:v>
                </c:pt>
                <c:pt idx="53">
                  <c:v>-2.7000000000000202</c:v>
                </c:pt>
                <c:pt idx="54">
                  <c:v>-2.6000000000000201</c:v>
                </c:pt>
                <c:pt idx="55">
                  <c:v>-2.50000000000002</c:v>
                </c:pt>
                <c:pt idx="56">
                  <c:v>-2.4000000000000199</c:v>
                </c:pt>
                <c:pt idx="57">
                  <c:v>-2.3000000000000198</c:v>
                </c:pt>
                <c:pt idx="58">
                  <c:v>-2.2000000000000202</c:v>
                </c:pt>
                <c:pt idx="59">
                  <c:v>-2.1000000000000201</c:v>
                </c:pt>
                <c:pt idx="60">
                  <c:v>-2.00000000000002</c:v>
                </c:pt>
                <c:pt idx="61">
                  <c:v>-1.9000000000000199</c:v>
                </c:pt>
                <c:pt idx="62">
                  <c:v>-1.80000000000002</c:v>
                </c:pt>
                <c:pt idx="63">
                  <c:v>-1.7000000000000199</c:v>
                </c:pt>
                <c:pt idx="64">
                  <c:v>-1.6000000000000201</c:v>
                </c:pt>
                <c:pt idx="65">
                  <c:v>-1.50000000000002</c:v>
                </c:pt>
                <c:pt idx="66">
                  <c:v>-1.4000000000000199</c:v>
                </c:pt>
                <c:pt idx="67">
                  <c:v>-1.30000000000002</c:v>
                </c:pt>
                <c:pt idx="68">
                  <c:v>-1.2000000000000199</c:v>
                </c:pt>
                <c:pt idx="69">
                  <c:v>-1.1000000000000201</c:v>
                </c:pt>
                <c:pt idx="70">
                  <c:v>-1.00000000000002</c:v>
                </c:pt>
                <c:pt idx="71">
                  <c:v>-0.90000000000003</c:v>
                </c:pt>
                <c:pt idx="72">
                  <c:v>-0.80000000000003002</c:v>
                </c:pt>
                <c:pt idx="73">
                  <c:v>-0.70000000000003004</c:v>
                </c:pt>
                <c:pt idx="74">
                  <c:v>-0.60000000000002995</c:v>
                </c:pt>
                <c:pt idx="75">
                  <c:v>-0.50000000000002998</c:v>
                </c:pt>
                <c:pt idx="76">
                  <c:v>-0.40000000000003</c:v>
                </c:pt>
                <c:pt idx="77">
                  <c:v>-0.30000000000003002</c:v>
                </c:pt>
                <c:pt idx="78">
                  <c:v>-0.20000000000002999</c:v>
                </c:pt>
                <c:pt idx="79">
                  <c:v>-0.10000000000003</c:v>
                </c:pt>
                <c:pt idx="80">
                  <c:v>0</c:v>
                </c:pt>
                <c:pt idx="81">
                  <c:v>9.9999999999969405E-2</c:v>
                </c:pt>
                <c:pt idx="82">
                  <c:v>0.19999999999997101</c:v>
                </c:pt>
                <c:pt idx="83">
                  <c:v>0.29999999999997101</c:v>
                </c:pt>
                <c:pt idx="84">
                  <c:v>0.39999999999996999</c:v>
                </c:pt>
                <c:pt idx="85">
                  <c:v>0.49999999999997002</c:v>
                </c:pt>
                <c:pt idx="86">
                  <c:v>0.599999999999969</c:v>
                </c:pt>
                <c:pt idx="87">
                  <c:v>0.69999999999997098</c:v>
                </c:pt>
                <c:pt idx="88">
                  <c:v>0.79999999999997096</c:v>
                </c:pt>
                <c:pt idx="89">
                  <c:v>0.89999999999997005</c:v>
                </c:pt>
                <c:pt idx="90">
                  <c:v>0.99999999999997002</c:v>
                </c:pt>
                <c:pt idx="91">
                  <c:v>1.0999999999999699</c:v>
                </c:pt>
                <c:pt idx="92">
                  <c:v>1.19999999999997</c:v>
                </c:pt>
                <c:pt idx="93">
                  <c:v>1.2999999999999701</c:v>
                </c:pt>
                <c:pt idx="94">
                  <c:v>1.3999999999999699</c:v>
                </c:pt>
                <c:pt idx="95">
                  <c:v>1.49999999999997</c:v>
                </c:pt>
                <c:pt idx="96">
                  <c:v>1.5999999999999699</c:v>
                </c:pt>
                <c:pt idx="97">
                  <c:v>1.69999999999997</c:v>
                </c:pt>
                <c:pt idx="98">
                  <c:v>1.7999999999999701</c:v>
                </c:pt>
                <c:pt idx="99">
                  <c:v>1.8999999999999599</c:v>
                </c:pt>
                <c:pt idx="100">
                  <c:v>1.99999999999996</c:v>
                </c:pt>
                <c:pt idx="101">
                  <c:v>2.1</c:v>
                </c:pt>
                <c:pt idx="102">
                  <c:v>2.2000000000000002</c:v>
                </c:pt>
                <c:pt idx="103">
                  <c:v>2.2999999999999998</c:v>
                </c:pt>
                <c:pt idx="104">
                  <c:v>2.4</c:v>
                </c:pt>
                <c:pt idx="105">
                  <c:v>2.5</c:v>
                </c:pt>
                <c:pt idx="106">
                  <c:v>2.6</c:v>
                </c:pt>
                <c:pt idx="107">
                  <c:v>2.7</c:v>
                </c:pt>
                <c:pt idx="108">
                  <c:v>2.8</c:v>
                </c:pt>
                <c:pt idx="109">
                  <c:v>2.9</c:v>
                </c:pt>
                <c:pt idx="110">
                  <c:v>3</c:v>
                </c:pt>
                <c:pt idx="111">
                  <c:v>3.1</c:v>
                </c:pt>
                <c:pt idx="112">
                  <c:v>3.2</c:v>
                </c:pt>
                <c:pt idx="113">
                  <c:v>3.3</c:v>
                </c:pt>
                <c:pt idx="114">
                  <c:v>3.4</c:v>
                </c:pt>
                <c:pt idx="115">
                  <c:v>3.5</c:v>
                </c:pt>
                <c:pt idx="116">
                  <c:v>3.6</c:v>
                </c:pt>
                <c:pt idx="117">
                  <c:v>3.7</c:v>
                </c:pt>
                <c:pt idx="118">
                  <c:v>3.8</c:v>
                </c:pt>
                <c:pt idx="119">
                  <c:v>3.9</c:v>
                </c:pt>
                <c:pt idx="120">
                  <c:v>4</c:v>
                </c:pt>
                <c:pt idx="121">
                  <c:v>4.0999999999999996</c:v>
                </c:pt>
                <c:pt idx="122">
                  <c:v>4.2</c:v>
                </c:pt>
                <c:pt idx="123">
                  <c:v>4.3</c:v>
                </c:pt>
                <c:pt idx="124">
                  <c:v>4.4000000000000004</c:v>
                </c:pt>
                <c:pt idx="125">
                  <c:v>4.5</c:v>
                </c:pt>
                <c:pt idx="126">
                  <c:v>4.5999999999999996</c:v>
                </c:pt>
                <c:pt idx="127">
                  <c:v>4.7</c:v>
                </c:pt>
                <c:pt idx="128">
                  <c:v>4.8</c:v>
                </c:pt>
                <c:pt idx="129">
                  <c:v>4.9000000000000004</c:v>
                </c:pt>
                <c:pt idx="130">
                  <c:v>5</c:v>
                </c:pt>
                <c:pt idx="131">
                  <c:v>5.0999999999999996</c:v>
                </c:pt>
                <c:pt idx="132">
                  <c:v>5.2</c:v>
                </c:pt>
                <c:pt idx="133">
                  <c:v>5.3</c:v>
                </c:pt>
                <c:pt idx="134">
                  <c:v>5.4</c:v>
                </c:pt>
                <c:pt idx="135">
                  <c:v>5.5</c:v>
                </c:pt>
                <c:pt idx="136">
                  <c:v>5.6</c:v>
                </c:pt>
                <c:pt idx="137">
                  <c:v>5.7</c:v>
                </c:pt>
                <c:pt idx="138">
                  <c:v>5.8</c:v>
                </c:pt>
                <c:pt idx="139">
                  <c:v>5.9</c:v>
                </c:pt>
                <c:pt idx="140">
                  <c:v>6</c:v>
                </c:pt>
                <c:pt idx="141">
                  <c:v>6.0999999999999002</c:v>
                </c:pt>
                <c:pt idx="142">
                  <c:v>6.1999999999998998</c:v>
                </c:pt>
                <c:pt idx="143">
                  <c:v>6.2999999999999003</c:v>
                </c:pt>
                <c:pt idx="144">
                  <c:v>6.3999999999999</c:v>
                </c:pt>
                <c:pt idx="145">
                  <c:v>6.4999999999998996</c:v>
                </c:pt>
                <c:pt idx="146">
                  <c:v>6.5999999999999002</c:v>
                </c:pt>
                <c:pt idx="147">
                  <c:v>6.6999999999998998</c:v>
                </c:pt>
                <c:pt idx="148">
                  <c:v>6.7999999999999003</c:v>
                </c:pt>
                <c:pt idx="149">
                  <c:v>6.8999999999999</c:v>
                </c:pt>
                <c:pt idx="150">
                  <c:v>6.9999999999998996</c:v>
                </c:pt>
                <c:pt idx="151">
                  <c:v>7.0999999999999002</c:v>
                </c:pt>
                <c:pt idx="152">
                  <c:v>7.1999999999998998</c:v>
                </c:pt>
                <c:pt idx="153">
                  <c:v>7.2999999999999003</c:v>
                </c:pt>
                <c:pt idx="154">
                  <c:v>7.3999999999999</c:v>
                </c:pt>
                <c:pt idx="155">
                  <c:v>7.4999999999998996</c:v>
                </c:pt>
                <c:pt idx="156">
                  <c:v>7.5999999999999002</c:v>
                </c:pt>
                <c:pt idx="157">
                  <c:v>7.6999999999998998</c:v>
                </c:pt>
                <c:pt idx="158">
                  <c:v>7.7999999999999003</c:v>
                </c:pt>
                <c:pt idx="159">
                  <c:v>7.8999999999999</c:v>
                </c:pt>
                <c:pt idx="160">
                  <c:v>7.9999999999998996</c:v>
                </c:pt>
              </c:numCache>
            </c:numRef>
          </c:xVal>
          <c:yVal>
            <c:numRef>
              <c:f>Ejercicio_1!$R$4:$R$164</c:f>
              <c:numCache>
                <c:formatCode>General</c:formatCode>
                <c:ptCount val="161"/>
                <c:pt idx="0">
                  <c:v>5.0522710835368927E-15</c:v>
                </c:pt>
                <c:pt idx="1">
                  <c:v>1.1187956214351817E-14</c:v>
                </c:pt>
                <c:pt idx="2">
                  <c:v>2.4528552856964324E-14</c:v>
                </c:pt>
                <c:pt idx="3">
                  <c:v>5.3241483722529429E-14</c:v>
                </c:pt>
                <c:pt idx="4">
                  <c:v>1.144156490180137E-13</c:v>
                </c:pt>
                <c:pt idx="5">
                  <c:v>2.4343205330290096E-13</c:v>
                </c:pt>
                <c:pt idx="6">
                  <c:v>5.1277536367966629E-13</c:v>
                </c:pt>
                <c:pt idx="7">
                  <c:v>1.069383787154164E-12</c:v>
                </c:pt>
                <c:pt idx="8">
                  <c:v>2.2079899631371392E-12</c:v>
                </c:pt>
                <c:pt idx="9">
                  <c:v>4.5135436772055174E-12</c:v>
                </c:pt>
                <c:pt idx="10">
                  <c:v>9.1347204083645936E-12</c:v>
                </c:pt>
                <c:pt idx="11">
                  <c:v>1.8303322170155714E-11</c:v>
                </c:pt>
                <c:pt idx="12">
                  <c:v>3.6309615017918004E-11</c:v>
                </c:pt>
                <c:pt idx="13">
                  <c:v>7.1313281239960764E-11</c:v>
                </c:pt>
                <c:pt idx="14">
                  <c:v>1.3866799941653172E-10</c:v>
                </c:pt>
                <c:pt idx="15">
                  <c:v>2.6695566147626813E-10</c:v>
                </c:pt>
                <c:pt idx="16">
                  <c:v>5.0881402816447307E-10</c:v>
                </c:pt>
                <c:pt idx="17">
                  <c:v>9.6014333703117552E-10</c:v>
                </c:pt>
                <c:pt idx="18">
                  <c:v>1.7937839079639713E-9</c:v>
                </c:pt>
                <c:pt idx="19">
                  <c:v>3.3178842435470812E-9</c:v>
                </c:pt>
                <c:pt idx="20">
                  <c:v>6.0758828498229188E-9</c:v>
                </c:pt>
                <c:pt idx="21">
                  <c:v>1.1015763624681683E-8</c:v>
                </c:pt>
                <c:pt idx="22">
                  <c:v>1.9773196406243547E-8</c:v>
                </c:pt>
                <c:pt idx="23">
                  <c:v>3.5139550948202342E-8</c:v>
                </c:pt>
                <c:pt idx="24">
                  <c:v>6.1826205001654827E-8</c:v>
                </c:pt>
                <c:pt idx="25">
                  <c:v>1.0769760042542703E-7</c:v>
                </c:pt>
                <c:pt idx="26">
                  <c:v>1.8573618445551907E-7</c:v>
                </c:pt>
                <c:pt idx="27">
                  <c:v>3.1713492167158123E-7</c:v>
                </c:pt>
                <c:pt idx="28">
                  <c:v>5.3610353446973477E-7</c:v>
                </c:pt>
                <c:pt idx="29">
                  <c:v>8.9724351623828588E-7</c:v>
                </c:pt>
                <c:pt idx="30">
                  <c:v>1.4867195147342238E-6</c:v>
                </c:pt>
                <c:pt idx="31">
                  <c:v>2.4389607458932395E-6</c:v>
                </c:pt>
                <c:pt idx="32">
                  <c:v>3.9612990910318923E-6</c:v>
                </c:pt>
                <c:pt idx="33">
                  <c:v>6.369825178866807E-6</c:v>
                </c:pt>
                <c:pt idx="34">
                  <c:v>1.0140852065486255E-5</c:v>
                </c:pt>
                <c:pt idx="35">
                  <c:v>1.5983741106904766E-5</c:v>
                </c:pt>
                <c:pt idx="36">
                  <c:v>2.4942471290052468E-5</c:v>
                </c:pt>
                <c:pt idx="37">
                  <c:v>3.853519674208549E-5</c:v>
                </c:pt>
                <c:pt idx="38">
                  <c:v>5.8943067756537443E-5</c:v>
                </c:pt>
                <c:pt idx="39">
                  <c:v>8.926165717712912E-5</c:v>
                </c:pt>
                <c:pt idx="40">
                  <c:v>1.3383022576488014E-4</c:v>
                </c:pt>
                <c:pt idx="41">
                  <c:v>1.9865547139276475E-4</c:v>
                </c:pt>
                <c:pt idx="42">
                  <c:v>2.919469257914491E-4</c:v>
                </c:pt>
                <c:pt idx="43">
                  <c:v>4.247802705507201E-4</c:v>
                </c:pt>
                <c:pt idx="44">
                  <c:v>6.1190193011372788E-4</c:v>
                </c:pt>
                <c:pt idx="45">
                  <c:v>8.726826950456989E-4</c:v>
                </c:pt>
                <c:pt idx="46">
                  <c:v>1.2322191684729356E-3</c:v>
                </c:pt>
                <c:pt idx="47">
                  <c:v>1.722568939053568E-3</c:v>
                </c:pt>
                <c:pt idx="48">
                  <c:v>2.3840882014646877E-3</c:v>
                </c:pt>
                <c:pt idx="49">
                  <c:v>3.2668190561997183E-3</c:v>
                </c:pt>
                <c:pt idx="50">
                  <c:v>4.4318484119377395E-3</c:v>
                </c:pt>
                <c:pt idx="51">
                  <c:v>5.9525324197755095E-3</c:v>
                </c:pt>
                <c:pt idx="52">
                  <c:v>7.9154515829795245E-3</c:v>
                </c:pt>
                <c:pt idx="53">
                  <c:v>1.0420934814422026E-2</c:v>
                </c:pt>
                <c:pt idx="54">
                  <c:v>1.3582969233684909E-2</c:v>
                </c:pt>
                <c:pt idx="55">
                  <c:v>1.7528300493567659E-2</c:v>
                </c:pt>
                <c:pt idx="56">
                  <c:v>2.2394530294841827E-2</c:v>
                </c:pt>
                <c:pt idx="57">
                  <c:v>2.8327037741599882E-2</c:v>
                </c:pt>
                <c:pt idx="58">
                  <c:v>3.5474592846229863E-2</c:v>
                </c:pt>
                <c:pt idx="59">
                  <c:v>4.3983595980425338E-2</c:v>
                </c:pt>
                <c:pt idx="60">
                  <c:v>5.3990966513185898E-2</c:v>
                </c:pt>
                <c:pt idx="61">
                  <c:v>6.5615814774674111E-2</c:v>
                </c:pt>
                <c:pt idx="62">
                  <c:v>7.8950158300891318E-2</c:v>
                </c:pt>
                <c:pt idx="63">
                  <c:v>9.4049077376883741E-2</c:v>
                </c:pt>
                <c:pt idx="64">
                  <c:v>0.110920834679452</c:v>
                </c:pt>
                <c:pt idx="65">
                  <c:v>0.12951759566588786</c:v>
                </c:pt>
                <c:pt idx="66">
                  <c:v>0.14972746563574069</c:v>
                </c:pt>
                <c:pt idx="67">
                  <c:v>0.17136859204780289</c:v>
                </c:pt>
                <c:pt idx="68">
                  <c:v>0.19418605498320829</c:v>
                </c:pt>
                <c:pt idx="69">
                  <c:v>0.21785217703254575</c:v>
                </c:pt>
                <c:pt idx="70">
                  <c:v>0.24197072451913854</c:v>
                </c:pt>
                <c:pt idx="71">
                  <c:v>0.26608524989874766</c:v>
                </c:pt>
                <c:pt idx="72">
                  <c:v>0.28969155276147579</c:v>
                </c:pt>
                <c:pt idx="73">
                  <c:v>0.31225393336675472</c:v>
                </c:pt>
                <c:pt idx="74">
                  <c:v>0.33322460289179368</c:v>
                </c:pt>
                <c:pt idx="75">
                  <c:v>0.3520653267642942</c:v>
                </c:pt>
                <c:pt idx="76">
                  <c:v>0.36827014030331889</c:v>
                </c:pt>
                <c:pt idx="77">
                  <c:v>0.3813878154605207</c:v>
                </c:pt>
                <c:pt idx="78">
                  <c:v>0.39104269397545355</c:v>
                </c:pt>
                <c:pt idx="79">
                  <c:v>0.39695254747701059</c:v>
                </c:pt>
                <c:pt idx="80">
                  <c:v>0.3989422804014327</c:v>
                </c:pt>
                <c:pt idx="81">
                  <c:v>0.39695254747701297</c:v>
                </c:pt>
                <c:pt idx="82">
                  <c:v>0.39104269397545821</c:v>
                </c:pt>
                <c:pt idx="83">
                  <c:v>0.38138781546052741</c:v>
                </c:pt>
                <c:pt idx="84">
                  <c:v>0.36827014030332778</c:v>
                </c:pt>
                <c:pt idx="85">
                  <c:v>0.3520653267643048</c:v>
                </c:pt>
                <c:pt idx="86">
                  <c:v>0.33322460289180583</c:v>
                </c:pt>
                <c:pt idx="87">
                  <c:v>0.3122539333667676</c:v>
                </c:pt>
                <c:pt idx="88">
                  <c:v>0.2896915527614895</c:v>
                </c:pt>
                <c:pt idx="89">
                  <c:v>0.26608524989876198</c:v>
                </c:pt>
                <c:pt idx="90">
                  <c:v>0.24197072451915064</c:v>
                </c:pt>
                <c:pt idx="91">
                  <c:v>0.21785217703255777</c:v>
                </c:pt>
                <c:pt idx="92">
                  <c:v>0.19418605498321995</c:v>
                </c:pt>
                <c:pt idx="93">
                  <c:v>0.17136859204781404</c:v>
                </c:pt>
                <c:pt idx="94">
                  <c:v>0.14972746563575118</c:v>
                </c:pt>
                <c:pt idx="95">
                  <c:v>0.12951759566589754</c:v>
                </c:pt>
                <c:pt idx="96">
                  <c:v>0.1109208346794609</c:v>
                </c:pt>
                <c:pt idx="97">
                  <c:v>9.4049077376891735E-2</c:v>
                </c:pt>
                <c:pt idx="98">
                  <c:v>7.895015830089841E-2</c:v>
                </c:pt>
                <c:pt idx="99">
                  <c:v>6.5615814774681577E-2</c:v>
                </c:pt>
                <c:pt idx="100">
                  <c:v>5.3990966513192365E-2</c:v>
                </c:pt>
                <c:pt idx="101">
                  <c:v>4.3983595980427191E-2</c:v>
                </c:pt>
                <c:pt idx="102">
                  <c:v>3.5474592846231424E-2</c:v>
                </c:pt>
                <c:pt idx="103">
                  <c:v>2.8327037741601186E-2</c:v>
                </c:pt>
                <c:pt idx="104">
                  <c:v>2.2394530294842899E-2</c:v>
                </c:pt>
                <c:pt idx="105">
                  <c:v>1.752830049356854E-2</c:v>
                </c:pt>
                <c:pt idx="106">
                  <c:v>1.3582969233685613E-2</c:v>
                </c:pt>
                <c:pt idx="107">
                  <c:v>1.0420934814422592E-2</c:v>
                </c:pt>
                <c:pt idx="108">
                  <c:v>7.9154515829799686E-3</c:v>
                </c:pt>
                <c:pt idx="109">
                  <c:v>5.9525324197758538E-3</c:v>
                </c:pt>
                <c:pt idx="110">
                  <c:v>4.4318484119380075E-3</c:v>
                </c:pt>
                <c:pt idx="111">
                  <c:v>3.2668190561999182E-3</c:v>
                </c:pt>
                <c:pt idx="112">
                  <c:v>2.3840882014648404E-3</c:v>
                </c:pt>
                <c:pt idx="113">
                  <c:v>1.7225689390536812E-3</c:v>
                </c:pt>
                <c:pt idx="114">
                  <c:v>1.2322191684730199E-3</c:v>
                </c:pt>
                <c:pt idx="115">
                  <c:v>8.7268269504576015E-4</c:v>
                </c:pt>
                <c:pt idx="116">
                  <c:v>6.119019301137719E-4</c:v>
                </c:pt>
                <c:pt idx="117">
                  <c:v>4.2478027055075143E-4</c:v>
                </c:pt>
                <c:pt idx="118">
                  <c:v>2.9194692579146027E-4</c:v>
                </c:pt>
                <c:pt idx="119">
                  <c:v>1.9865547139277272E-4</c:v>
                </c:pt>
                <c:pt idx="120">
                  <c:v>1.3383022576488537E-4</c:v>
                </c:pt>
                <c:pt idx="121">
                  <c:v>8.9261657177132928E-5</c:v>
                </c:pt>
                <c:pt idx="122">
                  <c:v>5.8943067756539855E-5</c:v>
                </c:pt>
                <c:pt idx="123">
                  <c:v>3.8535196742087129E-5</c:v>
                </c:pt>
                <c:pt idx="124">
                  <c:v>2.4942471290053535E-5</c:v>
                </c:pt>
                <c:pt idx="125">
                  <c:v>1.5983741106905475E-5</c:v>
                </c:pt>
                <c:pt idx="126">
                  <c:v>1.0140852065486758E-5</c:v>
                </c:pt>
                <c:pt idx="127">
                  <c:v>6.3698251788670899E-6</c:v>
                </c:pt>
                <c:pt idx="128">
                  <c:v>3.9612990910320753E-6</c:v>
                </c:pt>
                <c:pt idx="129">
                  <c:v>2.4389607458933522E-6</c:v>
                </c:pt>
                <c:pt idx="130">
                  <c:v>1.4867195147342977E-6</c:v>
                </c:pt>
                <c:pt idx="131">
                  <c:v>8.9724351623833374E-7</c:v>
                </c:pt>
                <c:pt idx="132">
                  <c:v>5.3610353446976145E-7</c:v>
                </c:pt>
                <c:pt idx="133">
                  <c:v>3.1713492167159759E-7</c:v>
                </c:pt>
                <c:pt idx="134">
                  <c:v>1.8573618445552897E-7</c:v>
                </c:pt>
                <c:pt idx="135">
                  <c:v>1.0769760042543276E-7</c:v>
                </c:pt>
                <c:pt idx="136">
                  <c:v>6.1826205001658573E-8</c:v>
                </c:pt>
                <c:pt idx="137">
                  <c:v>3.513955094820434E-8</c:v>
                </c:pt>
                <c:pt idx="138">
                  <c:v>1.9773196406244672E-8</c:v>
                </c:pt>
                <c:pt idx="139">
                  <c:v>1.1015763624682308E-8</c:v>
                </c:pt>
                <c:pt idx="140">
                  <c:v>6.0758828498232861E-9</c:v>
                </c:pt>
                <c:pt idx="141">
                  <c:v>3.3178842435493203E-9</c:v>
                </c:pt>
                <c:pt idx="142">
                  <c:v>1.7937839079652011E-9</c:v>
                </c:pt>
                <c:pt idx="143">
                  <c:v>9.6014333703183375E-10</c:v>
                </c:pt>
                <c:pt idx="144">
                  <c:v>5.0881402816483104E-10</c:v>
                </c:pt>
                <c:pt idx="145">
                  <c:v>2.6695566147645973E-10</c:v>
                </c:pt>
                <c:pt idx="146">
                  <c:v>1.3866799941662284E-10</c:v>
                </c:pt>
                <c:pt idx="147">
                  <c:v>7.1313281240008637E-11</c:v>
                </c:pt>
                <c:pt idx="148">
                  <c:v>3.6309615017942516E-11</c:v>
                </c:pt>
                <c:pt idx="149">
                  <c:v>1.8303322170168396E-11</c:v>
                </c:pt>
                <c:pt idx="150">
                  <c:v>9.1347204083710204E-12</c:v>
                </c:pt>
                <c:pt idx="151">
                  <c:v>4.513543677208709E-12</c:v>
                </c:pt>
                <c:pt idx="152">
                  <c:v>2.2079899631387395E-12</c:v>
                </c:pt>
                <c:pt idx="153">
                  <c:v>1.0693837871549427E-12</c:v>
                </c:pt>
                <c:pt idx="154">
                  <c:v>5.1277536368004707E-13</c:v>
                </c:pt>
                <c:pt idx="155">
                  <c:v>2.4343205330308433E-13</c:v>
                </c:pt>
                <c:pt idx="156">
                  <c:v>1.1441564901810028E-13</c:v>
                </c:pt>
                <c:pt idx="157">
                  <c:v>5.3241483722570671E-14</c:v>
                </c:pt>
                <c:pt idx="158">
                  <c:v>2.4528552856983323E-14</c:v>
                </c:pt>
                <c:pt idx="159">
                  <c:v>1.1187956214360681E-14</c:v>
                </c:pt>
                <c:pt idx="160">
                  <c:v>5.0522710835409491E-15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8D-9843-B67D-1DCB582DA22A}"/>
            </c:ext>
          </c:extLst>
        </c:ser>
        <c:ser>
          <c:idx val="1"/>
          <c:order val="1"/>
          <c:tx>
            <c:strRef>
              <c:f>Ejercicio_1!$S$3</c:f>
              <c:strCache>
                <c:ptCount val="1"/>
                <c:pt idx="0">
                  <c:v>Normal (-2, 3)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Ejercicio_1!$Q$4:$Q$164</c:f>
              <c:numCache>
                <c:formatCode>General</c:formatCode>
                <c:ptCount val="161"/>
                <c:pt idx="0">
                  <c:v>-8</c:v>
                </c:pt>
                <c:pt idx="1">
                  <c:v>-7.9</c:v>
                </c:pt>
                <c:pt idx="2">
                  <c:v>-7.8</c:v>
                </c:pt>
                <c:pt idx="3">
                  <c:v>-7.7</c:v>
                </c:pt>
                <c:pt idx="4">
                  <c:v>-7.6</c:v>
                </c:pt>
                <c:pt idx="5">
                  <c:v>-7.5</c:v>
                </c:pt>
                <c:pt idx="6">
                  <c:v>-7.4</c:v>
                </c:pt>
                <c:pt idx="7">
                  <c:v>-7.3</c:v>
                </c:pt>
                <c:pt idx="8">
                  <c:v>-7.2</c:v>
                </c:pt>
                <c:pt idx="9">
                  <c:v>-7.1</c:v>
                </c:pt>
                <c:pt idx="10">
                  <c:v>-7</c:v>
                </c:pt>
                <c:pt idx="11">
                  <c:v>-6.9</c:v>
                </c:pt>
                <c:pt idx="12">
                  <c:v>-6.8</c:v>
                </c:pt>
                <c:pt idx="13">
                  <c:v>-6.7</c:v>
                </c:pt>
                <c:pt idx="14">
                  <c:v>-6.6</c:v>
                </c:pt>
                <c:pt idx="15">
                  <c:v>-6.5000000000000098</c:v>
                </c:pt>
                <c:pt idx="16">
                  <c:v>-6.4000000000000101</c:v>
                </c:pt>
                <c:pt idx="17">
                  <c:v>-6.3000000000000096</c:v>
                </c:pt>
                <c:pt idx="18">
                  <c:v>-6.2000000000000099</c:v>
                </c:pt>
                <c:pt idx="19">
                  <c:v>-6.1000000000000103</c:v>
                </c:pt>
                <c:pt idx="20">
                  <c:v>-6.0000000000000098</c:v>
                </c:pt>
                <c:pt idx="21">
                  <c:v>-5.9000000000000101</c:v>
                </c:pt>
                <c:pt idx="22">
                  <c:v>-5.8000000000000096</c:v>
                </c:pt>
                <c:pt idx="23">
                  <c:v>-5.7000000000000099</c:v>
                </c:pt>
                <c:pt idx="24">
                  <c:v>-5.6000000000000103</c:v>
                </c:pt>
                <c:pt idx="25">
                  <c:v>-5.5000000000000098</c:v>
                </c:pt>
                <c:pt idx="26">
                  <c:v>-5.4000000000000101</c:v>
                </c:pt>
                <c:pt idx="27">
                  <c:v>-5.3000000000000096</c:v>
                </c:pt>
                <c:pt idx="28">
                  <c:v>-5.2000000000000099</c:v>
                </c:pt>
                <c:pt idx="29">
                  <c:v>-5.1000000000000103</c:v>
                </c:pt>
                <c:pt idx="30">
                  <c:v>-5.0000000000000098</c:v>
                </c:pt>
                <c:pt idx="31">
                  <c:v>-4.9000000000000101</c:v>
                </c:pt>
                <c:pt idx="32">
                  <c:v>-4.8000000000000096</c:v>
                </c:pt>
                <c:pt idx="33">
                  <c:v>-4.7000000000000099</c:v>
                </c:pt>
                <c:pt idx="34">
                  <c:v>-4.6000000000000103</c:v>
                </c:pt>
                <c:pt idx="35">
                  <c:v>-4.5000000000000098</c:v>
                </c:pt>
                <c:pt idx="36">
                  <c:v>-4.4000000000000101</c:v>
                </c:pt>
                <c:pt idx="37">
                  <c:v>-4.3000000000000096</c:v>
                </c:pt>
                <c:pt idx="38">
                  <c:v>-4.2000000000000099</c:v>
                </c:pt>
                <c:pt idx="39">
                  <c:v>-4.1000000000000103</c:v>
                </c:pt>
                <c:pt idx="40">
                  <c:v>-4.0000000000000098</c:v>
                </c:pt>
                <c:pt idx="41">
                  <c:v>-3.9000000000000101</c:v>
                </c:pt>
                <c:pt idx="42">
                  <c:v>-3.80000000000001</c:v>
                </c:pt>
                <c:pt idx="43">
                  <c:v>-3.7000000000000202</c:v>
                </c:pt>
                <c:pt idx="44">
                  <c:v>-3.6000000000000201</c:v>
                </c:pt>
                <c:pt idx="45">
                  <c:v>-3.50000000000002</c:v>
                </c:pt>
                <c:pt idx="46">
                  <c:v>-3.4000000000000199</c:v>
                </c:pt>
                <c:pt idx="47">
                  <c:v>-3.3000000000000198</c:v>
                </c:pt>
                <c:pt idx="48">
                  <c:v>-3.2000000000000202</c:v>
                </c:pt>
                <c:pt idx="49">
                  <c:v>-3.1000000000000201</c:v>
                </c:pt>
                <c:pt idx="50">
                  <c:v>-3.00000000000002</c:v>
                </c:pt>
                <c:pt idx="51">
                  <c:v>-2.9000000000000199</c:v>
                </c:pt>
                <c:pt idx="52">
                  <c:v>-2.8000000000000198</c:v>
                </c:pt>
                <c:pt idx="53">
                  <c:v>-2.7000000000000202</c:v>
                </c:pt>
                <c:pt idx="54">
                  <c:v>-2.6000000000000201</c:v>
                </c:pt>
                <c:pt idx="55">
                  <c:v>-2.50000000000002</c:v>
                </c:pt>
                <c:pt idx="56">
                  <c:v>-2.4000000000000199</c:v>
                </c:pt>
                <c:pt idx="57">
                  <c:v>-2.3000000000000198</c:v>
                </c:pt>
                <c:pt idx="58">
                  <c:v>-2.2000000000000202</c:v>
                </c:pt>
                <c:pt idx="59">
                  <c:v>-2.1000000000000201</c:v>
                </c:pt>
                <c:pt idx="60">
                  <c:v>-2.00000000000002</c:v>
                </c:pt>
                <c:pt idx="61">
                  <c:v>-1.9000000000000199</c:v>
                </c:pt>
                <c:pt idx="62">
                  <c:v>-1.80000000000002</c:v>
                </c:pt>
                <c:pt idx="63">
                  <c:v>-1.7000000000000199</c:v>
                </c:pt>
                <c:pt idx="64">
                  <c:v>-1.6000000000000201</c:v>
                </c:pt>
                <c:pt idx="65">
                  <c:v>-1.50000000000002</c:v>
                </c:pt>
                <c:pt idx="66">
                  <c:v>-1.4000000000000199</c:v>
                </c:pt>
                <c:pt idx="67">
                  <c:v>-1.30000000000002</c:v>
                </c:pt>
                <c:pt idx="68">
                  <c:v>-1.2000000000000199</c:v>
                </c:pt>
                <c:pt idx="69">
                  <c:v>-1.1000000000000201</c:v>
                </c:pt>
                <c:pt idx="70">
                  <c:v>-1.00000000000002</c:v>
                </c:pt>
                <c:pt idx="71">
                  <c:v>-0.90000000000003</c:v>
                </c:pt>
                <c:pt idx="72">
                  <c:v>-0.80000000000003002</c:v>
                </c:pt>
                <c:pt idx="73">
                  <c:v>-0.70000000000003004</c:v>
                </c:pt>
                <c:pt idx="74">
                  <c:v>-0.60000000000002995</c:v>
                </c:pt>
                <c:pt idx="75">
                  <c:v>-0.50000000000002998</c:v>
                </c:pt>
                <c:pt idx="76">
                  <c:v>-0.40000000000003</c:v>
                </c:pt>
                <c:pt idx="77">
                  <c:v>-0.30000000000003002</c:v>
                </c:pt>
                <c:pt idx="78">
                  <c:v>-0.20000000000002999</c:v>
                </c:pt>
                <c:pt idx="79">
                  <c:v>-0.10000000000003</c:v>
                </c:pt>
                <c:pt idx="80">
                  <c:v>0</c:v>
                </c:pt>
                <c:pt idx="81">
                  <c:v>9.9999999999969405E-2</c:v>
                </c:pt>
                <c:pt idx="82">
                  <c:v>0.19999999999997101</c:v>
                </c:pt>
                <c:pt idx="83">
                  <c:v>0.29999999999997101</c:v>
                </c:pt>
                <c:pt idx="84">
                  <c:v>0.39999999999996999</c:v>
                </c:pt>
                <c:pt idx="85">
                  <c:v>0.49999999999997002</c:v>
                </c:pt>
                <c:pt idx="86">
                  <c:v>0.599999999999969</c:v>
                </c:pt>
                <c:pt idx="87">
                  <c:v>0.69999999999997098</c:v>
                </c:pt>
                <c:pt idx="88">
                  <c:v>0.79999999999997096</c:v>
                </c:pt>
                <c:pt idx="89">
                  <c:v>0.89999999999997005</c:v>
                </c:pt>
                <c:pt idx="90">
                  <c:v>0.99999999999997002</c:v>
                </c:pt>
                <c:pt idx="91">
                  <c:v>1.0999999999999699</c:v>
                </c:pt>
                <c:pt idx="92">
                  <c:v>1.19999999999997</c:v>
                </c:pt>
                <c:pt idx="93">
                  <c:v>1.2999999999999701</c:v>
                </c:pt>
                <c:pt idx="94">
                  <c:v>1.3999999999999699</c:v>
                </c:pt>
                <c:pt idx="95">
                  <c:v>1.49999999999997</c:v>
                </c:pt>
                <c:pt idx="96">
                  <c:v>1.5999999999999699</c:v>
                </c:pt>
                <c:pt idx="97">
                  <c:v>1.69999999999997</c:v>
                </c:pt>
                <c:pt idx="98">
                  <c:v>1.7999999999999701</c:v>
                </c:pt>
                <c:pt idx="99">
                  <c:v>1.8999999999999599</c:v>
                </c:pt>
                <c:pt idx="100">
                  <c:v>1.99999999999996</c:v>
                </c:pt>
                <c:pt idx="101">
                  <c:v>2.1</c:v>
                </c:pt>
                <c:pt idx="102">
                  <c:v>2.2000000000000002</c:v>
                </c:pt>
                <c:pt idx="103">
                  <c:v>2.2999999999999998</c:v>
                </c:pt>
                <c:pt idx="104">
                  <c:v>2.4</c:v>
                </c:pt>
                <c:pt idx="105">
                  <c:v>2.5</c:v>
                </c:pt>
                <c:pt idx="106">
                  <c:v>2.6</c:v>
                </c:pt>
                <c:pt idx="107">
                  <c:v>2.7</c:v>
                </c:pt>
                <c:pt idx="108">
                  <c:v>2.8</c:v>
                </c:pt>
                <c:pt idx="109">
                  <c:v>2.9</c:v>
                </c:pt>
                <c:pt idx="110">
                  <c:v>3</c:v>
                </c:pt>
                <c:pt idx="111">
                  <c:v>3.1</c:v>
                </c:pt>
                <c:pt idx="112">
                  <c:v>3.2</c:v>
                </c:pt>
                <c:pt idx="113">
                  <c:v>3.3</c:v>
                </c:pt>
                <c:pt idx="114">
                  <c:v>3.4</c:v>
                </c:pt>
                <c:pt idx="115">
                  <c:v>3.5</c:v>
                </c:pt>
                <c:pt idx="116">
                  <c:v>3.6</c:v>
                </c:pt>
                <c:pt idx="117">
                  <c:v>3.7</c:v>
                </c:pt>
                <c:pt idx="118">
                  <c:v>3.8</c:v>
                </c:pt>
                <c:pt idx="119">
                  <c:v>3.9</c:v>
                </c:pt>
                <c:pt idx="120">
                  <c:v>4</c:v>
                </c:pt>
                <c:pt idx="121">
                  <c:v>4.0999999999999996</c:v>
                </c:pt>
                <c:pt idx="122">
                  <c:v>4.2</c:v>
                </c:pt>
                <c:pt idx="123">
                  <c:v>4.3</c:v>
                </c:pt>
                <c:pt idx="124">
                  <c:v>4.4000000000000004</c:v>
                </c:pt>
                <c:pt idx="125">
                  <c:v>4.5</c:v>
                </c:pt>
                <c:pt idx="126">
                  <c:v>4.5999999999999996</c:v>
                </c:pt>
                <c:pt idx="127">
                  <c:v>4.7</c:v>
                </c:pt>
                <c:pt idx="128">
                  <c:v>4.8</c:v>
                </c:pt>
                <c:pt idx="129">
                  <c:v>4.9000000000000004</c:v>
                </c:pt>
                <c:pt idx="130">
                  <c:v>5</c:v>
                </c:pt>
                <c:pt idx="131">
                  <c:v>5.0999999999999996</c:v>
                </c:pt>
                <c:pt idx="132">
                  <c:v>5.2</c:v>
                </c:pt>
                <c:pt idx="133">
                  <c:v>5.3</c:v>
                </c:pt>
                <c:pt idx="134">
                  <c:v>5.4</c:v>
                </c:pt>
                <c:pt idx="135">
                  <c:v>5.5</c:v>
                </c:pt>
                <c:pt idx="136">
                  <c:v>5.6</c:v>
                </c:pt>
                <c:pt idx="137">
                  <c:v>5.7</c:v>
                </c:pt>
                <c:pt idx="138">
                  <c:v>5.8</c:v>
                </c:pt>
                <c:pt idx="139">
                  <c:v>5.9</c:v>
                </c:pt>
                <c:pt idx="140">
                  <c:v>6</c:v>
                </c:pt>
                <c:pt idx="141">
                  <c:v>6.0999999999999002</c:v>
                </c:pt>
                <c:pt idx="142">
                  <c:v>6.1999999999998998</c:v>
                </c:pt>
                <c:pt idx="143">
                  <c:v>6.2999999999999003</c:v>
                </c:pt>
                <c:pt idx="144">
                  <c:v>6.3999999999999</c:v>
                </c:pt>
                <c:pt idx="145">
                  <c:v>6.4999999999998996</c:v>
                </c:pt>
                <c:pt idx="146">
                  <c:v>6.5999999999999002</c:v>
                </c:pt>
                <c:pt idx="147">
                  <c:v>6.6999999999998998</c:v>
                </c:pt>
                <c:pt idx="148">
                  <c:v>6.7999999999999003</c:v>
                </c:pt>
                <c:pt idx="149">
                  <c:v>6.8999999999999</c:v>
                </c:pt>
                <c:pt idx="150">
                  <c:v>6.9999999999998996</c:v>
                </c:pt>
                <c:pt idx="151">
                  <c:v>7.0999999999999002</c:v>
                </c:pt>
                <c:pt idx="152">
                  <c:v>7.1999999999998998</c:v>
                </c:pt>
                <c:pt idx="153">
                  <c:v>7.2999999999999003</c:v>
                </c:pt>
                <c:pt idx="154">
                  <c:v>7.3999999999999</c:v>
                </c:pt>
                <c:pt idx="155">
                  <c:v>7.4999999999998996</c:v>
                </c:pt>
                <c:pt idx="156">
                  <c:v>7.5999999999999002</c:v>
                </c:pt>
                <c:pt idx="157">
                  <c:v>7.6999999999998998</c:v>
                </c:pt>
                <c:pt idx="158">
                  <c:v>7.7999999999999003</c:v>
                </c:pt>
                <c:pt idx="159">
                  <c:v>7.8999999999999</c:v>
                </c:pt>
                <c:pt idx="160">
                  <c:v>7.9999999999998996</c:v>
                </c:pt>
              </c:numCache>
            </c:numRef>
          </c:xVal>
          <c:yVal>
            <c:numRef>
              <c:f>Ejercicio_1!$S$4:$S$164</c:f>
              <c:numCache>
                <c:formatCode>General</c:formatCode>
                <c:ptCount val="161"/>
                <c:pt idx="0">
                  <c:v>1.7996988837729353E-2</c:v>
                </c:pt>
                <c:pt idx="1">
                  <c:v>1.9227000519710935E-2</c:v>
                </c:pt>
                <c:pt idx="2">
                  <c:v>2.051826711644909E-2</c:v>
                </c:pt>
                <c:pt idx="3">
                  <c:v>2.1871938258225528E-2</c:v>
                </c:pt>
                <c:pt idx="4">
                  <c:v>2.3289025356971735E-2</c:v>
                </c:pt>
                <c:pt idx="5">
                  <c:v>2.4770387852997702E-2</c:v>
                </c:pt>
                <c:pt idx="6">
                  <c:v>2.6316719433631383E-2</c:v>
                </c:pt>
                <c:pt idx="7">
                  <c:v>2.7928534316654919E-2</c:v>
                </c:pt>
                <c:pt idx="8">
                  <c:v>2.9606153696863952E-2</c:v>
                </c:pt>
                <c:pt idx="9">
                  <c:v>3.1349692458962311E-2</c:v>
                </c:pt>
                <c:pt idx="10">
                  <c:v>3.3159046264249557E-2</c:v>
                </c:pt>
                <c:pt idx="11">
                  <c:v>3.5033879122083375E-2</c:v>
                </c:pt>
                <c:pt idx="12">
                  <c:v>3.6973611559818528E-2</c:v>
                </c:pt>
                <c:pt idx="13">
                  <c:v>3.8977409506766834E-2</c:v>
                </c:pt>
                <c:pt idx="14">
                  <c:v>4.1044174008616527E-2</c:v>
                </c:pt>
                <c:pt idx="15">
                  <c:v>4.3172531888630357E-2</c:v>
                </c:pt>
                <c:pt idx="16">
                  <c:v>4.5360827470759126E-2</c:v>
                </c:pt>
                <c:pt idx="17">
                  <c:v>4.7607115477503223E-2</c:v>
                </c:pt>
                <c:pt idx="18">
                  <c:v>4.9909155211914726E-2</c:v>
                </c:pt>
                <c:pt idx="19">
                  <c:v>5.2264406128502625E-2</c:v>
                </c:pt>
                <c:pt idx="20">
                  <c:v>5.4670024891997633E-2</c:v>
                </c:pt>
                <c:pt idx="21">
                  <c:v>5.712286401593554E-2</c:v>
                </c:pt>
                <c:pt idx="22">
                  <c:v>5.9619472164846594E-2</c:v>
                </c:pt>
                <c:pt idx="23">
                  <c:v>6.2156096194521657E-2</c:v>
                </c:pt>
                <c:pt idx="24">
                  <c:v>6.472868499440404E-2</c:v>
                </c:pt>
                <c:pt idx="25">
                  <c:v>6.7332895184686048E-2</c:v>
                </c:pt>
                <c:pt idx="26">
                  <c:v>6.9964098708241163E-2</c:v>
                </c:pt>
                <c:pt idx="27">
                  <c:v>7.2617392344183254E-2</c:v>
                </c:pt>
                <c:pt idx="28">
                  <c:v>7.5287609155707896E-2</c:v>
                </c:pt>
                <c:pt idx="29">
                  <c:v>7.7969331870054059E-2</c:v>
                </c:pt>
                <c:pt idx="30">
                  <c:v>8.065690817304752E-2</c:v>
                </c:pt>
                <c:pt idx="31">
                  <c:v>8.3344467884885878E-2</c:v>
                </c:pt>
                <c:pt idx="32">
                  <c:v>8.6025941967745642E-2</c:v>
                </c:pt>
                <c:pt idx="33">
                  <c:v>8.8695083299584684E-2</c:v>
                </c:pt>
                <c:pt idx="34">
                  <c:v>9.1345489132342542E-2</c:v>
                </c:pt>
                <c:pt idx="35">
                  <c:v>9.3970625136767266E-2</c:v>
                </c:pt>
                <c:pt idx="36">
                  <c:v>9.6563850920493993E-2</c:v>
                </c:pt>
                <c:pt idx="37">
                  <c:v>9.9118446890933951E-2</c:v>
                </c:pt>
                <c:pt idx="38">
                  <c:v>0.10162764232017216</c:v>
                </c:pt>
                <c:pt idx="39">
                  <c:v>0.10408464445558684</c:v>
                </c:pt>
                <c:pt idx="40">
                  <c:v>0.10648266850745051</c:v>
                </c:pt>
                <c:pt idx="41">
                  <c:v>0.10881496833350843</c:v>
                </c:pt>
                <c:pt idx="42">
                  <c:v>0.11107486763059966</c:v>
                </c:pt>
                <c:pt idx="43">
                  <c:v>0.11325579143491891</c:v>
                </c:pt>
                <c:pt idx="44">
                  <c:v>0.11535129772564055</c:v>
                </c:pt>
                <c:pt idx="45">
                  <c:v>0.11735510892143276</c:v>
                </c:pt>
                <c:pt idx="46">
                  <c:v>0.11926114305598928</c:v>
                </c:pt>
                <c:pt idx="47">
                  <c:v>0.12106354441713899</c:v>
                </c:pt>
                <c:pt idx="48">
                  <c:v>0.12275671343444079</c:v>
                </c:pt>
                <c:pt idx="49">
                  <c:v>0.12433533560244255</c:v>
                </c:pt>
                <c:pt idx="50">
                  <c:v>0.12579440923099747</c:v>
                </c:pt>
                <c:pt idx="51">
                  <c:v>0.12712927182017444</c:v>
                </c:pt>
                <c:pt idx="52">
                  <c:v>0.12833562486533776</c:v>
                </c:pt>
                <c:pt idx="53">
                  <c:v>0.12940955690784872</c:v>
                </c:pt>
                <c:pt idx="54">
                  <c:v>0.13034756465848513</c:v>
                </c:pt>
                <c:pt idx="55">
                  <c:v>0.13114657203397984</c:v>
                </c:pt>
                <c:pt idx="56">
                  <c:v>0.13180394696193912</c:v>
                </c:pt>
                <c:pt idx="57">
                  <c:v>0.13231751582567053</c:v>
                </c:pt>
                <c:pt idx="58">
                  <c:v>0.13268557543798401</c:v>
                </c:pt>
                <c:pt idx="59">
                  <c:v>0.13290690245165898</c:v>
                </c:pt>
                <c:pt idx="60">
                  <c:v>0.13298076013381088</c:v>
                </c:pt>
                <c:pt idx="61">
                  <c:v>0.13290690245165904</c:v>
                </c:pt>
                <c:pt idx="62">
                  <c:v>0.13268557543798415</c:v>
                </c:pt>
                <c:pt idx="63">
                  <c:v>0.1323175158256707</c:v>
                </c:pt>
                <c:pt idx="64">
                  <c:v>0.13180394696193934</c:v>
                </c:pt>
                <c:pt idx="65">
                  <c:v>0.13114657203398011</c:v>
                </c:pt>
                <c:pt idx="66">
                  <c:v>0.13034756465848546</c:v>
                </c:pt>
                <c:pt idx="67">
                  <c:v>0.12940955690784917</c:v>
                </c:pt>
                <c:pt idx="68">
                  <c:v>0.12833562486533823</c:v>
                </c:pt>
                <c:pt idx="69">
                  <c:v>0.12712927182017494</c:v>
                </c:pt>
                <c:pt idx="70">
                  <c:v>0.12579440923099802</c:v>
                </c:pt>
                <c:pt idx="71">
                  <c:v>0.12433533560244332</c:v>
                </c:pt>
                <c:pt idx="72">
                  <c:v>0.12275671343444161</c:v>
                </c:pt>
                <c:pt idx="73">
                  <c:v>0.12106354441713985</c:v>
                </c:pt>
                <c:pt idx="74">
                  <c:v>0.11926114305599021</c:v>
                </c:pt>
                <c:pt idx="75">
                  <c:v>0.11735510892143375</c:v>
                </c:pt>
                <c:pt idx="76">
                  <c:v>0.11535129772564159</c:v>
                </c:pt>
                <c:pt idx="77">
                  <c:v>0.11325579143492001</c:v>
                </c:pt>
                <c:pt idx="78">
                  <c:v>0.11107486763060055</c:v>
                </c:pt>
                <c:pt idx="79">
                  <c:v>0.10881496833350936</c:v>
                </c:pt>
                <c:pt idx="80">
                  <c:v>0.10648266850745074</c:v>
                </c:pt>
                <c:pt idx="81">
                  <c:v>0.10408464445558782</c:v>
                </c:pt>
                <c:pt idx="82">
                  <c:v>0.1016276423201731</c:v>
                </c:pt>
                <c:pt idx="83">
                  <c:v>9.9118446890934936E-2</c:v>
                </c:pt>
                <c:pt idx="84">
                  <c:v>9.656385092049502E-2</c:v>
                </c:pt>
                <c:pt idx="85">
                  <c:v>9.3970625136768321E-2</c:v>
                </c:pt>
                <c:pt idx="86">
                  <c:v>9.1345489132343638E-2</c:v>
                </c:pt>
                <c:pt idx="87">
                  <c:v>8.8695083299585725E-2</c:v>
                </c:pt>
                <c:pt idx="88">
                  <c:v>8.6025941967746669E-2</c:v>
                </c:pt>
                <c:pt idx="89">
                  <c:v>8.3344467884886961E-2</c:v>
                </c:pt>
                <c:pt idx="90">
                  <c:v>8.0656908173048603E-2</c:v>
                </c:pt>
                <c:pt idx="91">
                  <c:v>7.7969331870055156E-2</c:v>
                </c:pt>
                <c:pt idx="92">
                  <c:v>7.5287609155708951E-2</c:v>
                </c:pt>
                <c:pt idx="93">
                  <c:v>7.2617392344184309E-2</c:v>
                </c:pt>
                <c:pt idx="94">
                  <c:v>6.9964098708242203E-2</c:v>
                </c:pt>
                <c:pt idx="95">
                  <c:v>6.7332895184687103E-2</c:v>
                </c:pt>
                <c:pt idx="96">
                  <c:v>6.4728684994405095E-2</c:v>
                </c:pt>
                <c:pt idx="97">
                  <c:v>6.2156096194522677E-2</c:v>
                </c:pt>
                <c:pt idx="98">
                  <c:v>5.9619472164847601E-2</c:v>
                </c:pt>
                <c:pt idx="99">
                  <c:v>5.7122864015936768E-2</c:v>
                </c:pt>
                <c:pt idx="100">
                  <c:v>5.4670024891998847E-2</c:v>
                </c:pt>
                <c:pt idx="101">
                  <c:v>5.2264406128502874E-2</c:v>
                </c:pt>
                <c:pt idx="102">
                  <c:v>4.9909155211914948E-2</c:v>
                </c:pt>
                <c:pt idx="103">
                  <c:v>4.7607115477503438E-2</c:v>
                </c:pt>
                <c:pt idx="104">
                  <c:v>4.5360827470759348E-2</c:v>
                </c:pt>
                <c:pt idx="105">
                  <c:v>4.3172531888630579E-2</c:v>
                </c:pt>
                <c:pt idx="106">
                  <c:v>4.1044174008616527E-2</c:v>
                </c:pt>
                <c:pt idx="107">
                  <c:v>3.8977409506766834E-2</c:v>
                </c:pt>
                <c:pt idx="108">
                  <c:v>3.6973611559818528E-2</c:v>
                </c:pt>
                <c:pt idx="109">
                  <c:v>3.5033879122083375E-2</c:v>
                </c:pt>
                <c:pt idx="110">
                  <c:v>3.3159046264249557E-2</c:v>
                </c:pt>
                <c:pt idx="111">
                  <c:v>3.1349692458962311E-2</c:v>
                </c:pt>
                <c:pt idx="112">
                  <c:v>2.9606153696863952E-2</c:v>
                </c:pt>
                <c:pt idx="113">
                  <c:v>2.7928534316654919E-2</c:v>
                </c:pt>
                <c:pt idx="114">
                  <c:v>2.6316719433631383E-2</c:v>
                </c:pt>
                <c:pt idx="115">
                  <c:v>2.4770387852997702E-2</c:v>
                </c:pt>
                <c:pt idx="116">
                  <c:v>2.3289025356971735E-2</c:v>
                </c:pt>
                <c:pt idx="117">
                  <c:v>2.1871938258225528E-2</c:v>
                </c:pt>
                <c:pt idx="118">
                  <c:v>2.051826711644909E-2</c:v>
                </c:pt>
                <c:pt idx="119">
                  <c:v>1.9227000519710935E-2</c:v>
                </c:pt>
                <c:pt idx="120">
                  <c:v>1.7996988837729353E-2</c:v>
                </c:pt>
                <c:pt idx="121">
                  <c:v>1.6826957860075896E-2</c:v>
                </c:pt>
                <c:pt idx="122">
                  <c:v>1.5715522238623856E-2</c:v>
                </c:pt>
                <c:pt idx="123">
                  <c:v>1.4661198660142398E-2</c:v>
                </c:pt>
                <c:pt idx="124">
                  <c:v>1.3662418681740732E-2</c:v>
                </c:pt>
                <c:pt idx="125">
                  <c:v>1.2717541168805994E-2</c:v>
                </c:pt>
                <c:pt idx="126">
                  <c:v>1.1824864282077152E-2</c:v>
                </c:pt>
                <c:pt idx="127">
                  <c:v>1.0982636967484763E-2</c:v>
                </c:pt>
                <c:pt idx="128">
                  <c:v>1.0189069909295162E-2</c:v>
                </c:pt>
                <c:pt idx="129">
                  <c:v>9.4423459138670528E-3</c:v>
                </c:pt>
                <c:pt idx="130">
                  <c:v>8.7406296979031604E-3</c:v>
                </c:pt>
                <c:pt idx="131">
                  <c:v>8.0820770614091209E-3</c:v>
                </c:pt>
                <c:pt idx="132">
                  <c:v>7.4648434316142995E-3</c:v>
                </c:pt>
                <c:pt idx="133">
                  <c:v>6.8870917698260732E-3</c:v>
                </c:pt>
                <c:pt idx="134">
                  <c:v>6.3469998385500877E-3</c:v>
                </c:pt>
                <c:pt idx="135">
                  <c:v>5.8427668311895132E-3</c:v>
                </c:pt>
                <c:pt idx="136">
                  <c:v>5.3726193712163306E-3</c:v>
                </c:pt>
                <c:pt idx="137">
                  <c:v>4.9348168918754284E-3</c:v>
                </c:pt>
                <c:pt idx="138">
                  <c:v>4.5276564112285379E-3</c:v>
                </c:pt>
                <c:pt idx="139">
                  <c:v>4.1494767206680687E-3</c:v>
                </c:pt>
                <c:pt idx="140">
                  <c:v>3.798662007932481E-3</c:v>
                </c:pt>
                <c:pt idx="141">
                  <c:v>3.4736449381411751E-3</c:v>
                </c:pt>
                <c:pt idx="142">
                  <c:v>3.1729092184460189E-3</c:v>
                </c:pt>
                <c:pt idx="143">
                  <c:v>2.8949916735932302E-3</c:v>
                </c:pt>
                <c:pt idx="144">
                  <c:v>2.6384838609935686E-3</c:v>
                </c:pt>
                <c:pt idx="145">
                  <c:v>2.4020332548699672E-3</c:v>
                </c:pt>
                <c:pt idx="146">
                  <c:v>2.1843440296713838E-3</c:v>
                </c:pt>
                <c:pt idx="147">
                  <c:v>1.9841774732588099E-3</c:v>
                </c:pt>
                <c:pt idx="148">
                  <c:v>1.8003520603982995E-3</c:v>
                </c:pt>
                <c:pt idx="149">
                  <c:v>1.6317432168631411E-3</c:v>
                </c:pt>
                <c:pt idx="150">
                  <c:v>1.4772828039794827E-3</c:v>
                </c:pt>
                <c:pt idx="151">
                  <c:v>1.3359583527722504E-3</c:v>
                </c:pt>
                <c:pt idx="152">
                  <c:v>1.2068120760065533E-3</c:v>
                </c:pt>
                <c:pt idx="153">
                  <c:v>1.0889396854000843E-3</c:v>
                </c:pt>
                <c:pt idx="154">
                  <c:v>9.8148904012789005E-4</c:v>
                </c:pt>
                <c:pt idx="155">
                  <c:v>8.8365865147679357E-4</c:v>
                </c:pt>
                <c:pt idx="156">
                  <c:v>7.9469606715503144E-4</c:v>
                </c:pt>
                <c:pt idx="157">
                  <c:v>7.1389615734433276E-4</c:v>
                </c:pt>
                <c:pt idx="158">
                  <c:v>6.4059932311740517E-4</c:v>
                </c:pt>
                <c:pt idx="159">
                  <c:v>5.7418964635129043E-4</c:v>
                </c:pt>
                <c:pt idx="160">
                  <c:v>5.1409299876375883E-4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8D-9843-B67D-1DCB582DA22A}"/>
            </c:ext>
          </c:extLst>
        </c:ser>
        <c:ser>
          <c:idx val="2"/>
          <c:order val="2"/>
          <c:tx>
            <c:strRef>
              <c:f>Ejercicio_1!$T$3</c:f>
              <c:strCache>
                <c:ptCount val="1"/>
                <c:pt idx="0">
                  <c:v>Mixture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Ejercicio_1!$Q$4:$Q$164</c:f>
              <c:numCache>
                <c:formatCode>General</c:formatCode>
                <c:ptCount val="161"/>
                <c:pt idx="0">
                  <c:v>-8</c:v>
                </c:pt>
                <c:pt idx="1">
                  <c:v>-7.9</c:v>
                </c:pt>
                <c:pt idx="2">
                  <c:v>-7.8</c:v>
                </c:pt>
                <c:pt idx="3">
                  <c:v>-7.7</c:v>
                </c:pt>
                <c:pt idx="4">
                  <c:v>-7.6</c:v>
                </c:pt>
                <c:pt idx="5">
                  <c:v>-7.5</c:v>
                </c:pt>
                <c:pt idx="6">
                  <c:v>-7.4</c:v>
                </c:pt>
                <c:pt idx="7">
                  <c:v>-7.3</c:v>
                </c:pt>
                <c:pt idx="8">
                  <c:v>-7.2</c:v>
                </c:pt>
                <c:pt idx="9">
                  <c:v>-7.1</c:v>
                </c:pt>
                <c:pt idx="10">
                  <c:v>-7</c:v>
                </c:pt>
                <c:pt idx="11">
                  <c:v>-6.9</c:v>
                </c:pt>
                <c:pt idx="12">
                  <c:v>-6.8</c:v>
                </c:pt>
                <c:pt idx="13">
                  <c:v>-6.7</c:v>
                </c:pt>
                <c:pt idx="14">
                  <c:v>-6.6</c:v>
                </c:pt>
                <c:pt idx="15">
                  <c:v>-6.5000000000000098</c:v>
                </c:pt>
                <c:pt idx="16">
                  <c:v>-6.4000000000000101</c:v>
                </c:pt>
                <c:pt idx="17">
                  <c:v>-6.3000000000000096</c:v>
                </c:pt>
                <c:pt idx="18">
                  <c:v>-6.2000000000000099</c:v>
                </c:pt>
                <c:pt idx="19">
                  <c:v>-6.1000000000000103</c:v>
                </c:pt>
                <c:pt idx="20">
                  <c:v>-6.0000000000000098</c:v>
                </c:pt>
                <c:pt idx="21">
                  <c:v>-5.9000000000000101</c:v>
                </c:pt>
                <c:pt idx="22">
                  <c:v>-5.8000000000000096</c:v>
                </c:pt>
                <c:pt idx="23">
                  <c:v>-5.7000000000000099</c:v>
                </c:pt>
                <c:pt idx="24">
                  <c:v>-5.6000000000000103</c:v>
                </c:pt>
                <c:pt idx="25">
                  <c:v>-5.5000000000000098</c:v>
                </c:pt>
                <c:pt idx="26">
                  <c:v>-5.4000000000000101</c:v>
                </c:pt>
                <c:pt idx="27">
                  <c:v>-5.3000000000000096</c:v>
                </c:pt>
                <c:pt idx="28">
                  <c:v>-5.2000000000000099</c:v>
                </c:pt>
                <c:pt idx="29">
                  <c:v>-5.1000000000000103</c:v>
                </c:pt>
                <c:pt idx="30">
                  <c:v>-5.0000000000000098</c:v>
                </c:pt>
                <c:pt idx="31">
                  <c:v>-4.9000000000000101</c:v>
                </c:pt>
                <c:pt idx="32">
                  <c:v>-4.8000000000000096</c:v>
                </c:pt>
                <c:pt idx="33">
                  <c:v>-4.7000000000000099</c:v>
                </c:pt>
                <c:pt idx="34">
                  <c:v>-4.6000000000000103</c:v>
                </c:pt>
                <c:pt idx="35">
                  <c:v>-4.5000000000000098</c:v>
                </c:pt>
                <c:pt idx="36">
                  <c:v>-4.4000000000000101</c:v>
                </c:pt>
                <c:pt idx="37">
                  <c:v>-4.3000000000000096</c:v>
                </c:pt>
                <c:pt idx="38">
                  <c:v>-4.2000000000000099</c:v>
                </c:pt>
                <c:pt idx="39">
                  <c:v>-4.1000000000000103</c:v>
                </c:pt>
                <c:pt idx="40">
                  <c:v>-4.0000000000000098</c:v>
                </c:pt>
                <c:pt idx="41">
                  <c:v>-3.9000000000000101</c:v>
                </c:pt>
                <c:pt idx="42">
                  <c:v>-3.80000000000001</c:v>
                </c:pt>
                <c:pt idx="43">
                  <c:v>-3.7000000000000202</c:v>
                </c:pt>
                <c:pt idx="44">
                  <c:v>-3.6000000000000201</c:v>
                </c:pt>
                <c:pt idx="45">
                  <c:v>-3.50000000000002</c:v>
                </c:pt>
                <c:pt idx="46">
                  <c:v>-3.4000000000000199</c:v>
                </c:pt>
                <c:pt idx="47">
                  <c:v>-3.3000000000000198</c:v>
                </c:pt>
                <c:pt idx="48">
                  <c:v>-3.2000000000000202</c:v>
                </c:pt>
                <c:pt idx="49">
                  <c:v>-3.1000000000000201</c:v>
                </c:pt>
                <c:pt idx="50">
                  <c:v>-3.00000000000002</c:v>
                </c:pt>
                <c:pt idx="51">
                  <c:v>-2.9000000000000199</c:v>
                </c:pt>
                <c:pt idx="52">
                  <c:v>-2.8000000000000198</c:v>
                </c:pt>
                <c:pt idx="53">
                  <c:v>-2.7000000000000202</c:v>
                </c:pt>
                <c:pt idx="54">
                  <c:v>-2.6000000000000201</c:v>
                </c:pt>
                <c:pt idx="55">
                  <c:v>-2.50000000000002</c:v>
                </c:pt>
                <c:pt idx="56">
                  <c:v>-2.4000000000000199</c:v>
                </c:pt>
                <c:pt idx="57">
                  <c:v>-2.3000000000000198</c:v>
                </c:pt>
                <c:pt idx="58">
                  <c:v>-2.2000000000000202</c:v>
                </c:pt>
                <c:pt idx="59">
                  <c:v>-2.1000000000000201</c:v>
                </c:pt>
                <c:pt idx="60">
                  <c:v>-2.00000000000002</c:v>
                </c:pt>
                <c:pt idx="61">
                  <c:v>-1.9000000000000199</c:v>
                </c:pt>
                <c:pt idx="62">
                  <c:v>-1.80000000000002</c:v>
                </c:pt>
                <c:pt idx="63">
                  <c:v>-1.7000000000000199</c:v>
                </c:pt>
                <c:pt idx="64">
                  <c:v>-1.6000000000000201</c:v>
                </c:pt>
                <c:pt idx="65">
                  <c:v>-1.50000000000002</c:v>
                </c:pt>
                <c:pt idx="66">
                  <c:v>-1.4000000000000199</c:v>
                </c:pt>
                <c:pt idx="67">
                  <c:v>-1.30000000000002</c:v>
                </c:pt>
                <c:pt idx="68">
                  <c:v>-1.2000000000000199</c:v>
                </c:pt>
                <c:pt idx="69">
                  <c:v>-1.1000000000000201</c:v>
                </c:pt>
                <c:pt idx="70">
                  <c:v>-1.00000000000002</c:v>
                </c:pt>
                <c:pt idx="71">
                  <c:v>-0.90000000000003</c:v>
                </c:pt>
                <c:pt idx="72">
                  <c:v>-0.80000000000003002</c:v>
                </c:pt>
                <c:pt idx="73">
                  <c:v>-0.70000000000003004</c:v>
                </c:pt>
                <c:pt idx="74">
                  <c:v>-0.60000000000002995</c:v>
                </c:pt>
                <c:pt idx="75">
                  <c:v>-0.50000000000002998</c:v>
                </c:pt>
                <c:pt idx="76">
                  <c:v>-0.40000000000003</c:v>
                </c:pt>
                <c:pt idx="77">
                  <c:v>-0.30000000000003002</c:v>
                </c:pt>
                <c:pt idx="78">
                  <c:v>-0.20000000000002999</c:v>
                </c:pt>
                <c:pt idx="79">
                  <c:v>-0.10000000000003</c:v>
                </c:pt>
                <c:pt idx="80">
                  <c:v>0</c:v>
                </c:pt>
                <c:pt idx="81">
                  <c:v>9.9999999999969405E-2</c:v>
                </c:pt>
                <c:pt idx="82">
                  <c:v>0.19999999999997101</c:v>
                </c:pt>
                <c:pt idx="83">
                  <c:v>0.29999999999997101</c:v>
                </c:pt>
                <c:pt idx="84">
                  <c:v>0.39999999999996999</c:v>
                </c:pt>
                <c:pt idx="85">
                  <c:v>0.49999999999997002</c:v>
                </c:pt>
                <c:pt idx="86">
                  <c:v>0.599999999999969</c:v>
                </c:pt>
                <c:pt idx="87">
                  <c:v>0.69999999999997098</c:v>
                </c:pt>
                <c:pt idx="88">
                  <c:v>0.79999999999997096</c:v>
                </c:pt>
                <c:pt idx="89">
                  <c:v>0.89999999999997005</c:v>
                </c:pt>
                <c:pt idx="90">
                  <c:v>0.99999999999997002</c:v>
                </c:pt>
                <c:pt idx="91">
                  <c:v>1.0999999999999699</c:v>
                </c:pt>
                <c:pt idx="92">
                  <c:v>1.19999999999997</c:v>
                </c:pt>
                <c:pt idx="93">
                  <c:v>1.2999999999999701</c:v>
                </c:pt>
                <c:pt idx="94">
                  <c:v>1.3999999999999699</c:v>
                </c:pt>
                <c:pt idx="95">
                  <c:v>1.49999999999997</c:v>
                </c:pt>
                <c:pt idx="96">
                  <c:v>1.5999999999999699</c:v>
                </c:pt>
                <c:pt idx="97">
                  <c:v>1.69999999999997</c:v>
                </c:pt>
                <c:pt idx="98">
                  <c:v>1.7999999999999701</c:v>
                </c:pt>
                <c:pt idx="99">
                  <c:v>1.8999999999999599</c:v>
                </c:pt>
                <c:pt idx="100">
                  <c:v>1.99999999999996</c:v>
                </c:pt>
                <c:pt idx="101">
                  <c:v>2.1</c:v>
                </c:pt>
                <c:pt idx="102">
                  <c:v>2.2000000000000002</c:v>
                </c:pt>
                <c:pt idx="103">
                  <c:v>2.2999999999999998</c:v>
                </c:pt>
                <c:pt idx="104">
                  <c:v>2.4</c:v>
                </c:pt>
                <c:pt idx="105">
                  <c:v>2.5</c:v>
                </c:pt>
                <c:pt idx="106">
                  <c:v>2.6</c:v>
                </c:pt>
                <c:pt idx="107">
                  <c:v>2.7</c:v>
                </c:pt>
                <c:pt idx="108">
                  <c:v>2.8</c:v>
                </c:pt>
                <c:pt idx="109">
                  <c:v>2.9</c:v>
                </c:pt>
                <c:pt idx="110">
                  <c:v>3</c:v>
                </c:pt>
                <c:pt idx="111">
                  <c:v>3.1</c:v>
                </c:pt>
                <c:pt idx="112">
                  <c:v>3.2</c:v>
                </c:pt>
                <c:pt idx="113">
                  <c:v>3.3</c:v>
                </c:pt>
                <c:pt idx="114">
                  <c:v>3.4</c:v>
                </c:pt>
                <c:pt idx="115">
                  <c:v>3.5</c:v>
                </c:pt>
                <c:pt idx="116">
                  <c:v>3.6</c:v>
                </c:pt>
                <c:pt idx="117">
                  <c:v>3.7</c:v>
                </c:pt>
                <c:pt idx="118">
                  <c:v>3.8</c:v>
                </c:pt>
                <c:pt idx="119">
                  <c:v>3.9</c:v>
                </c:pt>
                <c:pt idx="120">
                  <c:v>4</c:v>
                </c:pt>
                <c:pt idx="121">
                  <c:v>4.0999999999999996</c:v>
                </c:pt>
                <c:pt idx="122">
                  <c:v>4.2</c:v>
                </c:pt>
                <c:pt idx="123">
                  <c:v>4.3</c:v>
                </c:pt>
                <c:pt idx="124">
                  <c:v>4.4000000000000004</c:v>
                </c:pt>
                <c:pt idx="125">
                  <c:v>4.5</c:v>
                </c:pt>
                <c:pt idx="126">
                  <c:v>4.5999999999999996</c:v>
                </c:pt>
                <c:pt idx="127">
                  <c:v>4.7</c:v>
                </c:pt>
                <c:pt idx="128">
                  <c:v>4.8</c:v>
                </c:pt>
                <c:pt idx="129">
                  <c:v>4.9000000000000004</c:v>
                </c:pt>
                <c:pt idx="130">
                  <c:v>5</c:v>
                </c:pt>
                <c:pt idx="131">
                  <c:v>5.0999999999999996</c:v>
                </c:pt>
                <c:pt idx="132">
                  <c:v>5.2</c:v>
                </c:pt>
                <c:pt idx="133">
                  <c:v>5.3</c:v>
                </c:pt>
                <c:pt idx="134">
                  <c:v>5.4</c:v>
                </c:pt>
                <c:pt idx="135">
                  <c:v>5.5</c:v>
                </c:pt>
                <c:pt idx="136">
                  <c:v>5.6</c:v>
                </c:pt>
                <c:pt idx="137">
                  <c:v>5.7</c:v>
                </c:pt>
                <c:pt idx="138">
                  <c:v>5.8</c:v>
                </c:pt>
                <c:pt idx="139">
                  <c:v>5.9</c:v>
                </c:pt>
                <c:pt idx="140">
                  <c:v>6</c:v>
                </c:pt>
                <c:pt idx="141">
                  <c:v>6.0999999999999002</c:v>
                </c:pt>
                <c:pt idx="142">
                  <c:v>6.1999999999998998</c:v>
                </c:pt>
                <c:pt idx="143">
                  <c:v>6.2999999999999003</c:v>
                </c:pt>
                <c:pt idx="144">
                  <c:v>6.3999999999999</c:v>
                </c:pt>
                <c:pt idx="145">
                  <c:v>6.4999999999998996</c:v>
                </c:pt>
                <c:pt idx="146">
                  <c:v>6.5999999999999002</c:v>
                </c:pt>
                <c:pt idx="147">
                  <c:v>6.6999999999998998</c:v>
                </c:pt>
                <c:pt idx="148">
                  <c:v>6.7999999999999003</c:v>
                </c:pt>
                <c:pt idx="149">
                  <c:v>6.8999999999999</c:v>
                </c:pt>
                <c:pt idx="150">
                  <c:v>6.9999999999998996</c:v>
                </c:pt>
                <c:pt idx="151">
                  <c:v>7.0999999999999002</c:v>
                </c:pt>
                <c:pt idx="152">
                  <c:v>7.1999999999998998</c:v>
                </c:pt>
                <c:pt idx="153">
                  <c:v>7.2999999999999003</c:v>
                </c:pt>
                <c:pt idx="154">
                  <c:v>7.3999999999999</c:v>
                </c:pt>
                <c:pt idx="155">
                  <c:v>7.4999999999998996</c:v>
                </c:pt>
                <c:pt idx="156">
                  <c:v>7.5999999999999002</c:v>
                </c:pt>
                <c:pt idx="157">
                  <c:v>7.6999999999998998</c:v>
                </c:pt>
                <c:pt idx="158">
                  <c:v>7.7999999999999003</c:v>
                </c:pt>
                <c:pt idx="159">
                  <c:v>7.8999999999999</c:v>
                </c:pt>
                <c:pt idx="160">
                  <c:v>7.9999999999998996</c:v>
                </c:pt>
              </c:numCache>
            </c:numRef>
          </c:xVal>
          <c:yVal>
            <c:numRef>
              <c:f>Ejercicio_1!$T$4:$T$164</c:f>
              <c:numCache>
                <c:formatCode>General</c:formatCode>
                <c:ptCount val="161"/>
                <c:pt idx="0">
                  <c:v>1.2597892186412062E-2</c:v>
                </c:pt>
                <c:pt idx="1">
                  <c:v>1.3458900363801011E-2</c:v>
                </c:pt>
                <c:pt idx="2">
                  <c:v>1.436278698152172E-2</c:v>
                </c:pt>
                <c:pt idx="3">
                  <c:v>1.531035678077384E-2</c:v>
                </c:pt>
                <c:pt idx="4">
                  <c:v>1.6302317749914537E-2</c:v>
                </c:pt>
                <c:pt idx="5">
                  <c:v>1.7339271497171418E-2</c:v>
                </c:pt>
                <c:pt idx="6">
                  <c:v>1.8421703603695799E-2</c:v>
                </c:pt>
                <c:pt idx="7">
                  <c:v>1.954997402197926E-2</c:v>
                </c:pt>
                <c:pt idx="8">
                  <c:v>2.0724307588467161E-2</c:v>
                </c:pt>
                <c:pt idx="9">
                  <c:v>2.1944784722627678E-2</c:v>
                </c:pt>
                <c:pt idx="10">
                  <c:v>2.3211332387715104E-2</c:v>
                </c:pt>
                <c:pt idx="11">
                  <c:v>2.4523715390949358E-2</c:v>
                </c:pt>
                <c:pt idx="12">
                  <c:v>2.5881528102765852E-2</c:v>
                </c:pt>
                <c:pt idx="13">
                  <c:v>2.7284186676130768E-2</c:v>
                </c:pt>
                <c:pt idx="14">
                  <c:v>2.8730921847631968E-2</c:v>
                </c:pt>
                <c:pt idx="15">
                  <c:v>3.0220772402127945E-2</c:v>
                </c:pt>
                <c:pt idx="16">
                  <c:v>3.1752579382175593E-2</c:v>
                </c:pt>
                <c:pt idx="17">
                  <c:v>3.3324981122295254E-2</c:v>
                </c:pt>
                <c:pt idx="18">
                  <c:v>3.4936409186475482E-2</c:v>
                </c:pt>
                <c:pt idx="19">
                  <c:v>3.6585085285317114E-2</c:v>
                </c:pt>
                <c:pt idx="20">
                  <c:v>3.8269019247163194E-2</c:v>
                </c:pt>
                <c:pt idx="21">
                  <c:v>3.9986008115883966E-2</c:v>
                </c:pt>
                <c:pt idx="22">
                  <c:v>4.1733636447351535E-2</c:v>
                </c:pt>
                <c:pt idx="23">
                  <c:v>4.3509277878030439E-2</c:v>
                </c:pt>
                <c:pt idx="24">
                  <c:v>4.5310098043944327E-2</c:v>
                </c:pt>
                <c:pt idx="25">
                  <c:v>4.713305893856036E-2</c:v>
                </c:pt>
                <c:pt idx="26">
                  <c:v>4.8974924816624153E-2</c:v>
                </c:pt>
                <c:pt idx="27">
                  <c:v>5.0832269781404781E-2</c:v>
                </c:pt>
                <c:pt idx="28">
                  <c:v>5.2701487240055862E-2</c:v>
                </c:pt>
                <c:pt idx="29">
                  <c:v>5.4578801482092709E-2</c:v>
                </c:pt>
                <c:pt idx="30">
                  <c:v>5.646028173698768E-2</c:v>
                </c:pt>
                <c:pt idx="31">
                  <c:v>5.8341859207643877E-2</c:v>
                </c:pt>
                <c:pt idx="32">
                  <c:v>6.021934776714926E-2</c:v>
                </c:pt>
                <c:pt idx="33">
                  <c:v>6.2088469257262933E-2</c:v>
                </c:pt>
                <c:pt idx="34">
                  <c:v>6.3944884648259426E-2</c:v>
                </c:pt>
                <c:pt idx="35">
                  <c:v>6.5784232718069158E-2</c:v>
                </c:pt>
                <c:pt idx="36">
                  <c:v>6.7602178385732806E-2</c:v>
                </c:pt>
                <c:pt idx="37">
                  <c:v>6.9394473382676389E-2</c:v>
                </c:pt>
                <c:pt idx="38">
                  <c:v>7.1157032544447468E-2</c:v>
                </c:pt>
                <c:pt idx="39">
                  <c:v>7.2886029616063927E-2</c:v>
                </c:pt>
                <c:pt idx="40">
                  <c:v>7.4578017022944823E-2</c:v>
                </c:pt>
                <c:pt idx="41">
                  <c:v>7.6230074474873719E-2</c:v>
                </c:pt>
                <c:pt idx="42">
                  <c:v>7.7839991419157192E-2</c:v>
                </c:pt>
                <c:pt idx="43">
                  <c:v>7.9406488085608448E-2</c:v>
                </c:pt>
                <c:pt idx="44">
                  <c:v>8.0929478986982509E-2</c:v>
                </c:pt>
                <c:pt idx="45">
                  <c:v>8.241038105351664E-2</c:v>
                </c:pt>
                <c:pt idx="46">
                  <c:v>8.3852465889734371E-2</c:v>
                </c:pt>
                <c:pt idx="47">
                  <c:v>8.5261251773713354E-2</c:v>
                </c:pt>
                <c:pt idx="48">
                  <c:v>8.6644925864547959E-2</c:v>
                </c:pt>
                <c:pt idx="49">
                  <c:v>8.8014780638569698E-2</c:v>
                </c:pt>
                <c:pt idx="50">
                  <c:v>8.9385640985279555E-2</c:v>
                </c:pt>
                <c:pt idx="51">
                  <c:v>9.0776250000054765E-2</c:v>
                </c:pt>
                <c:pt idx="52">
                  <c:v>9.2209572880630281E-2</c:v>
                </c:pt>
                <c:pt idx="53">
                  <c:v>9.3712970279820715E-2</c:v>
                </c:pt>
                <c:pt idx="54">
                  <c:v>9.5318186031045055E-2</c:v>
                </c:pt>
                <c:pt idx="55">
                  <c:v>9.7061090571856176E-2</c:v>
                </c:pt>
                <c:pt idx="56">
                  <c:v>9.8981121961809915E-2</c:v>
                </c:pt>
                <c:pt idx="57">
                  <c:v>0.10112037240044933</c:v>
                </c:pt>
                <c:pt idx="58">
                  <c:v>0.10352228066045775</c:v>
                </c:pt>
                <c:pt idx="59">
                  <c:v>0.10622991051028888</c:v>
                </c:pt>
                <c:pt idx="60">
                  <c:v>0.10928382204762338</c:v>
                </c:pt>
                <c:pt idx="61">
                  <c:v>0.11271957614856355</c:v>
                </c:pt>
                <c:pt idx="62">
                  <c:v>0.11656495029685629</c:v>
                </c:pt>
                <c:pt idx="63">
                  <c:v>0.12083698429103459</c:v>
                </c:pt>
                <c:pt idx="64">
                  <c:v>0.12553901327719313</c:v>
                </c:pt>
                <c:pt idx="65">
                  <c:v>0.13065787912355242</c:v>
                </c:pt>
                <c:pt idx="66">
                  <c:v>0.13616153495166203</c:v>
                </c:pt>
                <c:pt idx="67">
                  <c:v>0.14199726744983526</c:v>
                </c:pt>
                <c:pt idx="68">
                  <c:v>0.14809075390069923</c:v>
                </c:pt>
                <c:pt idx="69">
                  <c:v>0.15434614338388619</c:v>
                </c:pt>
                <c:pt idx="70">
                  <c:v>0.16064730381744019</c:v>
                </c:pt>
                <c:pt idx="71">
                  <c:v>0.1668603098913346</c:v>
                </c:pt>
                <c:pt idx="72">
                  <c:v>0.17283716523255185</c:v>
                </c:pt>
                <c:pt idx="73">
                  <c:v>0.17842066110202431</c:v>
                </c:pt>
                <c:pt idx="74">
                  <c:v>0.18345018100673124</c:v>
                </c:pt>
                <c:pt idx="75">
                  <c:v>0.18776817427429188</c:v>
                </c:pt>
                <c:pt idx="76">
                  <c:v>0.19122695049894478</c:v>
                </c:pt>
                <c:pt idx="77">
                  <c:v>0.19369539864260021</c:v>
                </c:pt>
                <c:pt idx="78">
                  <c:v>0.19506521553405645</c:v>
                </c:pt>
                <c:pt idx="79">
                  <c:v>0.19525624207655973</c:v>
                </c:pt>
                <c:pt idx="80">
                  <c:v>0.19422055207564531</c:v>
                </c:pt>
                <c:pt idx="81">
                  <c:v>0.19194501536201536</c:v>
                </c:pt>
                <c:pt idx="82">
                  <c:v>0.18845215781675861</c:v>
                </c:pt>
                <c:pt idx="83">
                  <c:v>0.18379925746181269</c:v>
                </c:pt>
                <c:pt idx="84">
                  <c:v>0.17807573773534485</c:v>
                </c:pt>
                <c:pt idx="85">
                  <c:v>0.17139903562502926</c:v>
                </c:pt>
                <c:pt idx="86">
                  <c:v>0.16390922326018229</c:v>
                </c:pt>
                <c:pt idx="87">
                  <c:v>0.15576273831974027</c:v>
                </c:pt>
                <c:pt idx="88">
                  <c:v>0.1471256252058695</c:v>
                </c:pt>
                <c:pt idx="89">
                  <c:v>0.13816670248904947</c:v>
                </c:pt>
                <c:pt idx="90">
                  <c:v>0.1290510530768792</c:v>
                </c:pt>
                <c:pt idx="91">
                  <c:v>0.11993418541880593</c:v>
                </c:pt>
                <c:pt idx="92">
                  <c:v>0.11095714290396225</c:v>
                </c:pt>
                <c:pt idx="93">
                  <c:v>0.10224275225527323</c:v>
                </c:pt>
                <c:pt idx="94">
                  <c:v>9.38931087864949E-2</c:v>
                </c:pt>
                <c:pt idx="95">
                  <c:v>8.5988305329050232E-2</c:v>
                </c:pt>
                <c:pt idx="96">
                  <c:v>7.8586329899921842E-2</c:v>
                </c:pt>
                <c:pt idx="97">
                  <c:v>7.1723990549233396E-2</c:v>
                </c:pt>
                <c:pt idx="98">
                  <c:v>6.5418678005662839E-2</c:v>
                </c:pt>
                <c:pt idx="99">
                  <c:v>5.9670749243560209E-2</c:v>
                </c:pt>
                <c:pt idx="100">
                  <c:v>5.44663073783569E-2</c:v>
                </c:pt>
                <c:pt idx="101">
                  <c:v>4.9780163084080169E-2</c:v>
                </c:pt>
                <c:pt idx="102">
                  <c:v>4.5578786502209888E-2</c:v>
                </c:pt>
                <c:pt idx="103">
                  <c:v>4.1823092156732765E-2</c:v>
                </c:pt>
                <c:pt idx="104">
                  <c:v>3.8470938317984413E-2</c:v>
                </c:pt>
                <c:pt idx="105">
                  <c:v>3.5479262470111968E-2</c:v>
                </c:pt>
                <c:pt idx="106">
                  <c:v>3.2805812576137253E-2</c:v>
                </c:pt>
                <c:pt idx="107">
                  <c:v>3.0410467099063563E-2</c:v>
                </c:pt>
                <c:pt idx="108">
                  <c:v>2.8256163566766961E-2</c:v>
                </c:pt>
                <c:pt idx="109">
                  <c:v>2.6309475111391117E-2</c:v>
                </c:pt>
                <c:pt idx="110">
                  <c:v>2.4540886908556089E-2</c:v>
                </c:pt>
                <c:pt idx="111">
                  <c:v>2.2924830438133592E-2</c:v>
                </c:pt>
                <c:pt idx="112">
                  <c:v>2.1439534048244217E-2</c:v>
                </c:pt>
                <c:pt idx="113">
                  <c:v>2.0066744703374547E-2</c:v>
                </c:pt>
                <c:pt idx="114">
                  <c:v>1.8791369354083872E-2</c:v>
                </c:pt>
                <c:pt idx="115">
                  <c:v>1.7601076305612119E-2</c:v>
                </c:pt>
                <c:pt idx="116">
                  <c:v>1.6485888328914344E-2</c:v>
                </c:pt>
                <c:pt idx="117">
                  <c:v>1.5437790861923094E-2</c:v>
                </c:pt>
                <c:pt idx="118">
                  <c:v>1.44503710592518E-2</c:v>
                </c:pt>
                <c:pt idx="119">
                  <c:v>1.3518497005215487E-2</c:v>
                </c:pt>
                <c:pt idx="120">
                  <c:v>1.2638041254140012E-2</c:v>
                </c:pt>
                <c:pt idx="121">
                  <c:v>1.1805648999206267E-2</c:v>
                </c:pt>
                <c:pt idx="122">
                  <c:v>1.1018548487363661E-2</c:v>
                </c:pt>
                <c:pt idx="123">
                  <c:v>1.0274399621122303E-2</c:v>
                </c:pt>
                <c:pt idx="124">
                  <c:v>9.5711758186055283E-3</c:v>
                </c:pt>
                <c:pt idx="125">
                  <c:v>8.9070739404962674E-3</c:v>
                </c:pt>
                <c:pt idx="126">
                  <c:v>8.2804472530736521E-3</c:v>
                </c:pt>
                <c:pt idx="127">
                  <c:v>7.6897568247929942E-3</c:v>
                </c:pt>
                <c:pt idx="128">
                  <c:v>7.1335373262339224E-3</c:v>
                </c:pt>
                <c:pt idx="129">
                  <c:v>6.610373827930705E-3</c:v>
                </c:pt>
                <c:pt idx="130">
                  <c:v>6.1188868043866324E-3</c:v>
                </c:pt>
                <c:pt idx="131">
                  <c:v>5.6577231160412555E-3</c:v>
                </c:pt>
                <c:pt idx="132">
                  <c:v>5.2255512331903509E-3</c:v>
                </c:pt>
                <c:pt idx="133">
                  <c:v>4.8210593793547524E-3</c:v>
                </c:pt>
                <c:pt idx="134">
                  <c:v>4.442955607840398E-3</c:v>
                </c:pt>
                <c:pt idx="135">
                  <c:v>4.0899690911127872E-3</c:v>
                </c:pt>
                <c:pt idx="136">
                  <c:v>3.7608521077129317E-3</c:v>
                </c:pt>
                <c:pt idx="137">
                  <c:v>3.4543823661780841E-3</c:v>
                </c:pt>
                <c:pt idx="138">
                  <c:v>3.1693654198188983E-3</c:v>
                </c:pt>
                <c:pt idx="139">
                  <c:v>2.9046370091967357E-3</c:v>
                </c:pt>
                <c:pt idx="140">
                  <c:v>2.6590652283175913E-3</c:v>
                </c:pt>
                <c:pt idx="141">
                  <c:v>2.4315524520640958E-3</c:v>
                </c:pt>
                <c:pt idx="142">
                  <c:v>2.2210369910473852E-3</c:v>
                </c:pt>
                <c:pt idx="143">
                  <c:v>2.0264944595582619E-3</c:v>
                </c:pt>
                <c:pt idx="144">
                  <c:v>1.8469388553397064E-3</c:v>
                </c:pt>
                <c:pt idx="145">
                  <c:v>1.6814233584956752E-3</c:v>
                </c:pt>
                <c:pt idx="146">
                  <c:v>1.5290408623703684E-3</c:v>
                </c:pt>
                <c:pt idx="147">
                  <c:v>1.3889242526751513E-3</c:v>
                </c:pt>
                <c:pt idx="148">
                  <c:v>1.260246453171694E-3</c:v>
                </c:pt>
                <c:pt idx="149">
                  <c:v>1.1422202572951953E-3</c:v>
                </c:pt>
                <c:pt idx="150">
                  <c:v>1.034097965526054E-3</c:v>
                </c:pt>
                <c:pt idx="151">
                  <c:v>9.3517084829463834E-4</c:v>
                </c:pt>
                <c:pt idx="152">
                  <c:v>8.4476845386698422E-4</c:v>
                </c:pt>
                <c:pt idx="153">
                  <c:v>7.62257780100874E-4</c:v>
                </c:pt>
                <c:pt idx="154">
                  <c:v>6.8704232824335558E-4</c:v>
                </c:pt>
                <c:pt idx="155">
                  <c:v>6.1856105610678502E-4</c:v>
                </c:pt>
                <c:pt idx="156">
                  <c:v>5.5628724704284661E-4</c:v>
                </c:pt>
                <c:pt idx="157">
                  <c:v>4.9972731015700538E-4</c:v>
                </c:pt>
                <c:pt idx="158">
                  <c:v>4.4841952618954216E-4</c:v>
                </c:pt>
                <c:pt idx="159">
                  <c:v>4.0193275244925967E-4</c:v>
                </c:pt>
                <c:pt idx="160">
                  <c:v>3.5986509913614684E-4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8D-9843-B67D-1DCB582DA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740672"/>
        <c:axId val="1474736832"/>
      </c:scatterChart>
      <c:valAx>
        <c:axId val="14747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474736832"/>
        <c:crosses val="autoZero"/>
        <c:crossBetween val="midCat"/>
      </c:valAx>
      <c:valAx>
        <c:axId val="147473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47474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QQ-PLOT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Ejercicio_3!$N$18:$N$2506</c:f>
              <c:numCache>
                <c:formatCode>0.000000</c:formatCode>
                <c:ptCount val="2489"/>
                <c:pt idx="0">
                  <c:v>-4.0227527642387164</c:v>
                </c:pt>
                <c:pt idx="1">
                  <c:v>-3.8391338257560093</c:v>
                </c:pt>
                <c:pt idx="2">
                  <c:v>-3.6581965012862017</c:v>
                </c:pt>
                <c:pt idx="3">
                  <c:v>-3.0873009325871261</c:v>
                </c:pt>
                <c:pt idx="4">
                  <c:v>-2.9451472528744098</c:v>
                </c:pt>
                <c:pt idx="5">
                  <c:v>-2.8619355006211333</c:v>
                </c:pt>
                <c:pt idx="6">
                  <c:v>-2.8448835076805299</c:v>
                </c:pt>
                <c:pt idx="7">
                  <c:v>-2.8343660055076283</c:v>
                </c:pt>
                <c:pt idx="8">
                  <c:v>-2.7797049310486726</c:v>
                </c:pt>
                <c:pt idx="9">
                  <c:v>-2.751961271874821</c:v>
                </c:pt>
                <c:pt idx="10">
                  <c:v>-2.7264556389347203</c:v>
                </c:pt>
                <c:pt idx="11">
                  <c:v>-2.7130943194507653</c:v>
                </c:pt>
                <c:pt idx="12">
                  <c:v>-2.6691972873204084</c:v>
                </c:pt>
                <c:pt idx="13">
                  <c:v>-2.6355970157533815</c:v>
                </c:pt>
                <c:pt idx="14">
                  <c:v>-2.569696638154126</c:v>
                </c:pt>
                <c:pt idx="15">
                  <c:v>-2.5493899534782321</c:v>
                </c:pt>
                <c:pt idx="16">
                  <c:v>-2.5445540243215827</c:v>
                </c:pt>
                <c:pt idx="17">
                  <c:v>-2.5296420155211927</c:v>
                </c:pt>
                <c:pt idx="18">
                  <c:v>-2.470106695016705</c:v>
                </c:pt>
                <c:pt idx="19">
                  <c:v>-2.4696800484568273</c:v>
                </c:pt>
                <c:pt idx="20">
                  <c:v>-2.4647798954492037</c:v>
                </c:pt>
                <c:pt idx="21">
                  <c:v>-2.4397944704759826</c:v>
                </c:pt>
                <c:pt idx="22">
                  <c:v>-2.4276470661448513</c:v>
                </c:pt>
                <c:pt idx="23">
                  <c:v>-2.4233858591342941</c:v>
                </c:pt>
                <c:pt idx="24">
                  <c:v>-2.4074506646093603</c:v>
                </c:pt>
                <c:pt idx="25">
                  <c:v>-2.4069595878401668</c:v>
                </c:pt>
                <c:pt idx="26">
                  <c:v>-2.3966122749752943</c:v>
                </c:pt>
                <c:pt idx="27">
                  <c:v>-2.3954293720301503</c:v>
                </c:pt>
                <c:pt idx="28">
                  <c:v>-2.3631571754922618</c:v>
                </c:pt>
                <c:pt idx="29">
                  <c:v>-2.3588902155537497</c:v>
                </c:pt>
                <c:pt idx="30">
                  <c:v>-2.3554879609805277</c:v>
                </c:pt>
                <c:pt idx="31">
                  <c:v>-2.3493304450073871</c:v>
                </c:pt>
                <c:pt idx="32">
                  <c:v>-2.3443536659034874</c:v>
                </c:pt>
                <c:pt idx="33">
                  <c:v>-2.335594283445428</c:v>
                </c:pt>
                <c:pt idx="34">
                  <c:v>-2.2730705479403923</c:v>
                </c:pt>
                <c:pt idx="35">
                  <c:v>-2.2648544614639814</c:v>
                </c:pt>
                <c:pt idx="36">
                  <c:v>-2.2634099903693041</c:v>
                </c:pt>
                <c:pt idx="37">
                  <c:v>-2.2599404264931708</c:v>
                </c:pt>
                <c:pt idx="38">
                  <c:v>-2.2551693966953752</c:v>
                </c:pt>
                <c:pt idx="39">
                  <c:v>-2.2506865768412014</c:v>
                </c:pt>
                <c:pt idx="40">
                  <c:v>-2.2410267114210285</c:v>
                </c:pt>
                <c:pt idx="41">
                  <c:v>-2.2363588734887925</c:v>
                </c:pt>
                <c:pt idx="42">
                  <c:v>-2.2240011172672571</c:v>
                </c:pt>
                <c:pt idx="43">
                  <c:v>-2.217081011567323</c:v>
                </c:pt>
                <c:pt idx="44">
                  <c:v>-2.2157600265566959</c:v>
                </c:pt>
                <c:pt idx="45">
                  <c:v>-2.2053452148729864</c:v>
                </c:pt>
                <c:pt idx="46">
                  <c:v>-2.1986594053205453</c:v>
                </c:pt>
                <c:pt idx="47">
                  <c:v>-2.1958321872645765</c:v>
                </c:pt>
                <c:pt idx="48">
                  <c:v>-2.1886058678601645</c:v>
                </c:pt>
                <c:pt idx="49">
                  <c:v>-2.1745583960526558</c:v>
                </c:pt>
                <c:pt idx="50">
                  <c:v>-2.1743272926529538</c:v>
                </c:pt>
                <c:pt idx="51">
                  <c:v>-2.1706955359176852</c:v>
                </c:pt>
                <c:pt idx="52">
                  <c:v>-2.1639031664026427</c:v>
                </c:pt>
                <c:pt idx="53">
                  <c:v>-2.1635499328084129</c:v>
                </c:pt>
                <c:pt idx="54">
                  <c:v>-2.1566457344811969</c:v>
                </c:pt>
                <c:pt idx="55">
                  <c:v>-2.1255439868409458</c:v>
                </c:pt>
                <c:pt idx="56">
                  <c:v>-2.125431296206397</c:v>
                </c:pt>
                <c:pt idx="57">
                  <c:v>-2.1215632154168258</c:v>
                </c:pt>
                <c:pt idx="58">
                  <c:v>-2.1164151196484258</c:v>
                </c:pt>
                <c:pt idx="59">
                  <c:v>-2.1125302553911616</c:v>
                </c:pt>
                <c:pt idx="60">
                  <c:v>-2.108529337983724</c:v>
                </c:pt>
                <c:pt idx="61">
                  <c:v>-2.1082230620361853</c:v>
                </c:pt>
                <c:pt idx="62">
                  <c:v>-2.1054113950690208</c:v>
                </c:pt>
                <c:pt idx="63">
                  <c:v>-2.0956543892680268</c:v>
                </c:pt>
                <c:pt idx="64">
                  <c:v>-2.0900823033822391</c:v>
                </c:pt>
                <c:pt idx="65">
                  <c:v>-2.0880839037551011</c:v>
                </c:pt>
                <c:pt idx="66">
                  <c:v>-2.0783530039078197</c:v>
                </c:pt>
                <c:pt idx="67">
                  <c:v>-2.074428143162875</c:v>
                </c:pt>
                <c:pt idx="68">
                  <c:v>-2.0662207830353556</c:v>
                </c:pt>
                <c:pt idx="69">
                  <c:v>-2.063226269334387</c:v>
                </c:pt>
                <c:pt idx="70">
                  <c:v>-2.0499461566561785</c:v>
                </c:pt>
                <c:pt idx="71">
                  <c:v>-2.0485357648704601</c:v>
                </c:pt>
                <c:pt idx="72">
                  <c:v>-2.0470325433409573</c:v>
                </c:pt>
                <c:pt idx="73">
                  <c:v>-2.0354222825880472</c:v>
                </c:pt>
                <c:pt idx="74">
                  <c:v>-2.0339396072476963</c:v>
                </c:pt>
                <c:pt idx="75">
                  <c:v>-2.0320693428413432</c:v>
                </c:pt>
                <c:pt idx="76">
                  <c:v>-2.0275731581763297</c:v>
                </c:pt>
                <c:pt idx="77">
                  <c:v>-2.0016418344662665</c:v>
                </c:pt>
                <c:pt idx="78">
                  <c:v>-1.9953555274178871</c:v>
                </c:pt>
                <c:pt idx="79">
                  <c:v>-1.9920768180898849</c:v>
                </c:pt>
                <c:pt idx="80">
                  <c:v>-1.9860006406427868</c:v>
                </c:pt>
                <c:pt idx="81">
                  <c:v>-1.9779410626181031</c:v>
                </c:pt>
                <c:pt idx="82">
                  <c:v>-1.9608547265164822</c:v>
                </c:pt>
                <c:pt idx="83">
                  <c:v>-1.9513846022214034</c:v>
                </c:pt>
                <c:pt idx="84">
                  <c:v>-1.9440434038871433</c:v>
                </c:pt>
                <c:pt idx="85">
                  <c:v>-1.9353637536550876</c:v>
                </c:pt>
                <c:pt idx="86">
                  <c:v>-1.9307545529166952</c:v>
                </c:pt>
                <c:pt idx="87">
                  <c:v>-1.9151538827357937</c:v>
                </c:pt>
                <c:pt idx="88">
                  <c:v>-1.913636814974248</c:v>
                </c:pt>
                <c:pt idx="89">
                  <c:v>-1.9098676875317973</c:v>
                </c:pt>
                <c:pt idx="90">
                  <c:v>-1.9001383294792078</c:v>
                </c:pt>
                <c:pt idx="91">
                  <c:v>-1.8989867269309026</c:v>
                </c:pt>
                <c:pt idx="92">
                  <c:v>-1.8931443354294297</c:v>
                </c:pt>
                <c:pt idx="93">
                  <c:v>-1.8925045053557155</c:v>
                </c:pt>
                <c:pt idx="94">
                  <c:v>-1.8757547998980817</c:v>
                </c:pt>
                <c:pt idx="95">
                  <c:v>-1.8757319217888815</c:v>
                </c:pt>
                <c:pt idx="96">
                  <c:v>-1.8732438432618548</c:v>
                </c:pt>
                <c:pt idx="97">
                  <c:v>-1.8713889026134571</c:v>
                </c:pt>
                <c:pt idx="98">
                  <c:v>-1.8689918092194735</c:v>
                </c:pt>
                <c:pt idx="99">
                  <c:v>-1.8639771583764342</c:v>
                </c:pt>
                <c:pt idx="100">
                  <c:v>-1.8629654020178985</c:v>
                </c:pt>
                <c:pt idx="101">
                  <c:v>-1.8499748528854174</c:v>
                </c:pt>
                <c:pt idx="102">
                  <c:v>-1.8474076922789506</c:v>
                </c:pt>
                <c:pt idx="103">
                  <c:v>-1.846497920193533</c:v>
                </c:pt>
                <c:pt idx="104">
                  <c:v>-1.8419251763232185</c:v>
                </c:pt>
                <c:pt idx="105">
                  <c:v>-1.8344139302358147</c:v>
                </c:pt>
                <c:pt idx="106">
                  <c:v>-1.8258642167819348</c:v>
                </c:pt>
                <c:pt idx="107">
                  <c:v>-1.8247033428579376</c:v>
                </c:pt>
                <c:pt idx="108">
                  <c:v>-1.8139189674518956</c:v>
                </c:pt>
                <c:pt idx="109">
                  <c:v>-1.8116206402741508</c:v>
                </c:pt>
                <c:pt idx="110">
                  <c:v>-1.8067044645061008</c:v>
                </c:pt>
                <c:pt idx="111">
                  <c:v>-1.8019274847460136</c:v>
                </c:pt>
                <c:pt idx="112">
                  <c:v>-1.7947379738730576</c:v>
                </c:pt>
                <c:pt idx="113">
                  <c:v>-1.7921362746515426</c:v>
                </c:pt>
                <c:pt idx="114">
                  <c:v>-1.7825323314021917</c:v>
                </c:pt>
                <c:pt idx="115">
                  <c:v>-1.7655540841619326</c:v>
                </c:pt>
                <c:pt idx="116">
                  <c:v>-1.7630517889186292</c:v>
                </c:pt>
                <c:pt idx="117">
                  <c:v>-1.7525092107771763</c:v>
                </c:pt>
                <c:pt idx="118">
                  <c:v>-1.7432287965745692</c:v>
                </c:pt>
                <c:pt idx="119">
                  <c:v>-1.7374367899155494</c:v>
                </c:pt>
                <c:pt idx="120">
                  <c:v>-1.7298347826852132</c:v>
                </c:pt>
                <c:pt idx="121">
                  <c:v>-1.7204352571355672</c:v>
                </c:pt>
                <c:pt idx="122">
                  <c:v>-1.7108359797143464</c:v>
                </c:pt>
                <c:pt idx="123">
                  <c:v>-1.7044417292243825</c:v>
                </c:pt>
                <c:pt idx="124">
                  <c:v>-1.6982280587464369</c:v>
                </c:pt>
                <c:pt idx="125">
                  <c:v>-1.6954422248895396</c:v>
                </c:pt>
                <c:pt idx="126">
                  <c:v>-1.6871975216553361</c:v>
                </c:pt>
                <c:pt idx="127">
                  <c:v>-1.6820573374023975</c:v>
                </c:pt>
                <c:pt idx="128">
                  <c:v>-1.6798550159732317</c:v>
                </c:pt>
                <c:pt idx="129">
                  <c:v>-1.675111064815566</c:v>
                </c:pt>
                <c:pt idx="130">
                  <c:v>-1.6686156469605753</c:v>
                </c:pt>
                <c:pt idx="131">
                  <c:v>-1.6682276215372698</c:v>
                </c:pt>
                <c:pt idx="132">
                  <c:v>-1.6593437990499504</c:v>
                </c:pt>
                <c:pt idx="133">
                  <c:v>-1.6551348557143015</c:v>
                </c:pt>
                <c:pt idx="134">
                  <c:v>-1.6331694611189191</c:v>
                </c:pt>
                <c:pt idx="135">
                  <c:v>-1.6291508798247878</c:v>
                </c:pt>
                <c:pt idx="136">
                  <c:v>-1.6281572365311991</c:v>
                </c:pt>
                <c:pt idx="137">
                  <c:v>-1.6144673920025205</c:v>
                </c:pt>
                <c:pt idx="138">
                  <c:v>-1.613807591003696</c:v>
                </c:pt>
                <c:pt idx="139">
                  <c:v>-1.6131500435523025</c:v>
                </c:pt>
                <c:pt idx="140">
                  <c:v>-1.6003099598811186</c:v>
                </c:pt>
                <c:pt idx="141">
                  <c:v>-1.5962800767794199</c:v>
                </c:pt>
                <c:pt idx="142">
                  <c:v>-1.5961888857961992</c:v>
                </c:pt>
                <c:pt idx="143">
                  <c:v>-1.5900828720556481</c:v>
                </c:pt>
                <c:pt idx="144">
                  <c:v>-1.5846673349319951</c:v>
                </c:pt>
                <c:pt idx="145">
                  <c:v>-1.5752515314696043</c:v>
                </c:pt>
                <c:pt idx="146">
                  <c:v>-1.5746527102579886</c:v>
                </c:pt>
                <c:pt idx="147">
                  <c:v>-1.5735805062917971</c:v>
                </c:pt>
                <c:pt idx="148">
                  <c:v>-1.5711701510313587</c:v>
                </c:pt>
                <c:pt idx="149">
                  <c:v>-1.5638541202725418</c:v>
                </c:pt>
                <c:pt idx="150">
                  <c:v>-1.561099544010546</c:v>
                </c:pt>
                <c:pt idx="151">
                  <c:v>-1.5580960054968829</c:v>
                </c:pt>
                <c:pt idx="152">
                  <c:v>-1.5513281910670604</c:v>
                </c:pt>
                <c:pt idx="153">
                  <c:v>-1.5425018409426938</c:v>
                </c:pt>
                <c:pt idx="154">
                  <c:v>-1.5399208078877609</c:v>
                </c:pt>
                <c:pt idx="155">
                  <c:v>-1.5372365141353443</c:v>
                </c:pt>
                <c:pt idx="156">
                  <c:v>-1.5366214554759343</c:v>
                </c:pt>
                <c:pt idx="157">
                  <c:v>-1.5306569727704811</c:v>
                </c:pt>
                <c:pt idx="158">
                  <c:v>-1.5303693518780248</c:v>
                </c:pt>
                <c:pt idx="159">
                  <c:v>-1.528291111688284</c:v>
                </c:pt>
                <c:pt idx="160">
                  <c:v>-1.5210435578651382</c:v>
                </c:pt>
                <c:pt idx="161">
                  <c:v>-1.5123545145502766</c:v>
                </c:pt>
                <c:pt idx="162">
                  <c:v>-1.5104135313365283</c:v>
                </c:pt>
                <c:pt idx="163">
                  <c:v>-1.5103308657518675</c:v>
                </c:pt>
                <c:pt idx="164">
                  <c:v>-1.5060920926031109</c:v>
                </c:pt>
                <c:pt idx="165">
                  <c:v>-1.5044225062358725</c:v>
                </c:pt>
                <c:pt idx="166">
                  <c:v>-1.4982276957324718</c:v>
                </c:pt>
                <c:pt idx="167">
                  <c:v>-1.4922627710484315</c:v>
                </c:pt>
                <c:pt idx="168">
                  <c:v>-1.4891856521583049</c:v>
                </c:pt>
                <c:pt idx="169">
                  <c:v>-1.4890183270268462</c:v>
                </c:pt>
                <c:pt idx="170">
                  <c:v>-1.4876953032473437</c:v>
                </c:pt>
                <c:pt idx="171">
                  <c:v>-1.4815634775874069</c:v>
                </c:pt>
                <c:pt idx="172">
                  <c:v>-1.4803874045995129</c:v>
                </c:pt>
                <c:pt idx="173">
                  <c:v>-1.4802922136867624</c:v>
                </c:pt>
                <c:pt idx="174">
                  <c:v>-1.475113807824195</c:v>
                </c:pt>
                <c:pt idx="175">
                  <c:v>-1.4681421317803214</c:v>
                </c:pt>
                <c:pt idx="176">
                  <c:v>-1.4679592294369186</c:v>
                </c:pt>
                <c:pt idx="177">
                  <c:v>-1.463882156358306</c:v>
                </c:pt>
                <c:pt idx="178">
                  <c:v>-1.4579919202628029</c:v>
                </c:pt>
                <c:pt idx="179">
                  <c:v>-1.4495287776623562</c:v>
                </c:pt>
                <c:pt idx="180">
                  <c:v>-1.4492022890909231</c:v>
                </c:pt>
                <c:pt idx="181">
                  <c:v>-1.4491669428405338</c:v>
                </c:pt>
                <c:pt idx="182">
                  <c:v>-1.4467063366853705</c:v>
                </c:pt>
                <c:pt idx="183">
                  <c:v>-1.4384776387610312</c:v>
                </c:pt>
                <c:pt idx="184">
                  <c:v>-1.4382214726672222</c:v>
                </c:pt>
                <c:pt idx="185">
                  <c:v>-1.4379517446144261</c:v>
                </c:pt>
                <c:pt idx="186">
                  <c:v>-1.4340221278290408</c:v>
                </c:pt>
                <c:pt idx="187">
                  <c:v>-1.4335744895730176</c:v>
                </c:pt>
                <c:pt idx="188">
                  <c:v>-1.4331180311416223</c:v>
                </c:pt>
                <c:pt idx="189">
                  <c:v>-1.4325520685593152</c:v>
                </c:pt>
                <c:pt idx="190">
                  <c:v>-1.432140448460528</c:v>
                </c:pt>
                <c:pt idx="191">
                  <c:v>-1.4317161654730708</c:v>
                </c:pt>
                <c:pt idx="192">
                  <c:v>-1.420016187162797</c:v>
                </c:pt>
                <c:pt idx="193">
                  <c:v>-1.4161709548008223</c:v>
                </c:pt>
                <c:pt idx="194">
                  <c:v>-1.4152151761483311</c:v>
                </c:pt>
                <c:pt idx="195">
                  <c:v>-1.4077497985531628</c:v>
                </c:pt>
                <c:pt idx="196">
                  <c:v>-1.4074248204465107</c:v>
                </c:pt>
                <c:pt idx="197">
                  <c:v>-1.4071253188257071</c:v>
                </c:pt>
                <c:pt idx="198">
                  <c:v>-1.405494709311476</c:v>
                </c:pt>
                <c:pt idx="199">
                  <c:v>-1.403303690833716</c:v>
                </c:pt>
                <c:pt idx="200">
                  <c:v>-1.3988867638265925</c:v>
                </c:pt>
                <c:pt idx="201">
                  <c:v>-1.3904151789233146</c:v>
                </c:pt>
                <c:pt idx="202">
                  <c:v>-1.389559005364887</c:v>
                </c:pt>
                <c:pt idx="203">
                  <c:v>-1.3882252129368551</c:v>
                </c:pt>
                <c:pt idx="204">
                  <c:v>-1.385362269806454</c:v>
                </c:pt>
                <c:pt idx="205">
                  <c:v>-1.3756957786820054</c:v>
                </c:pt>
                <c:pt idx="206">
                  <c:v>-1.3722443237982063</c:v>
                </c:pt>
                <c:pt idx="207">
                  <c:v>-1.3699413395989029</c:v>
                </c:pt>
                <c:pt idx="208">
                  <c:v>-1.3633782456723667</c:v>
                </c:pt>
                <c:pt idx="209">
                  <c:v>-1.3616616512876114</c:v>
                </c:pt>
                <c:pt idx="210">
                  <c:v>-1.3558306582237405</c:v>
                </c:pt>
                <c:pt idx="211">
                  <c:v>-1.3554152709362264</c:v>
                </c:pt>
                <c:pt idx="212">
                  <c:v>-1.3534154698688294</c:v>
                </c:pt>
                <c:pt idx="213">
                  <c:v>-1.3463873589640849</c:v>
                </c:pt>
                <c:pt idx="214">
                  <c:v>-1.3462031927638658</c:v>
                </c:pt>
                <c:pt idx="215">
                  <c:v>-1.3443097242695761</c:v>
                </c:pt>
                <c:pt idx="216">
                  <c:v>-1.3344920264789677</c:v>
                </c:pt>
                <c:pt idx="217">
                  <c:v>-1.3332029398543823</c:v>
                </c:pt>
                <c:pt idx="218">
                  <c:v>-1.3313326310210569</c:v>
                </c:pt>
                <c:pt idx="219">
                  <c:v>-1.3287045625399647</c:v>
                </c:pt>
                <c:pt idx="220">
                  <c:v>-1.3264505635307529</c:v>
                </c:pt>
                <c:pt idx="221">
                  <c:v>-1.3255431612497997</c:v>
                </c:pt>
                <c:pt idx="222">
                  <c:v>-1.3212228640189574</c:v>
                </c:pt>
                <c:pt idx="223">
                  <c:v>-1.3205379355343247</c:v>
                </c:pt>
                <c:pt idx="224">
                  <c:v>-1.3173384640321941</c:v>
                </c:pt>
                <c:pt idx="225">
                  <c:v>-1.3125937651772415</c:v>
                </c:pt>
                <c:pt idx="226">
                  <c:v>-1.3048432567359542</c:v>
                </c:pt>
                <c:pt idx="227">
                  <c:v>-1.3028367569434274</c:v>
                </c:pt>
                <c:pt idx="228">
                  <c:v>-1.3022638037125396</c:v>
                </c:pt>
                <c:pt idx="229">
                  <c:v>-1.2997133348969061</c:v>
                </c:pt>
                <c:pt idx="230">
                  <c:v>-1.2983863605245234</c:v>
                </c:pt>
                <c:pt idx="231">
                  <c:v>-1.2977333273171596</c:v>
                </c:pt>
                <c:pt idx="232">
                  <c:v>-1.2934421579067472</c:v>
                </c:pt>
                <c:pt idx="233">
                  <c:v>-1.2908486718753684</c:v>
                </c:pt>
                <c:pt idx="234">
                  <c:v>-1.2896820695887661</c:v>
                </c:pt>
                <c:pt idx="235">
                  <c:v>-1.2852833467676827</c:v>
                </c:pt>
                <c:pt idx="236">
                  <c:v>-1.283410128053502</c:v>
                </c:pt>
                <c:pt idx="237">
                  <c:v>-1.2824914861652359</c:v>
                </c:pt>
                <c:pt idx="238">
                  <c:v>-1.2707109702247443</c:v>
                </c:pt>
                <c:pt idx="239">
                  <c:v>-1.2689325642529452</c:v>
                </c:pt>
                <c:pt idx="240">
                  <c:v>-1.2688627383685931</c:v>
                </c:pt>
                <c:pt idx="241">
                  <c:v>-1.266973659011922</c:v>
                </c:pt>
                <c:pt idx="242">
                  <c:v>-1.2663277096580767</c:v>
                </c:pt>
                <c:pt idx="243">
                  <c:v>-1.2637706875036405</c:v>
                </c:pt>
                <c:pt idx="244">
                  <c:v>-1.2629714619711272</c:v>
                </c:pt>
                <c:pt idx="245">
                  <c:v>-1.2597370685044464</c:v>
                </c:pt>
                <c:pt idx="246">
                  <c:v>-1.2589181175058928</c:v>
                </c:pt>
                <c:pt idx="247">
                  <c:v>-1.2558584563922475</c:v>
                </c:pt>
                <c:pt idx="248">
                  <c:v>-1.2538259947806922</c:v>
                </c:pt>
                <c:pt idx="249">
                  <c:v>-1.2444198238895299</c:v>
                </c:pt>
                <c:pt idx="250">
                  <c:v>-1.2432811812654285</c:v>
                </c:pt>
                <c:pt idx="251">
                  <c:v>-1.2415076089393311</c:v>
                </c:pt>
                <c:pt idx="252">
                  <c:v>-1.2377320373095493</c:v>
                </c:pt>
                <c:pt idx="253">
                  <c:v>-1.2363299913810113</c:v>
                </c:pt>
                <c:pt idx="254">
                  <c:v>-1.2356969524363863</c:v>
                </c:pt>
                <c:pt idx="255">
                  <c:v>-1.2350556126229379</c:v>
                </c:pt>
                <c:pt idx="256">
                  <c:v>-1.2331730355726394</c:v>
                </c:pt>
                <c:pt idx="257">
                  <c:v>-1.2290065342487873</c:v>
                </c:pt>
                <c:pt idx="258">
                  <c:v>-1.2288311581112281</c:v>
                </c:pt>
                <c:pt idx="259">
                  <c:v>-1.224419442027145</c:v>
                </c:pt>
                <c:pt idx="260">
                  <c:v>-1.2233174350131644</c:v>
                </c:pt>
                <c:pt idx="261">
                  <c:v>-1.2177701476288343</c:v>
                </c:pt>
                <c:pt idx="262">
                  <c:v>-1.2176856261129878</c:v>
                </c:pt>
                <c:pt idx="263">
                  <c:v>-1.2137783415716412</c:v>
                </c:pt>
                <c:pt idx="264">
                  <c:v>-1.2099863803729971</c:v>
                </c:pt>
                <c:pt idx="265">
                  <c:v>-1.2093473688333816</c:v>
                </c:pt>
                <c:pt idx="266">
                  <c:v>-1.2077755751336838</c:v>
                </c:pt>
                <c:pt idx="267">
                  <c:v>-1.2060992599955895</c:v>
                </c:pt>
                <c:pt idx="268">
                  <c:v>-1.2004332620865412</c:v>
                </c:pt>
                <c:pt idx="269">
                  <c:v>-1.1954210086920318</c:v>
                </c:pt>
                <c:pt idx="270">
                  <c:v>-1.1948389312083347</c:v>
                </c:pt>
                <c:pt idx="271">
                  <c:v>-1.19077645406958</c:v>
                </c:pt>
                <c:pt idx="272">
                  <c:v>-1.1831229658281115</c:v>
                </c:pt>
                <c:pt idx="273">
                  <c:v>-1.1787743061461091</c:v>
                </c:pt>
                <c:pt idx="274">
                  <c:v>-1.1786203866923131</c:v>
                </c:pt>
                <c:pt idx="275">
                  <c:v>-1.1762841701241904</c:v>
                </c:pt>
                <c:pt idx="276">
                  <c:v>-1.170667157369623</c:v>
                </c:pt>
                <c:pt idx="277">
                  <c:v>-1.1682787665574579</c:v>
                </c:pt>
                <c:pt idx="278">
                  <c:v>-1.1668334481890299</c:v>
                </c:pt>
                <c:pt idx="279">
                  <c:v>-1.1660224656380538</c:v>
                </c:pt>
                <c:pt idx="280">
                  <c:v>-1.1616146353466574</c:v>
                </c:pt>
                <c:pt idx="281">
                  <c:v>-1.1615122779353242</c:v>
                </c:pt>
                <c:pt idx="282">
                  <c:v>-1.1591933635181717</c:v>
                </c:pt>
                <c:pt idx="283">
                  <c:v>-1.1515691809033826</c:v>
                </c:pt>
                <c:pt idx="284">
                  <c:v>-1.1465278090652811</c:v>
                </c:pt>
                <c:pt idx="285">
                  <c:v>-1.1403633360415695</c:v>
                </c:pt>
                <c:pt idx="286">
                  <c:v>-1.1396729442934515</c:v>
                </c:pt>
                <c:pt idx="287">
                  <c:v>-1.1389838855253325</c:v>
                </c:pt>
                <c:pt idx="288">
                  <c:v>-1.1362955986181673</c:v>
                </c:pt>
                <c:pt idx="289">
                  <c:v>-1.1359216286785832</c:v>
                </c:pt>
                <c:pt idx="290">
                  <c:v>-1.1275989333767715</c:v>
                </c:pt>
                <c:pt idx="291">
                  <c:v>-1.126930566022825</c:v>
                </c:pt>
                <c:pt idx="292">
                  <c:v>-1.1264261444558017</c:v>
                </c:pt>
                <c:pt idx="293">
                  <c:v>-1.1251801650118127</c:v>
                </c:pt>
                <c:pt idx="294">
                  <c:v>-1.1247491348755505</c:v>
                </c:pt>
                <c:pt idx="295">
                  <c:v>-1.1230467286184835</c:v>
                </c:pt>
                <c:pt idx="296">
                  <c:v>-1.1171988076195094</c:v>
                </c:pt>
                <c:pt idx="297">
                  <c:v>-1.114432886592299</c:v>
                </c:pt>
                <c:pt idx="298">
                  <c:v>-1.114174397080854</c:v>
                </c:pt>
                <c:pt idx="299">
                  <c:v>-1.1140544998312714</c:v>
                </c:pt>
                <c:pt idx="300">
                  <c:v>-1.1133268492815087</c:v>
                </c:pt>
                <c:pt idx="301">
                  <c:v>-1.1122577968028837</c:v>
                </c:pt>
                <c:pt idx="302">
                  <c:v>-1.112169083056352</c:v>
                </c:pt>
                <c:pt idx="303">
                  <c:v>-1.1104355192616977</c:v>
                </c:pt>
                <c:pt idx="304">
                  <c:v>-1.1058536320292687</c:v>
                </c:pt>
                <c:pt idx="305">
                  <c:v>-1.1039192921849721</c:v>
                </c:pt>
                <c:pt idx="306">
                  <c:v>-1.0961301252541977</c:v>
                </c:pt>
                <c:pt idx="307">
                  <c:v>-1.0944798014940862</c:v>
                </c:pt>
                <c:pt idx="308">
                  <c:v>-1.091983159792709</c:v>
                </c:pt>
                <c:pt idx="309">
                  <c:v>-1.0895176805109379</c:v>
                </c:pt>
                <c:pt idx="310">
                  <c:v>-1.0854252258551875</c:v>
                </c:pt>
                <c:pt idx="311">
                  <c:v>-1.0852459356009911</c:v>
                </c:pt>
                <c:pt idx="312">
                  <c:v>-1.0851070490401851</c:v>
                </c:pt>
                <c:pt idx="313">
                  <c:v>-1.0851044714872491</c:v>
                </c:pt>
                <c:pt idx="314">
                  <c:v>-1.0844396195259203</c:v>
                </c:pt>
                <c:pt idx="315">
                  <c:v>-1.0834765585859798</c:v>
                </c:pt>
                <c:pt idx="316">
                  <c:v>-1.0792148876173357</c:v>
                </c:pt>
                <c:pt idx="317">
                  <c:v>-1.079007583927772</c:v>
                </c:pt>
                <c:pt idx="318">
                  <c:v>-1.0783939681750752</c:v>
                </c:pt>
                <c:pt idx="319">
                  <c:v>-1.0698985899925646</c:v>
                </c:pt>
                <c:pt idx="320">
                  <c:v>-1.068864802628068</c:v>
                </c:pt>
                <c:pt idx="321">
                  <c:v>-1.0661110589029898</c:v>
                </c:pt>
                <c:pt idx="322">
                  <c:v>-1.0646953747498566</c:v>
                </c:pt>
                <c:pt idx="323">
                  <c:v>-1.0637545709276903</c:v>
                </c:pt>
                <c:pt idx="324">
                  <c:v>-1.0633853490793084</c:v>
                </c:pt>
                <c:pt idx="325">
                  <c:v>-1.0626602940727121</c:v>
                </c:pt>
                <c:pt idx="326">
                  <c:v>-1.0620773249274897</c:v>
                </c:pt>
                <c:pt idx="327">
                  <c:v>-1.0525543634003489</c:v>
                </c:pt>
                <c:pt idx="328">
                  <c:v>-1.0508086321337866</c:v>
                </c:pt>
                <c:pt idx="329">
                  <c:v>-1.0487926795844749</c:v>
                </c:pt>
                <c:pt idx="330">
                  <c:v>-1.0427090659021108</c:v>
                </c:pt>
                <c:pt idx="331">
                  <c:v>-1.0422047533761618</c:v>
                </c:pt>
                <c:pt idx="332">
                  <c:v>-1.0381305409580728</c:v>
                </c:pt>
                <c:pt idx="333">
                  <c:v>-1.0363885141085929</c:v>
                </c:pt>
                <c:pt idx="334">
                  <c:v>-1.0350052221372259</c:v>
                </c:pt>
                <c:pt idx="335">
                  <c:v>-1.033370111987518</c:v>
                </c:pt>
                <c:pt idx="336">
                  <c:v>-1.0318559285485522</c:v>
                </c:pt>
                <c:pt idx="337">
                  <c:v>-1.0289625785054375</c:v>
                </c:pt>
                <c:pt idx="338">
                  <c:v>-1.0259635759425851</c:v>
                </c:pt>
                <c:pt idx="339">
                  <c:v>-1.0256786510985074</c:v>
                </c:pt>
                <c:pt idx="340">
                  <c:v>-1.0231461142561074</c:v>
                </c:pt>
                <c:pt idx="341">
                  <c:v>-1.0223600154863814</c:v>
                </c:pt>
                <c:pt idx="342">
                  <c:v>-1.0176597808315782</c:v>
                </c:pt>
                <c:pt idx="343">
                  <c:v>-1.0133849018959493</c:v>
                </c:pt>
                <c:pt idx="344">
                  <c:v>-1.0115789323309528</c:v>
                </c:pt>
                <c:pt idx="345">
                  <c:v>-1.0113509024712795</c:v>
                </c:pt>
                <c:pt idx="346">
                  <c:v>-1.0102893513012654</c:v>
                </c:pt>
                <c:pt idx="347">
                  <c:v>-1.0078810266677394</c:v>
                </c:pt>
                <c:pt idx="348">
                  <c:v>-1.0057321671158614</c:v>
                </c:pt>
                <c:pt idx="349">
                  <c:v>-1.0044900602737821</c:v>
                </c:pt>
                <c:pt idx="350">
                  <c:v>-1.002529933003127</c:v>
                </c:pt>
                <c:pt idx="351">
                  <c:v>-1.0023025509749843</c:v>
                </c:pt>
                <c:pt idx="352">
                  <c:v>-1.0003397927867086</c:v>
                </c:pt>
                <c:pt idx="353">
                  <c:v>-0.99862223258042426</c:v>
                </c:pt>
                <c:pt idx="354">
                  <c:v>-0.99821090272043556</c:v>
                </c:pt>
                <c:pt idx="355">
                  <c:v>-0.99572062237318137</c:v>
                </c:pt>
                <c:pt idx="356">
                  <c:v>-0.99338653146741729</c:v>
                </c:pt>
                <c:pt idx="357">
                  <c:v>-0.99324624356480029</c:v>
                </c:pt>
                <c:pt idx="358">
                  <c:v>-0.99201340476569155</c:v>
                </c:pt>
                <c:pt idx="359">
                  <c:v>-0.98878430695405017</c:v>
                </c:pt>
                <c:pt idx="360">
                  <c:v>-0.98791837276669248</c:v>
                </c:pt>
                <c:pt idx="361">
                  <c:v>-0.98651338527724675</c:v>
                </c:pt>
                <c:pt idx="362">
                  <c:v>-0.98452324321734452</c:v>
                </c:pt>
                <c:pt idx="363">
                  <c:v>-0.98174768580131444</c:v>
                </c:pt>
                <c:pt idx="364">
                  <c:v>-0.97674664122299015</c:v>
                </c:pt>
                <c:pt idx="365">
                  <c:v>-0.97673065194486131</c:v>
                </c:pt>
                <c:pt idx="366">
                  <c:v>-0.97029912255348505</c:v>
                </c:pt>
                <c:pt idx="367">
                  <c:v>-0.97006747401585069</c:v>
                </c:pt>
                <c:pt idx="368">
                  <c:v>-0.9678173897480169</c:v>
                </c:pt>
                <c:pt idx="369">
                  <c:v>-0.9641931261686133</c:v>
                </c:pt>
                <c:pt idx="370">
                  <c:v>-0.96313739435880541</c:v>
                </c:pt>
                <c:pt idx="371">
                  <c:v>-0.96092699283800209</c:v>
                </c:pt>
                <c:pt idx="372">
                  <c:v>-0.95659694155762831</c:v>
                </c:pt>
                <c:pt idx="373">
                  <c:v>-0.95584778210600063</c:v>
                </c:pt>
                <c:pt idx="374">
                  <c:v>-0.9533929515621633</c:v>
                </c:pt>
                <c:pt idx="375">
                  <c:v>-0.95269468143601166</c:v>
                </c:pt>
                <c:pt idx="376">
                  <c:v>-0.95257509694994957</c:v>
                </c:pt>
                <c:pt idx="377">
                  <c:v>-0.95002330171171812</c:v>
                </c:pt>
                <c:pt idx="378">
                  <c:v>-0.94606594710749803</c:v>
                </c:pt>
                <c:pt idx="379">
                  <c:v>-0.9459488560441438</c:v>
                </c:pt>
                <c:pt idx="380">
                  <c:v>-0.94435192654290023</c:v>
                </c:pt>
                <c:pt idx="381">
                  <c:v>-0.94213530867760287</c:v>
                </c:pt>
                <c:pt idx="382">
                  <c:v>-0.94213530867760287</c:v>
                </c:pt>
                <c:pt idx="383">
                  <c:v>-0.93913572437777515</c:v>
                </c:pt>
                <c:pt idx="384">
                  <c:v>-0.9354210968100225</c:v>
                </c:pt>
                <c:pt idx="385">
                  <c:v>-0.9310620124027994</c:v>
                </c:pt>
                <c:pt idx="386">
                  <c:v>-0.92854958426312484</c:v>
                </c:pt>
                <c:pt idx="387">
                  <c:v>-0.92818238805712627</c:v>
                </c:pt>
                <c:pt idx="388">
                  <c:v>-0.92667363343678277</c:v>
                </c:pt>
                <c:pt idx="389">
                  <c:v>-0.92544315868182636</c:v>
                </c:pt>
                <c:pt idx="390">
                  <c:v>-0.92326425771032716</c:v>
                </c:pt>
                <c:pt idx="391">
                  <c:v>-0.92023221419408463</c:v>
                </c:pt>
                <c:pt idx="392">
                  <c:v>-0.91789754705443161</c:v>
                </c:pt>
                <c:pt idx="393">
                  <c:v>-0.91610599709558793</c:v>
                </c:pt>
                <c:pt idx="394">
                  <c:v>-0.91441617683392507</c:v>
                </c:pt>
                <c:pt idx="395">
                  <c:v>-0.91334418570304965</c:v>
                </c:pt>
                <c:pt idx="396">
                  <c:v>-0.91219288952722677</c:v>
                </c:pt>
                <c:pt idx="397">
                  <c:v>-0.91055069084637519</c:v>
                </c:pt>
                <c:pt idx="398">
                  <c:v>-0.91051523394943235</c:v>
                </c:pt>
                <c:pt idx="399">
                  <c:v>-0.91023206083504593</c:v>
                </c:pt>
                <c:pt idx="400">
                  <c:v>-0.90146126538842619</c:v>
                </c:pt>
                <c:pt idx="401">
                  <c:v>-0.89927620516637397</c:v>
                </c:pt>
                <c:pt idx="402">
                  <c:v>-0.89618988757293172</c:v>
                </c:pt>
                <c:pt idx="403">
                  <c:v>-0.89131421409326272</c:v>
                </c:pt>
                <c:pt idx="404">
                  <c:v>-0.8899170854406373</c:v>
                </c:pt>
                <c:pt idx="405">
                  <c:v>-0.88393746903340586</c:v>
                </c:pt>
                <c:pt idx="406">
                  <c:v>-0.88338034923540054</c:v>
                </c:pt>
                <c:pt idx="407">
                  <c:v>-0.88321365649673522</c:v>
                </c:pt>
                <c:pt idx="408">
                  <c:v>-0.87944138618992107</c:v>
                </c:pt>
                <c:pt idx="409">
                  <c:v>-0.87894176769513255</c:v>
                </c:pt>
                <c:pt idx="410">
                  <c:v>-0.87778522574389461</c:v>
                </c:pt>
                <c:pt idx="411">
                  <c:v>-0.87716752031583922</c:v>
                </c:pt>
                <c:pt idx="412">
                  <c:v>-0.87652890161687169</c:v>
                </c:pt>
                <c:pt idx="413">
                  <c:v>-0.87516693838918014</c:v>
                </c:pt>
                <c:pt idx="414">
                  <c:v>-0.87387728416497201</c:v>
                </c:pt>
                <c:pt idx="415">
                  <c:v>-0.87326426313574235</c:v>
                </c:pt>
                <c:pt idx="416">
                  <c:v>-0.8710958050216826</c:v>
                </c:pt>
                <c:pt idx="417">
                  <c:v>-0.86576059354600732</c:v>
                </c:pt>
                <c:pt idx="418">
                  <c:v>-0.86547861724248754</c:v>
                </c:pt>
                <c:pt idx="419">
                  <c:v>-0.85918940359873797</c:v>
                </c:pt>
                <c:pt idx="420">
                  <c:v>-0.85728346013035128</c:v>
                </c:pt>
                <c:pt idx="421">
                  <c:v>-0.85637528373252625</c:v>
                </c:pt>
                <c:pt idx="422">
                  <c:v>-0.85606831221152546</c:v>
                </c:pt>
                <c:pt idx="423">
                  <c:v>-0.85606084141002226</c:v>
                </c:pt>
                <c:pt idx="424">
                  <c:v>-0.854277244643733</c:v>
                </c:pt>
                <c:pt idx="425">
                  <c:v>-0.85216506925231905</c:v>
                </c:pt>
                <c:pt idx="426">
                  <c:v>-0.85114383676397587</c:v>
                </c:pt>
                <c:pt idx="427">
                  <c:v>-0.85070569826334141</c:v>
                </c:pt>
                <c:pt idx="428">
                  <c:v>-0.85034851160812497</c:v>
                </c:pt>
                <c:pt idx="429">
                  <c:v>-0.84857333747577013</c:v>
                </c:pt>
                <c:pt idx="430">
                  <c:v>-0.84637284600448237</c:v>
                </c:pt>
                <c:pt idx="431">
                  <c:v>-0.84546877231796935</c:v>
                </c:pt>
                <c:pt idx="432">
                  <c:v>-0.84268587614671575</c:v>
                </c:pt>
                <c:pt idx="433">
                  <c:v>-0.84137493444195199</c:v>
                </c:pt>
                <c:pt idx="434">
                  <c:v>-0.84053039295843868</c:v>
                </c:pt>
                <c:pt idx="435">
                  <c:v>-0.83950003141275487</c:v>
                </c:pt>
                <c:pt idx="436">
                  <c:v>-0.83875065930626258</c:v>
                </c:pt>
                <c:pt idx="437">
                  <c:v>-0.83847965797975055</c:v>
                </c:pt>
                <c:pt idx="438">
                  <c:v>-0.83220499115023649</c:v>
                </c:pt>
                <c:pt idx="439">
                  <c:v>-0.82973950784864159</c:v>
                </c:pt>
                <c:pt idx="440">
                  <c:v>-0.82963211850381313</c:v>
                </c:pt>
                <c:pt idx="441">
                  <c:v>-0.8280878386949202</c:v>
                </c:pt>
                <c:pt idx="442">
                  <c:v>-0.82777624944510131</c:v>
                </c:pt>
                <c:pt idx="443">
                  <c:v>-0.82774496951506937</c:v>
                </c:pt>
                <c:pt idx="444">
                  <c:v>-0.82730021534438791</c:v>
                </c:pt>
                <c:pt idx="445">
                  <c:v>-0.82667590908753019</c:v>
                </c:pt>
                <c:pt idx="446">
                  <c:v>-0.82532555873024105</c:v>
                </c:pt>
                <c:pt idx="447">
                  <c:v>-0.81922695323357952</c:v>
                </c:pt>
                <c:pt idx="448">
                  <c:v>-0.81720602504295714</c:v>
                </c:pt>
                <c:pt idx="449">
                  <c:v>-0.81391158942146036</c:v>
                </c:pt>
                <c:pt idx="450">
                  <c:v>-0.813298568380735</c:v>
                </c:pt>
                <c:pt idx="451">
                  <c:v>-0.81171250616060986</c:v>
                </c:pt>
                <c:pt idx="452">
                  <c:v>-0.81137745750851598</c:v>
                </c:pt>
                <c:pt idx="453">
                  <c:v>-0.81099739467800402</c:v>
                </c:pt>
                <c:pt idx="454">
                  <c:v>-0.80617649110648559</c:v>
                </c:pt>
                <c:pt idx="455">
                  <c:v>-0.80566176226161423</c:v>
                </c:pt>
                <c:pt idx="456">
                  <c:v>-0.80145497812228672</c:v>
                </c:pt>
                <c:pt idx="457">
                  <c:v>-0.80051609875917829</c:v>
                </c:pt>
                <c:pt idx="458">
                  <c:v>-0.79997638274777483</c:v>
                </c:pt>
                <c:pt idx="459">
                  <c:v>-0.79482586809371492</c:v>
                </c:pt>
                <c:pt idx="460">
                  <c:v>-0.79463068263947789</c:v>
                </c:pt>
                <c:pt idx="461">
                  <c:v>-0.79456193289383192</c:v>
                </c:pt>
                <c:pt idx="462">
                  <c:v>-0.79285536570303727</c:v>
                </c:pt>
                <c:pt idx="463">
                  <c:v>-0.79126108524478345</c:v>
                </c:pt>
                <c:pt idx="464">
                  <c:v>-0.79109259472079008</c:v>
                </c:pt>
                <c:pt idx="465">
                  <c:v>-0.79088527924527319</c:v>
                </c:pt>
                <c:pt idx="466">
                  <c:v>-0.79020452200440572</c:v>
                </c:pt>
                <c:pt idx="467">
                  <c:v>-0.78926536976116002</c:v>
                </c:pt>
                <c:pt idx="468">
                  <c:v>-0.78873174955217262</c:v>
                </c:pt>
                <c:pt idx="469">
                  <c:v>-0.78712984387435769</c:v>
                </c:pt>
                <c:pt idx="470">
                  <c:v>-0.78675537496667858</c:v>
                </c:pt>
                <c:pt idx="471">
                  <c:v>-0.78606952036604194</c:v>
                </c:pt>
                <c:pt idx="472">
                  <c:v>-0.78029999664448646</c:v>
                </c:pt>
                <c:pt idx="473">
                  <c:v>-0.77974767778236276</c:v>
                </c:pt>
                <c:pt idx="474">
                  <c:v>-0.77531384389559799</c:v>
                </c:pt>
                <c:pt idx="475">
                  <c:v>-0.77524574880559582</c:v>
                </c:pt>
                <c:pt idx="476">
                  <c:v>-0.77257572305105204</c:v>
                </c:pt>
                <c:pt idx="477">
                  <c:v>-0.77116289356372303</c:v>
                </c:pt>
                <c:pt idx="478">
                  <c:v>-0.77103520571929218</c:v>
                </c:pt>
                <c:pt idx="479">
                  <c:v>-0.77045093122115205</c:v>
                </c:pt>
                <c:pt idx="480">
                  <c:v>-0.7698781782320151</c:v>
                </c:pt>
                <c:pt idx="481">
                  <c:v>-0.76886280458117562</c:v>
                </c:pt>
                <c:pt idx="482">
                  <c:v>-0.7682962630356065</c:v>
                </c:pt>
                <c:pt idx="483">
                  <c:v>-0.76786116301587726</c:v>
                </c:pt>
                <c:pt idx="484">
                  <c:v>-0.76767812154509374</c:v>
                </c:pt>
                <c:pt idx="485">
                  <c:v>-0.76758965649711319</c:v>
                </c:pt>
                <c:pt idx="486">
                  <c:v>-0.76588083161881304</c:v>
                </c:pt>
                <c:pt idx="487">
                  <c:v>-0.76345633092179432</c:v>
                </c:pt>
                <c:pt idx="488">
                  <c:v>-0.76141368966605028</c:v>
                </c:pt>
                <c:pt idx="489">
                  <c:v>-0.76137672938767476</c:v>
                </c:pt>
                <c:pt idx="490">
                  <c:v>-0.75681077679111741</c:v>
                </c:pt>
                <c:pt idx="491">
                  <c:v>-0.75673652733141417</c:v>
                </c:pt>
                <c:pt idx="492">
                  <c:v>-0.75526562346099946</c:v>
                </c:pt>
                <c:pt idx="493">
                  <c:v>-0.75329721452799903</c:v>
                </c:pt>
                <c:pt idx="494">
                  <c:v>-0.75074351930115601</c:v>
                </c:pt>
                <c:pt idx="495">
                  <c:v>-0.74140460195572211</c:v>
                </c:pt>
                <c:pt idx="496">
                  <c:v>-0.74104868071243224</c:v>
                </c:pt>
                <c:pt idx="497">
                  <c:v>-0.73879100137534781</c:v>
                </c:pt>
                <c:pt idx="498">
                  <c:v>-0.73846732333947274</c:v>
                </c:pt>
                <c:pt idx="499">
                  <c:v>-0.73733696441665941</c:v>
                </c:pt>
                <c:pt idx="500">
                  <c:v>-0.73686568441169931</c:v>
                </c:pt>
                <c:pt idx="501">
                  <c:v>-0.73333045084514881</c:v>
                </c:pt>
                <c:pt idx="502">
                  <c:v>-0.73296787918858086</c:v>
                </c:pt>
                <c:pt idx="503">
                  <c:v>-0.73291560569639225</c:v>
                </c:pt>
                <c:pt idx="504">
                  <c:v>-0.73196138551067014</c:v>
                </c:pt>
                <c:pt idx="505">
                  <c:v>-0.73163132684046628</c:v>
                </c:pt>
                <c:pt idx="506">
                  <c:v>-0.72975687582527327</c:v>
                </c:pt>
                <c:pt idx="507">
                  <c:v>-0.72690042571684776</c:v>
                </c:pt>
                <c:pt idx="508">
                  <c:v>-0.72652477828996886</c:v>
                </c:pt>
                <c:pt idx="509">
                  <c:v>-0.72619908575239456</c:v>
                </c:pt>
                <c:pt idx="510">
                  <c:v>-0.726188028803185</c:v>
                </c:pt>
                <c:pt idx="511">
                  <c:v>-0.72356212077777071</c:v>
                </c:pt>
                <c:pt idx="512">
                  <c:v>-0.72198606751123762</c:v>
                </c:pt>
                <c:pt idx="513">
                  <c:v>-0.7218551671978265</c:v>
                </c:pt>
                <c:pt idx="514">
                  <c:v>-0.72125766454516094</c:v>
                </c:pt>
                <c:pt idx="515">
                  <c:v>-0.7168309386154077</c:v>
                </c:pt>
                <c:pt idx="516">
                  <c:v>-0.71577487342585044</c:v>
                </c:pt>
                <c:pt idx="517">
                  <c:v>-0.71516723450474318</c:v>
                </c:pt>
                <c:pt idx="518">
                  <c:v>-0.71181864746621892</c:v>
                </c:pt>
                <c:pt idx="519">
                  <c:v>-0.71168797794961514</c:v>
                </c:pt>
                <c:pt idx="520">
                  <c:v>-0.71154913177171275</c:v>
                </c:pt>
                <c:pt idx="521">
                  <c:v>-0.71140338991323637</c:v>
                </c:pt>
                <c:pt idx="522">
                  <c:v>-0.7105044746252549</c:v>
                </c:pt>
                <c:pt idx="523">
                  <c:v>-0.71001804257723689</c:v>
                </c:pt>
                <c:pt idx="524">
                  <c:v>-0.70720223001399829</c:v>
                </c:pt>
                <c:pt idx="525">
                  <c:v>-0.70672417313489433</c:v>
                </c:pt>
                <c:pt idx="526">
                  <c:v>-0.70489235708114206</c:v>
                </c:pt>
                <c:pt idx="527">
                  <c:v>-0.70458307538438603</c:v>
                </c:pt>
                <c:pt idx="528">
                  <c:v>-0.70345765145864825</c:v>
                </c:pt>
                <c:pt idx="529">
                  <c:v>-0.70155224327020305</c:v>
                </c:pt>
                <c:pt idx="530">
                  <c:v>-0.70050967932629249</c:v>
                </c:pt>
                <c:pt idx="531">
                  <c:v>-0.70023084693760473</c:v>
                </c:pt>
                <c:pt idx="532">
                  <c:v>-0.69858050874412769</c:v>
                </c:pt>
                <c:pt idx="533">
                  <c:v>-0.69782812722979937</c:v>
                </c:pt>
                <c:pt idx="534">
                  <c:v>-0.69759609698485447</c:v>
                </c:pt>
                <c:pt idx="535">
                  <c:v>-0.6972796958955132</c:v>
                </c:pt>
                <c:pt idx="536">
                  <c:v>-0.69434563264469273</c:v>
                </c:pt>
                <c:pt idx="537">
                  <c:v>-0.69341321459803118</c:v>
                </c:pt>
                <c:pt idx="538">
                  <c:v>-0.69099713316957523</c:v>
                </c:pt>
                <c:pt idx="539">
                  <c:v>-0.68532711846692951</c:v>
                </c:pt>
                <c:pt idx="540">
                  <c:v>-0.68382883049372223</c:v>
                </c:pt>
                <c:pt idx="541">
                  <c:v>-0.68226062490091721</c:v>
                </c:pt>
                <c:pt idx="542">
                  <c:v>-0.68123953162686368</c:v>
                </c:pt>
                <c:pt idx="543">
                  <c:v>-0.68115709785970224</c:v>
                </c:pt>
                <c:pt idx="544">
                  <c:v>-0.68097733782632242</c:v>
                </c:pt>
                <c:pt idx="545">
                  <c:v>-0.68056696775768399</c:v>
                </c:pt>
                <c:pt idx="546">
                  <c:v>-0.67928251327337119</c:v>
                </c:pt>
                <c:pt idx="547">
                  <c:v>-0.67814604334504358</c:v>
                </c:pt>
                <c:pt idx="548">
                  <c:v>-0.67814604334504358</c:v>
                </c:pt>
                <c:pt idx="549">
                  <c:v>-0.67298284742341374</c:v>
                </c:pt>
                <c:pt idx="550">
                  <c:v>-0.67128747673634193</c:v>
                </c:pt>
                <c:pt idx="551">
                  <c:v>-0.67033781027644157</c:v>
                </c:pt>
                <c:pt idx="552">
                  <c:v>-0.66956445916608542</c:v>
                </c:pt>
                <c:pt idx="553">
                  <c:v>-0.66552635518171943</c:v>
                </c:pt>
                <c:pt idx="554">
                  <c:v>-0.66542274141815161</c:v>
                </c:pt>
                <c:pt idx="555">
                  <c:v>-0.66531725331677505</c:v>
                </c:pt>
                <c:pt idx="556">
                  <c:v>-0.66333520841035931</c:v>
                </c:pt>
                <c:pt idx="557">
                  <c:v>-0.66312833360962475</c:v>
                </c:pt>
                <c:pt idx="558">
                  <c:v>-0.66301255970687922</c:v>
                </c:pt>
                <c:pt idx="559">
                  <c:v>-0.66226530898461544</c:v>
                </c:pt>
                <c:pt idx="560">
                  <c:v>-0.66165723888436623</c:v>
                </c:pt>
                <c:pt idx="561">
                  <c:v>-0.66150943221698022</c:v>
                </c:pt>
                <c:pt idx="562">
                  <c:v>-0.6614990819782437</c:v>
                </c:pt>
                <c:pt idx="563">
                  <c:v>-0.66005546434888884</c:v>
                </c:pt>
                <c:pt idx="564">
                  <c:v>-0.65893226277313099</c:v>
                </c:pt>
                <c:pt idx="565">
                  <c:v>-0.65833335900619028</c:v>
                </c:pt>
                <c:pt idx="566">
                  <c:v>-0.65390997555564989</c:v>
                </c:pt>
                <c:pt idx="567">
                  <c:v>-0.65341832951914403</c:v>
                </c:pt>
                <c:pt idx="568">
                  <c:v>-0.65085473093459045</c:v>
                </c:pt>
                <c:pt idx="569">
                  <c:v>-0.64866739347472235</c:v>
                </c:pt>
                <c:pt idx="570">
                  <c:v>-0.64776501593492364</c:v>
                </c:pt>
                <c:pt idx="571">
                  <c:v>-0.64681133372219224</c:v>
                </c:pt>
                <c:pt idx="572">
                  <c:v>-0.6454008680808454</c:v>
                </c:pt>
                <c:pt idx="573">
                  <c:v>-0.6449706314347281</c:v>
                </c:pt>
                <c:pt idx="574">
                  <c:v>-0.64493841328933166</c:v>
                </c:pt>
                <c:pt idx="575">
                  <c:v>-0.64493059920157747</c:v>
                </c:pt>
                <c:pt idx="576">
                  <c:v>-0.64490446207913044</c:v>
                </c:pt>
                <c:pt idx="577">
                  <c:v>-0.64466891686200156</c:v>
                </c:pt>
                <c:pt idx="578">
                  <c:v>-0.64372940169487514</c:v>
                </c:pt>
                <c:pt idx="579">
                  <c:v>-0.64014080929741335</c:v>
                </c:pt>
                <c:pt idx="580">
                  <c:v>-0.63981771935223419</c:v>
                </c:pt>
                <c:pt idx="581">
                  <c:v>-0.63860924515981088</c:v>
                </c:pt>
                <c:pt idx="582">
                  <c:v>-0.63455481045551099</c:v>
                </c:pt>
                <c:pt idx="583">
                  <c:v>-0.63379471698974743</c:v>
                </c:pt>
                <c:pt idx="584">
                  <c:v>-0.63289853421059172</c:v>
                </c:pt>
                <c:pt idx="585">
                  <c:v>-0.63206322232541468</c:v>
                </c:pt>
                <c:pt idx="586">
                  <c:v>-0.63114389013731342</c:v>
                </c:pt>
                <c:pt idx="587">
                  <c:v>-0.63073032699494358</c:v>
                </c:pt>
                <c:pt idx="588">
                  <c:v>-0.63015646655086788</c:v>
                </c:pt>
                <c:pt idx="589">
                  <c:v>-0.62984765107295149</c:v>
                </c:pt>
                <c:pt idx="590">
                  <c:v>-0.62938731683540849</c:v>
                </c:pt>
                <c:pt idx="591">
                  <c:v>-0.62937636619636617</c:v>
                </c:pt>
                <c:pt idx="592">
                  <c:v>-0.62934493355211685</c:v>
                </c:pt>
                <c:pt idx="593">
                  <c:v>-0.62785674172191108</c:v>
                </c:pt>
                <c:pt idx="594">
                  <c:v>-0.62754547923521198</c:v>
                </c:pt>
                <c:pt idx="595">
                  <c:v>-0.627057674461176</c:v>
                </c:pt>
                <c:pt idx="596">
                  <c:v>-0.62594499481275501</c:v>
                </c:pt>
                <c:pt idx="597">
                  <c:v>-0.62452572175838428</c:v>
                </c:pt>
                <c:pt idx="598">
                  <c:v>-0.62363970163706794</c:v>
                </c:pt>
                <c:pt idx="599">
                  <c:v>-0.62182088755906351</c:v>
                </c:pt>
                <c:pt idx="600">
                  <c:v>-0.61932635915600376</c:v>
                </c:pt>
                <c:pt idx="601">
                  <c:v>-0.6183031905633849</c:v>
                </c:pt>
                <c:pt idx="602">
                  <c:v>-0.61734495912498777</c:v>
                </c:pt>
                <c:pt idx="603">
                  <c:v>-0.6161013128482381</c:v>
                </c:pt>
                <c:pt idx="604">
                  <c:v>-0.61587983993782103</c:v>
                </c:pt>
                <c:pt idx="605">
                  <c:v>-0.61564048997381382</c:v>
                </c:pt>
                <c:pt idx="606">
                  <c:v>-0.61534295583378384</c:v>
                </c:pt>
                <c:pt idx="607">
                  <c:v>-0.61202050313815914</c:v>
                </c:pt>
                <c:pt idx="608">
                  <c:v>-0.61133413234380873</c:v>
                </c:pt>
                <c:pt idx="609">
                  <c:v>-0.61024569048447497</c:v>
                </c:pt>
                <c:pt idx="610">
                  <c:v>-0.60996133902894145</c:v>
                </c:pt>
                <c:pt idx="611">
                  <c:v>-0.60895743261906154</c:v>
                </c:pt>
                <c:pt idx="612">
                  <c:v>-0.60813267027896767</c:v>
                </c:pt>
                <c:pt idx="613">
                  <c:v>-0.60635611645546583</c:v>
                </c:pt>
                <c:pt idx="614">
                  <c:v>-0.60546196750947012</c:v>
                </c:pt>
                <c:pt idx="615">
                  <c:v>-0.60531261419536597</c:v>
                </c:pt>
                <c:pt idx="616">
                  <c:v>-0.60260969693204625</c:v>
                </c:pt>
                <c:pt idx="617">
                  <c:v>-0.60228885014835043</c:v>
                </c:pt>
                <c:pt idx="618">
                  <c:v>-0.60174924511899197</c:v>
                </c:pt>
                <c:pt idx="619">
                  <c:v>-0.59870044981335846</c:v>
                </c:pt>
                <c:pt idx="620">
                  <c:v>-0.59857586310928657</c:v>
                </c:pt>
                <c:pt idx="621">
                  <c:v>-0.59603977329539493</c:v>
                </c:pt>
                <c:pt idx="622">
                  <c:v>-0.59421007238628587</c:v>
                </c:pt>
                <c:pt idx="623">
                  <c:v>-0.59312820593613946</c:v>
                </c:pt>
                <c:pt idx="624">
                  <c:v>-0.59068242175509522</c:v>
                </c:pt>
                <c:pt idx="625">
                  <c:v>-0.5893843886210266</c:v>
                </c:pt>
                <c:pt idx="626">
                  <c:v>-0.58526601257498279</c:v>
                </c:pt>
                <c:pt idx="627">
                  <c:v>-0.58335150936663438</c:v>
                </c:pt>
                <c:pt idx="628">
                  <c:v>-0.58266492908984979</c:v>
                </c:pt>
                <c:pt idx="629">
                  <c:v>-0.58078369497791182</c:v>
                </c:pt>
                <c:pt idx="630">
                  <c:v>-0.57641662675749661</c:v>
                </c:pt>
                <c:pt idx="631">
                  <c:v>-0.57520380846064889</c:v>
                </c:pt>
                <c:pt idx="632">
                  <c:v>-0.57453383549424131</c:v>
                </c:pt>
                <c:pt idx="633">
                  <c:v>-0.57431001556368455</c:v>
                </c:pt>
                <c:pt idx="634">
                  <c:v>-0.57292722172375865</c:v>
                </c:pt>
                <c:pt idx="635">
                  <c:v>-0.57042067925858109</c:v>
                </c:pt>
                <c:pt idx="636">
                  <c:v>-0.56982466046584179</c:v>
                </c:pt>
                <c:pt idx="637">
                  <c:v>-0.56969854800566355</c:v>
                </c:pt>
                <c:pt idx="638">
                  <c:v>-0.56884315899113302</c:v>
                </c:pt>
                <c:pt idx="639">
                  <c:v>-0.56775081439144215</c:v>
                </c:pt>
                <c:pt idx="640">
                  <c:v>-0.56674410472994285</c:v>
                </c:pt>
                <c:pt idx="641">
                  <c:v>-0.56543503909109449</c:v>
                </c:pt>
                <c:pt idx="642">
                  <c:v>-0.56302875516879747</c:v>
                </c:pt>
                <c:pt idx="643">
                  <c:v>-0.56234058613525706</c:v>
                </c:pt>
                <c:pt idx="644">
                  <c:v>-0.56113901709709402</c:v>
                </c:pt>
                <c:pt idx="645">
                  <c:v>-0.55996063520120676</c:v>
                </c:pt>
                <c:pt idx="646">
                  <c:v>-0.55781777390735243</c:v>
                </c:pt>
                <c:pt idx="647">
                  <c:v>-0.55758761806434987</c:v>
                </c:pt>
                <c:pt idx="648">
                  <c:v>-0.55743075304972334</c:v>
                </c:pt>
                <c:pt idx="649">
                  <c:v>-0.55687421681204952</c:v>
                </c:pt>
                <c:pt idx="650">
                  <c:v>-0.55100052374669173</c:v>
                </c:pt>
                <c:pt idx="651">
                  <c:v>-0.55038524301618752</c:v>
                </c:pt>
                <c:pt idx="652">
                  <c:v>-0.54926374207924</c:v>
                </c:pt>
                <c:pt idx="653">
                  <c:v>-0.54885185875514464</c:v>
                </c:pt>
                <c:pt idx="654">
                  <c:v>-0.54770834433926996</c:v>
                </c:pt>
                <c:pt idx="655">
                  <c:v>-0.54538624762885901</c:v>
                </c:pt>
                <c:pt idx="656">
                  <c:v>-0.54456698376643564</c:v>
                </c:pt>
                <c:pt idx="657">
                  <c:v>-0.54318737579141296</c:v>
                </c:pt>
                <c:pt idx="658">
                  <c:v>-0.5425422238948121</c:v>
                </c:pt>
                <c:pt idx="659">
                  <c:v>-0.54144460906587666</c:v>
                </c:pt>
                <c:pt idx="660">
                  <c:v>-0.54118256692242883</c:v>
                </c:pt>
                <c:pt idx="661">
                  <c:v>-0.54096970119892929</c:v>
                </c:pt>
                <c:pt idx="662">
                  <c:v>-0.54025652973343996</c:v>
                </c:pt>
                <c:pt idx="663">
                  <c:v>-0.53990672358126401</c:v>
                </c:pt>
                <c:pt idx="664">
                  <c:v>-0.5394124196345208</c:v>
                </c:pt>
                <c:pt idx="665">
                  <c:v>-0.53842431555175618</c:v>
                </c:pt>
                <c:pt idx="666">
                  <c:v>-0.53730143441003109</c:v>
                </c:pt>
                <c:pt idx="667">
                  <c:v>-0.53698194984762437</c:v>
                </c:pt>
                <c:pt idx="668">
                  <c:v>-0.53348027961598932</c:v>
                </c:pt>
                <c:pt idx="669">
                  <c:v>-0.53225990661133771</c:v>
                </c:pt>
                <c:pt idx="670">
                  <c:v>-0.53194954089932744</c:v>
                </c:pt>
                <c:pt idx="671">
                  <c:v>-0.53188277529216321</c:v>
                </c:pt>
                <c:pt idx="672">
                  <c:v>-0.53091863792990668</c:v>
                </c:pt>
                <c:pt idx="673">
                  <c:v>-0.52933925364309309</c:v>
                </c:pt>
                <c:pt idx="674">
                  <c:v>-0.52714554795049295</c:v>
                </c:pt>
                <c:pt idx="675">
                  <c:v>-0.52610836900784752</c:v>
                </c:pt>
                <c:pt idx="676">
                  <c:v>-0.52607080473018653</c:v>
                </c:pt>
                <c:pt idx="677">
                  <c:v>-0.52496864333548743</c:v>
                </c:pt>
                <c:pt idx="678">
                  <c:v>-0.52421231919653266</c:v>
                </c:pt>
                <c:pt idx="679">
                  <c:v>-0.52401384349350177</c:v>
                </c:pt>
                <c:pt idx="680">
                  <c:v>-0.52401036697357972</c:v>
                </c:pt>
                <c:pt idx="681">
                  <c:v>-0.51917759709245048</c:v>
                </c:pt>
                <c:pt idx="682">
                  <c:v>-0.51769061997563337</c:v>
                </c:pt>
                <c:pt idx="683">
                  <c:v>-0.51731146675456796</c:v>
                </c:pt>
                <c:pt idx="684">
                  <c:v>-0.51547659871142593</c:v>
                </c:pt>
                <c:pt idx="685">
                  <c:v>-0.51526871531484042</c:v>
                </c:pt>
                <c:pt idx="686">
                  <c:v>-0.51398896606356737</c:v>
                </c:pt>
                <c:pt idx="687">
                  <c:v>-0.51386618228564562</c:v>
                </c:pt>
                <c:pt idx="688">
                  <c:v>-0.51379665310771028</c:v>
                </c:pt>
                <c:pt idx="689">
                  <c:v>-0.51379312998749105</c:v>
                </c:pt>
                <c:pt idx="690">
                  <c:v>-0.51140942743900053</c:v>
                </c:pt>
                <c:pt idx="691">
                  <c:v>-0.51122678013285217</c:v>
                </c:pt>
                <c:pt idx="692">
                  <c:v>-0.51086154084049362</c:v>
                </c:pt>
                <c:pt idx="693">
                  <c:v>-0.51068195718639076</c:v>
                </c:pt>
                <c:pt idx="694">
                  <c:v>-0.50854363532708924</c:v>
                </c:pt>
                <c:pt idx="695">
                  <c:v>-0.50842659312608129</c:v>
                </c:pt>
                <c:pt idx="696">
                  <c:v>-0.50274514424710526</c:v>
                </c:pt>
                <c:pt idx="697">
                  <c:v>-0.50100672643387378</c:v>
                </c:pt>
                <c:pt idx="698">
                  <c:v>-0.50099335425244573</c:v>
                </c:pt>
                <c:pt idx="699">
                  <c:v>-0.50030492839118279</c:v>
                </c:pt>
                <c:pt idx="700">
                  <c:v>-0.50026108752186604</c:v>
                </c:pt>
                <c:pt idx="701">
                  <c:v>-0.50002562392024985</c:v>
                </c:pt>
                <c:pt idx="702">
                  <c:v>-0.50001686783793786</c:v>
                </c:pt>
                <c:pt idx="703">
                  <c:v>-0.4985896204998323</c:v>
                </c:pt>
                <c:pt idx="704">
                  <c:v>-0.49782010864038101</c:v>
                </c:pt>
                <c:pt idx="705">
                  <c:v>-0.49633334357134185</c:v>
                </c:pt>
                <c:pt idx="706">
                  <c:v>-0.49300674786730819</c:v>
                </c:pt>
                <c:pt idx="707">
                  <c:v>-0.49281896492545268</c:v>
                </c:pt>
                <c:pt idx="708">
                  <c:v>-0.48726924066421656</c:v>
                </c:pt>
                <c:pt idx="709">
                  <c:v>-0.48518666932918686</c:v>
                </c:pt>
                <c:pt idx="710">
                  <c:v>-0.48501960670961497</c:v>
                </c:pt>
                <c:pt idx="711">
                  <c:v>-0.48495149811949056</c:v>
                </c:pt>
                <c:pt idx="712">
                  <c:v>-0.48438241416794697</c:v>
                </c:pt>
                <c:pt idx="713">
                  <c:v>-0.48295967191452166</c:v>
                </c:pt>
                <c:pt idx="714">
                  <c:v>-0.4822524816640279</c:v>
                </c:pt>
                <c:pt idx="715">
                  <c:v>-0.48212588469139833</c:v>
                </c:pt>
                <c:pt idx="716">
                  <c:v>-0.48186836255209775</c:v>
                </c:pt>
                <c:pt idx="717">
                  <c:v>-0.48139792429956479</c:v>
                </c:pt>
                <c:pt idx="718">
                  <c:v>-0.48016783624550169</c:v>
                </c:pt>
                <c:pt idx="719">
                  <c:v>-0.47997034451294346</c:v>
                </c:pt>
                <c:pt idx="720">
                  <c:v>-0.479908984838604</c:v>
                </c:pt>
                <c:pt idx="721">
                  <c:v>-0.47983212063496089</c:v>
                </c:pt>
                <c:pt idx="722">
                  <c:v>-0.47819348712537563</c:v>
                </c:pt>
                <c:pt idx="723">
                  <c:v>-0.4779586494153551</c:v>
                </c:pt>
                <c:pt idx="724">
                  <c:v>-0.4766541181729419</c:v>
                </c:pt>
                <c:pt idx="725">
                  <c:v>-0.47646968615696184</c:v>
                </c:pt>
                <c:pt idx="726">
                  <c:v>-0.47618420673741663</c:v>
                </c:pt>
                <c:pt idx="727">
                  <c:v>-0.47593967214600852</c:v>
                </c:pt>
                <c:pt idx="728">
                  <c:v>-0.47586603645928727</c:v>
                </c:pt>
                <c:pt idx="729">
                  <c:v>-0.47433352107674148</c:v>
                </c:pt>
                <c:pt idx="730">
                  <c:v>-0.47411756402273036</c:v>
                </c:pt>
                <c:pt idx="731">
                  <c:v>-0.47242375310737778</c:v>
                </c:pt>
                <c:pt idx="732">
                  <c:v>-0.47239911859354067</c:v>
                </c:pt>
                <c:pt idx="733">
                  <c:v>-0.47158345003763297</c:v>
                </c:pt>
                <c:pt idx="734">
                  <c:v>-0.47090463564213481</c:v>
                </c:pt>
                <c:pt idx="735">
                  <c:v>-0.4704999117713477</c:v>
                </c:pt>
                <c:pt idx="736">
                  <c:v>-0.47046577103225629</c:v>
                </c:pt>
                <c:pt idx="737">
                  <c:v>-0.46934798200774619</c:v>
                </c:pt>
                <c:pt idx="738">
                  <c:v>-0.46906768751563394</c:v>
                </c:pt>
                <c:pt idx="739">
                  <c:v>-0.46877131976303055</c:v>
                </c:pt>
                <c:pt idx="740">
                  <c:v>-0.46678467605373364</c:v>
                </c:pt>
                <c:pt idx="741">
                  <c:v>-0.46628348565670608</c:v>
                </c:pt>
                <c:pt idx="742">
                  <c:v>-0.46533753397031902</c:v>
                </c:pt>
                <c:pt idx="743">
                  <c:v>-0.46446982479974169</c:v>
                </c:pt>
                <c:pt idx="744">
                  <c:v>-0.46412129512513078</c:v>
                </c:pt>
                <c:pt idx="745">
                  <c:v>-0.46391331850139422</c:v>
                </c:pt>
                <c:pt idx="746">
                  <c:v>-0.46106604017398128</c:v>
                </c:pt>
                <c:pt idx="747">
                  <c:v>-0.46096407466864847</c:v>
                </c:pt>
                <c:pt idx="748">
                  <c:v>-0.45972686446667566</c:v>
                </c:pt>
                <c:pt idx="749">
                  <c:v>-0.45934951579299216</c:v>
                </c:pt>
                <c:pt idx="750">
                  <c:v>-0.4588169616065868</c:v>
                </c:pt>
                <c:pt idx="751">
                  <c:v>-0.45792561442462648</c:v>
                </c:pt>
                <c:pt idx="752">
                  <c:v>-0.45737927916930543</c:v>
                </c:pt>
                <c:pt idx="753">
                  <c:v>-0.45604462094451692</c:v>
                </c:pt>
                <c:pt idx="754">
                  <c:v>-0.45526839460096247</c:v>
                </c:pt>
                <c:pt idx="755">
                  <c:v>-0.4528761790048158</c:v>
                </c:pt>
                <c:pt idx="756">
                  <c:v>-0.45029724940408195</c:v>
                </c:pt>
                <c:pt idx="757">
                  <c:v>-0.45013017016744744</c:v>
                </c:pt>
                <c:pt idx="758">
                  <c:v>-0.44878959836747556</c:v>
                </c:pt>
                <c:pt idx="759">
                  <c:v>-0.4483516042217584</c:v>
                </c:pt>
                <c:pt idx="760">
                  <c:v>-0.44812371072137092</c:v>
                </c:pt>
                <c:pt idx="761">
                  <c:v>-0.44788686412263745</c:v>
                </c:pt>
                <c:pt idx="762">
                  <c:v>-0.44719248254039146</c:v>
                </c:pt>
                <c:pt idx="763">
                  <c:v>-0.44696579072884868</c:v>
                </c:pt>
                <c:pt idx="764">
                  <c:v>-0.44688179758025814</c:v>
                </c:pt>
                <c:pt idx="765">
                  <c:v>-0.44679669484249324</c:v>
                </c:pt>
                <c:pt idx="766">
                  <c:v>-0.44546697836782345</c:v>
                </c:pt>
                <c:pt idx="767">
                  <c:v>-0.4453376491887554</c:v>
                </c:pt>
                <c:pt idx="768">
                  <c:v>-0.44450378865330259</c:v>
                </c:pt>
                <c:pt idx="769">
                  <c:v>-0.44437105294746898</c:v>
                </c:pt>
                <c:pt idx="770">
                  <c:v>-0.44367855656220245</c:v>
                </c:pt>
                <c:pt idx="771">
                  <c:v>-0.44348370208959803</c:v>
                </c:pt>
                <c:pt idx="772">
                  <c:v>-0.44210753487107102</c:v>
                </c:pt>
                <c:pt idx="773">
                  <c:v>-0.44149253157040796</c:v>
                </c:pt>
                <c:pt idx="774">
                  <c:v>-0.44098883678871093</c:v>
                </c:pt>
                <c:pt idx="775">
                  <c:v>-0.43839533036613271</c:v>
                </c:pt>
                <c:pt idx="776">
                  <c:v>-0.43771407709035315</c:v>
                </c:pt>
                <c:pt idx="777">
                  <c:v>-0.43491065348053304</c:v>
                </c:pt>
                <c:pt idx="778">
                  <c:v>-0.4347590378825022</c:v>
                </c:pt>
                <c:pt idx="779">
                  <c:v>-0.43470419482836326</c:v>
                </c:pt>
                <c:pt idx="780">
                  <c:v>-0.43456799192319873</c:v>
                </c:pt>
                <c:pt idx="781">
                  <c:v>-0.43274822789748696</c:v>
                </c:pt>
                <c:pt idx="782">
                  <c:v>-0.43220822849655011</c:v>
                </c:pt>
                <c:pt idx="783">
                  <c:v>-0.43050801343049616</c:v>
                </c:pt>
                <c:pt idx="784">
                  <c:v>-0.42935741645995967</c:v>
                </c:pt>
                <c:pt idx="785">
                  <c:v>-0.42708753957807949</c:v>
                </c:pt>
                <c:pt idx="786">
                  <c:v>-0.42706131216276627</c:v>
                </c:pt>
                <c:pt idx="787">
                  <c:v>-0.42648506167629474</c:v>
                </c:pt>
                <c:pt idx="788">
                  <c:v>-0.42481893547519189</c:v>
                </c:pt>
                <c:pt idx="789">
                  <c:v>-0.42419649068333287</c:v>
                </c:pt>
                <c:pt idx="790">
                  <c:v>-0.42414155082998728</c:v>
                </c:pt>
                <c:pt idx="791">
                  <c:v>-0.42405174131993317</c:v>
                </c:pt>
                <c:pt idx="792">
                  <c:v>-0.4240116166751739</c:v>
                </c:pt>
                <c:pt idx="793">
                  <c:v>-0.42137386799981097</c:v>
                </c:pt>
                <c:pt idx="794">
                  <c:v>-0.42095178634699842</c:v>
                </c:pt>
                <c:pt idx="795">
                  <c:v>-0.41866979567782808</c:v>
                </c:pt>
                <c:pt idx="796">
                  <c:v>-0.41770631724061569</c:v>
                </c:pt>
                <c:pt idx="797">
                  <c:v>-0.41504529091450254</c:v>
                </c:pt>
                <c:pt idx="798">
                  <c:v>-0.41504529091450254</c:v>
                </c:pt>
                <c:pt idx="799">
                  <c:v>-0.41439488836007876</c:v>
                </c:pt>
                <c:pt idx="800">
                  <c:v>-0.41418250067590212</c:v>
                </c:pt>
                <c:pt idx="801">
                  <c:v>-0.41351525061584826</c:v>
                </c:pt>
                <c:pt idx="802">
                  <c:v>-0.4132882718557031</c:v>
                </c:pt>
                <c:pt idx="803">
                  <c:v>-0.41047023724610365</c:v>
                </c:pt>
                <c:pt idx="804">
                  <c:v>-0.40806562531572954</c:v>
                </c:pt>
                <c:pt idx="805">
                  <c:v>-0.40611231360750832</c:v>
                </c:pt>
                <c:pt idx="806">
                  <c:v>-0.40526524979010775</c:v>
                </c:pt>
                <c:pt idx="807">
                  <c:v>-0.40478381854632978</c:v>
                </c:pt>
                <c:pt idx="808">
                  <c:v>-0.40289019098688927</c:v>
                </c:pt>
                <c:pt idx="809">
                  <c:v>-0.40276625088442214</c:v>
                </c:pt>
                <c:pt idx="810">
                  <c:v>-0.4020443198146319</c:v>
                </c:pt>
                <c:pt idx="811">
                  <c:v>-0.40146761489227012</c:v>
                </c:pt>
                <c:pt idx="812">
                  <c:v>-0.40029678948458569</c:v>
                </c:pt>
                <c:pt idx="813">
                  <c:v>-0.39929717396155506</c:v>
                </c:pt>
                <c:pt idx="814">
                  <c:v>-0.39739698408000579</c:v>
                </c:pt>
                <c:pt idx="815">
                  <c:v>-0.39425833758286044</c:v>
                </c:pt>
                <c:pt idx="816">
                  <c:v>-0.39381560325310822</c:v>
                </c:pt>
                <c:pt idx="817">
                  <c:v>-0.39371459685526433</c:v>
                </c:pt>
                <c:pt idx="818">
                  <c:v>-0.38606020971643196</c:v>
                </c:pt>
                <c:pt idx="819">
                  <c:v>-0.3852725903240965</c:v>
                </c:pt>
                <c:pt idx="820">
                  <c:v>-0.37855112131427715</c:v>
                </c:pt>
                <c:pt idx="821">
                  <c:v>-0.37796441675191322</c:v>
                </c:pt>
                <c:pt idx="822">
                  <c:v>-0.3773256281803764</c:v>
                </c:pt>
                <c:pt idx="823">
                  <c:v>-0.3762719558539695</c:v>
                </c:pt>
                <c:pt idx="824">
                  <c:v>-0.37440301187862796</c:v>
                </c:pt>
                <c:pt idx="825">
                  <c:v>-0.37200112139005814</c:v>
                </c:pt>
                <c:pt idx="826">
                  <c:v>-0.36986057682322337</c:v>
                </c:pt>
                <c:pt idx="827">
                  <c:v>-0.36959951883713882</c:v>
                </c:pt>
                <c:pt idx="828">
                  <c:v>-0.36899226100614269</c:v>
                </c:pt>
                <c:pt idx="829">
                  <c:v>-0.3685190843984707</c:v>
                </c:pt>
                <c:pt idx="830">
                  <c:v>-0.36761235664055253</c:v>
                </c:pt>
                <c:pt idx="831">
                  <c:v>-0.36714379405826431</c:v>
                </c:pt>
                <c:pt idx="832">
                  <c:v>-0.36593894966659474</c:v>
                </c:pt>
                <c:pt idx="833">
                  <c:v>-0.36509986415072165</c:v>
                </c:pt>
                <c:pt idx="834">
                  <c:v>-0.36414549133849045</c:v>
                </c:pt>
                <c:pt idx="835">
                  <c:v>-0.36392106773722505</c:v>
                </c:pt>
                <c:pt idx="836">
                  <c:v>-0.36378031072694728</c:v>
                </c:pt>
                <c:pt idx="837">
                  <c:v>-0.36302464511790616</c:v>
                </c:pt>
                <c:pt idx="838">
                  <c:v>-0.36195108168806228</c:v>
                </c:pt>
                <c:pt idx="839">
                  <c:v>-0.36138388819746631</c:v>
                </c:pt>
                <c:pt idx="840">
                  <c:v>-0.36124683238557698</c:v>
                </c:pt>
                <c:pt idx="841">
                  <c:v>-0.36043740165636862</c:v>
                </c:pt>
                <c:pt idx="842">
                  <c:v>-0.36041098159319368</c:v>
                </c:pt>
                <c:pt idx="843">
                  <c:v>-0.36026046449823551</c:v>
                </c:pt>
                <c:pt idx="844">
                  <c:v>-0.35922767098400521</c:v>
                </c:pt>
                <c:pt idx="845">
                  <c:v>-0.35803135726190766</c:v>
                </c:pt>
                <c:pt idx="846">
                  <c:v>-0.35781728134412594</c:v>
                </c:pt>
                <c:pt idx="847">
                  <c:v>-0.35580565563569727</c:v>
                </c:pt>
                <c:pt idx="848">
                  <c:v>-0.35481675474268559</c:v>
                </c:pt>
                <c:pt idx="849">
                  <c:v>-0.35470165791894098</c:v>
                </c:pt>
                <c:pt idx="850">
                  <c:v>-0.3545914931181629</c:v>
                </c:pt>
                <c:pt idx="851">
                  <c:v>-0.35370665197827073</c:v>
                </c:pt>
                <c:pt idx="852">
                  <c:v>-0.35369985702517259</c:v>
                </c:pt>
                <c:pt idx="853">
                  <c:v>-0.35191303435117022</c:v>
                </c:pt>
                <c:pt idx="854">
                  <c:v>-0.35152238776546535</c:v>
                </c:pt>
                <c:pt idx="855">
                  <c:v>-0.35148397032953677</c:v>
                </c:pt>
                <c:pt idx="856">
                  <c:v>-0.35061649009332102</c:v>
                </c:pt>
                <c:pt idx="857">
                  <c:v>-0.34954669869606247</c:v>
                </c:pt>
                <c:pt idx="858">
                  <c:v>-0.34859494987750844</c:v>
                </c:pt>
                <c:pt idx="859">
                  <c:v>-0.34831092440628658</c:v>
                </c:pt>
                <c:pt idx="860">
                  <c:v>-0.34796260712211896</c:v>
                </c:pt>
                <c:pt idx="861">
                  <c:v>-0.34756119337890456</c:v>
                </c:pt>
                <c:pt idx="862">
                  <c:v>-0.34682396229616941</c:v>
                </c:pt>
                <c:pt idx="863">
                  <c:v>-0.34560477753270535</c:v>
                </c:pt>
                <c:pt idx="864">
                  <c:v>-0.34384671129309619</c:v>
                </c:pt>
                <c:pt idx="865">
                  <c:v>-0.3429249664103447</c:v>
                </c:pt>
                <c:pt idx="866">
                  <c:v>-0.34291437474629938</c:v>
                </c:pt>
                <c:pt idx="867">
                  <c:v>-0.34247447749987064</c:v>
                </c:pt>
                <c:pt idx="868">
                  <c:v>-0.34209461270889402</c:v>
                </c:pt>
                <c:pt idx="869">
                  <c:v>-0.34165789569966704</c:v>
                </c:pt>
                <c:pt idx="870">
                  <c:v>-0.34087490713146101</c:v>
                </c:pt>
                <c:pt idx="871">
                  <c:v>-0.34087252190777162</c:v>
                </c:pt>
                <c:pt idx="872">
                  <c:v>-0.34045564510564091</c:v>
                </c:pt>
                <c:pt idx="873">
                  <c:v>-0.34031364542318338</c:v>
                </c:pt>
                <c:pt idx="874">
                  <c:v>-0.33690737802370141</c:v>
                </c:pt>
                <c:pt idx="875">
                  <c:v>-0.33483596665370363</c:v>
                </c:pt>
                <c:pt idx="876">
                  <c:v>-0.3345166494643198</c:v>
                </c:pt>
                <c:pt idx="877">
                  <c:v>-0.33381902876521657</c:v>
                </c:pt>
                <c:pt idx="878">
                  <c:v>-0.33331623190863713</c:v>
                </c:pt>
                <c:pt idx="879">
                  <c:v>-0.33185240887767775</c:v>
                </c:pt>
                <c:pt idx="880">
                  <c:v>-0.33169291644501164</c:v>
                </c:pt>
                <c:pt idx="881">
                  <c:v>-0.33143449024807758</c:v>
                </c:pt>
                <c:pt idx="882">
                  <c:v>-0.33130810422331752</c:v>
                </c:pt>
                <c:pt idx="883">
                  <c:v>-0.32934994875836993</c:v>
                </c:pt>
                <c:pt idx="884">
                  <c:v>-0.32895351116143196</c:v>
                </c:pt>
                <c:pt idx="885">
                  <c:v>-0.32864315756544232</c:v>
                </c:pt>
                <c:pt idx="886">
                  <c:v>-0.32417419377347101</c:v>
                </c:pt>
                <c:pt idx="887">
                  <c:v>-0.32400928720475713</c:v>
                </c:pt>
                <c:pt idx="888">
                  <c:v>-0.32397364713316334</c:v>
                </c:pt>
                <c:pt idx="889">
                  <c:v>-0.32197839737168998</c:v>
                </c:pt>
                <c:pt idx="890">
                  <c:v>-0.32143127203312688</c:v>
                </c:pt>
                <c:pt idx="891">
                  <c:v>-0.32118787443847674</c:v>
                </c:pt>
                <c:pt idx="892">
                  <c:v>-0.316987199588247</c:v>
                </c:pt>
                <c:pt idx="893">
                  <c:v>-0.31678120443647789</c:v>
                </c:pt>
                <c:pt idx="894">
                  <c:v>-0.31642528946319792</c:v>
                </c:pt>
                <c:pt idx="895">
                  <c:v>-0.31589718536380157</c:v>
                </c:pt>
                <c:pt idx="896">
                  <c:v>-0.31588362019813448</c:v>
                </c:pt>
                <c:pt idx="897">
                  <c:v>-0.31584414498844038</c:v>
                </c:pt>
                <c:pt idx="898">
                  <c:v>-0.31356292695272836</c:v>
                </c:pt>
                <c:pt idx="899">
                  <c:v>-0.31234427583546287</c:v>
                </c:pt>
                <c:pt idx="900">
                  <c:v>-0.31222862719202887</c:v>
                </c:pt>
                <c:pt idx="901">
                  <c:v>-0.31218955794822167</c:v>
                </c:pt>
                <c:pt idx="902">
                  <c:v>-0.31145496686782143</c:v>
                </c:pt>
                <c:pt idx="903">
                  <c:v>-0.31076639903255776</c:v>
                </c:pt>
                <c:pt idx="904">
                  <c:v>-0.31069993956588848</c:v>
                </c:pt>
                <c:pt idx="905">
                  <c:v>-0.31057239760352373</c:v>
                </c:pt>
                <c:pt idx="906">
                  <c:v>-0.31036663808641329</c:v>
                </c:pt>
                <c:pt idx="907">
                  <c:v>-0.3084194455857624</c:v>
                </c:pt>
                <c:pt idx="908">
                  <c:v>-0.30543945908540632</c:v>
                </c:pt>
                <c:pt idx="909">
                  <c:v>-0.30430269876207339</c:v>
                </c:pt>
                <c:pt idx="910">
                  <c:v>-0.30373060581081074</c:v>
                </c:pt>
                <c:pt idx="911">
                  <c:v>-0.30316184122195772</c:v>
                </c:pt>
                <c:pt idx="912">
                  <c:v>-0.30303471811460425</c:v>
                </c:pt>
                <c:pt idx="913">
                  <c:v>-0.30081630804468223</c:v>
                </c:pt>
                <c:pt idx="914">
                  <c:v>-0.30077366763880037</c:v>
                </c:pt>
                <c:pt idx="915">
                  <c:v>-0.3001176062676566</c:v>
                </c:pt>
                <c:pt idx="916">
                  <c:v>-0.29985681821817595</c:v>
                </c:pt>
                <c:pt idx="917">
                  <c:v>-0.29979838689601079</c:v>
                </c:pt>
                <c:pt idx="918">
                  <c:v>-0.29884868739762732</c:v>
                </c:pt>
                <c:pt idx="919">
                  <c:v>-0.29628166197778238</c:v>
                </c:pt>
                <c:pt idx="920">
                  <c:v>-0.2957230958622713</c:v>
                </c:pt>
                <c:pt idx="921">
                  <c:v>-0.2948366838324914</c:v>
                </c:pt>
                <c:pt idx="922">
                  <c:v>-0.2936471981747088</c:v>
                </c:pt>
                <c:pt idx="923">
                  <c:v>-0.29344279035844928</c:v>
                </c:pt>
                <c:pt idx="924">
                  <c:v>-0.29288168498681366</c:v>
                </c:pt>
                <c:pt idx="925">
                  <c:v>-0.29174768678024726</c:v>
                </c:pt>
                <c:pt idx="926">
                  <c:v>-0.29111714371355779</c:v>
                </c:pt>
                <c:pt idx="927">
                  <c:v>-0.28992221591720108</c:v>
                </c:pt>
                <c:pt idx="928">
                  <c:v>-0.28838856571061744</c:v>
                </c:pt>
                <c:pt idx="929">
                  <c:v>-0.28765056757393892</c:v>
                </c:pt>
                <c:pt idx="930">
                  <c:v>-0.28761296262686914</c:v>
                </c:pt>
                <c:pt idx="931">
                  <c:v>-0.28703171069734978</c:v>
                </c:pt>
                <c:pt idx="932">
                  <c:v>-0.28702414963915279</c:v>
                </c:pt>
                <c:pt idx="933">
                  <c:v>-0.28662607998821482</c:v>
                </c:pt>
                <c:pt idx="934">
                  <c:v>-0.28562551381116458</c:v>
                </c:pt>
                <c:pt idx="935">
                  <c:v>-0.28413927696713348</c:v>
                </c:pt>
                <c:pt idx="936">
                  <c:v>-0.28306885846062685</c:v>
                </c:pt>
                <c:pt idx="937">
                  <c:v>-0.28230197466500245</c:v>
                </c:pt>
                <c:pt idx="938">
                  <c:v>-0.28122955177590275</c:v>
                </c:pt>
                <c:pt idx="939">
                  <c:v>-0.28034999878311906</c:v>
                </c:pt>
                <c:pt idx="940">
                  <c:v>-0.27750597174513303</c:v>
                </c:pt>
                <c:pt idx="941">
                  <c:v>-0.27730557366704056</c:v>
                </c:pt>
                <c:pt idx="942">
                  <c:v>-0.27623401829625688</c:v>
                </c:pt>
                <c:pt idx="943">
                  <c:v>-0.27558898492184974</c:v>
                </c:pt>
                <c:pt idx="944">
                  <c:v>-0.2743463653496383</c:v>
                </c:pt>
                <c:pt idx="945">
                  <c:v>-0.27239620029324985</c:v>
                </c:pt>
                <c:pt idx="946">
                  <c:v>-0.27156820714643987</c:v>
                </c:pt>
                <c:pt idx="947">
                  <c:v>-0.27152982010471521</c:v>
                </c:pt>
                <c:pt idx="948">
                  <c:v>-0.2714194563538474</c:v>
                </c:pt>
                <c:pt idx="949">
                  <c:v>-0.27134838684458146</c:v>
                </c:pt>
                <c:pt idx="950">
                  <c:v>-0.27124195434798043</c:v>
                </c:pt>
                <c:pt idx="951">
                  <c:v>-0.27108723538027829</c:v>
                </c:pt>
                <c:pt idx="952">
                  <c:v>-0.26938172176018643</c:v>
                </c:pt>
                <c:pt idx="953">
                  <c:v>-0.2685291395840676</c:v>
                </c:pt>
                <c:pt idx="954">
                  <c:v>-0.26799923111797841</c:v>
                </c:pt>
                <c:pt idx="955">
                  <c:v>-0.26766712658850611</c:v>
                </c:pt>
                <c:pt idx="956">
                  <c:v>-0.26691077199369878</c:v>
                </c:pt>
                <c:pt idx="957">
                  <c:v>-0.26578852215088727</c:v>
                </c:pt>
                <c:pt idx="958">
                  <c:v>-0.26525134478919155</c:v>
                </c:pt>
                <c:pt idx="959">
                  <c:v>-0.26485786653586513</c:v>
                </c:pt>
                <c:pt idx="960">
                  <c:v>-0.26466203937621718</c:v>
                </c:pt>
                <c:pt idx="961">
                  <c:v>-0.26428319854186583</c:v>
                </c:pt>
                <c:pt idx="962">
                  <c:v>-0.26361984677545058</c:v>
                </c:pt>
                <c:pt idx="963">
                  <c:v>-0.26314454705315293</c:v>
                </c:pt>
                <c:pt idx="964">
                  <c:v>-0.26275417538745727</c:v>
                </c:pt>
                <c:pt idx="965">
                  <c:v>-0.2623878347120428</c:v>
                </c:pt>
                <c:pt idx="966">
                  <c:v>-0.26185923979059872</c:v>
                </c:pt>
                <c:pt idx="967">
                  <c:v>-0.26152727209233867</c:v>
                </c:pt>
                <c:pt idx="968">
                  <c:v>-0.26013900961250941</c:v>
                </c:pt>
                <c:pt idx="969">
                  <c:v>-0.25859061519571663</c:v>
                </c:pt>
                <c:pt idx="970">
                  <c:v>-0.25829199134851089</c:v>
                </c:pt>
                <c:pt idx="971">
                  <c:v>-0.25723467295648228</c:v>
                </c:pt>
                <c:pt idx="972">
                  <c:v>-0.25704652390197952</c:v>
                </c:pt>
                <c:pt idx="973">
                  <c:v>-0.25664532924931105</c:v>
                </c:pt>
                <c:pt idx="974">
                  <c:v>-0.25482779165647779</c:v>
                </c:pt>
                <c:pt idx="975">
                  <c:v>-0.25431031122225756</c:v>
                </c:pt>
                <c:pt idx="976">
                  <c:v>-0.25316379568010006</c:v>
                </c:pt>
                <c:pt idx="977">
                  <c:v>-0.25226021557700962</c:v>
                </c:pt>
                <c:pt idx="978">
                  <c:v>-0.24988258443225012</c:v>
                </c:pt>
                <c:pt idx="979">
                  <c:v>-0.24958630366974074</c:v>
                </c:pt>
                <c:pt idx="980">
                  <c:v>-0.24811857630444076</c:v>
                </c:pt>
                <c:pt idx="981">
                  <c:v>-0.24649475090937567</c:v>
                </c:pt>
                <c:pt idx="982">
                  <c:v>-0.24586784152471103</c:v>
                </c:pt>
                <c:pt idx="983">
                  <c:v>-0.24481693961643874</c:v>
                </c:pt>
                <c:pt idx="984">
                  <c:v>-0.24358988838741102</c:v>
                </c:pt>
                <c:pt idx="985">
                  <c:v>-0.24303240804384857</c:v>
                </c:pt>
                <c:pt idx="986">
                  <c:v>-0.24288701257566334</c:v>
                </c:pt>
                <c:pt idx="987">
                  <c:v>-0.24181801537103734</c:v>
                </c:pt>
                <c:pt idx="988">
                  <c:v>-0.24157685830497894</c:v>
                </c:pt>
                <c:pt idx="989">
                  <c:v>-0.23944711981355407</c:v>
                </c:pt>
                <c:pt idx="990">
                  <c:v>-0.23827669238074922</c:v>
                </c:pt>
                <c:pt idx="991">
                  <c:v>-0.23715458303090181</c:v>
                </c:pt>
                <c:pt idx="992">
                  <c:v>-0.23664926283627333</c:v>
                </c:pt>
                <c:pt idx="993">
                  <c:v>-0.23303618517465946</c:v>
                </c:pt>
                <c:pt idx="994">
                  <c:v>-0.23143748386437715</c:v>
                </c:pt>
                <c:pt idx="995">
                  <c:v>-0.22983930582013667</c:v>
                </c:pt>
                <c:pt idx="996">
                  <c:v>-0.22883560163070615</c:v>
                </c:pt>
                <c:pt idx="997">
                  <c:v>-0.22869103164361917</c:v>
                </c:pt>
                <c:pt idx="998">
                  <c:v>-0.22853853945264929</c:v>
                </c:pt>
                <c:pt idx="999">
                  <c:v>-0.22832997660602142</c:v>
                </c:pt>
                <c:pt idx="1000">
                  <c:v>-0.22705165422972617</c:v>
                </c:pt>
                <c:pt idx="1001">
                  <c:v>-0.22661231498256573</c:v>
                </c:pt>
                <c:pt idx="1002">
                  <c:v>-0.22632820084349081</c:v>
                </c:pt>
                <c:pt idx="1003">
                  <c:v>-0.22610323453698333</c:v>
                </c:pt>
                <c:pt idx="1004">
                  <c:v>-0.2254650986265094</c:v>
                </c:pt>
                <c:pt idx="1005">
                  <c:v>-0.22542024152624568</c:v>
                </c:pt>
                <c:pt idx="1006">
                  <c:v>-0.22526966222755404</c:v>
                </c:pt>
                <c:pt idx="1007">
                  <c:v>-0.22525557625444376</c:v>
                </c:pt>
                <c:pt idx="1008">
                  <c:v>-0.22457926088634206</c:v>
                </c:pt>
                <c:pt idx="1009">
                  <c:v>-0.2243602307262843</c:v>
                </c:pt>
                <c:pt idx="1010">
                  <c:v>-0.22394242604335204</c:v>
                </c:pt>
                <c:pt idx="1011">
                  <c:v>-0.22345739957437061</c:v>
                </c:pt>
                <c:pt idx="1012">
                  <c:v>-0.22262617671703644</c:v>
                </c:pt>
                <c:pt idx="1013">
                  <c:v>-0.22206366138431952</c:v>
                </c:pt>
                <c:pt idx="1014">
                  <c:v>-0.22174095752432513</c:v>
                </c:pt>
                <c:pt idx="1015">
                  <c:v>-0.22146894767677042</c:v>
                </c:pt>
                <c:pt idx="1016">
                  <c:v>-0.22146848743315942</c:v>
                </c:pt>
                <c:pt idx="1017">
                  <c:v>-0.21978472200367208</c:v>
                </c:pt>
                <c:pt idx="1018">
                  <c:v>-0.21767954204352405</c:v>
                </c:pt>
                <c:pt idx="1019">
                  <c:v>-0.21764847930144396</c:v>
                </c:pt>
                <c:pt idx="1020">
                  <c:v>-0.21590991104107887</c:v>
                </c:pt>
                <c:pt idx="1021">
                  <c:v>-0.21512236916726876</c:v>
                </c:pt>
                <c:pt idx="1022">
                  <c:v>-0.21393288839723124</c:v>
                </c:pt>
                <c:pt idx="1023">
                  <c:v>-0.21377315620519566</c:v>
                </c:pt>
                <c:pt idx="1024">
                  <c:v>-0.21366926255634289</c:v>
                </c:pt>
                <c:pt idx="1025">
                  <c:v>-0.20775861392647216</c:v>
                </c:pt>
                <c:pt idx="1026">
                  <c:v>-0.20670837427399899</c:v>
                </c:pt>
                <c:pt idx="1027">
                  <c:v>-0.20635170061590757</c:v>
                </c:pt>
                <c:pt idx="1028">
                  <c:v>-0.20541933982311048</c:v>
                </c:pt>
                <c:pt idx="1029">
                  <c:v>-0.20384661871985338</c:v>
                </c:pt>
                <c:pt idx="1030">
                  <c:v>-0.20293681170539446</c:v>
                </c:pt>
                <c:pt idx="1031">
                  <c:v>-0.20163570157862759</c:v>
                </c:pt>
                <c:pt idx="1032">
                  <c:v>-0.20152635418565579</c:v>
                </c:pt>
                <c:pt idx="1033">
                  <c:v>-0.20104969604328121</c:v>
                </c:pt>
                <c:pt idx="1034">
                  <c:v>-0.20020458550467118</c:v>
                </c:pt>
                <c:pt idx="1035">
                  <c:v>-0.19987166564343689</c:v>
                </c:pt>
                <c:pt idx="1036">
                  <c:v>-0.19912545505778886</c:v>
                </c:pt>
                <c:pt idx="1037">
                  <c:v>-0.198826652676348</c:v>
                </c:pt>
                <c:pt idx="1038">
                  <c:v>-0.19599615909700949</c:v>
                </c:pt>
                <c:pt idx="1039">
                  <c:v>-0.19550740031821115</c:v>
                </c:pt>
                <c:pt idx="1040">
                  <c:v>-0.195147688681652</c:v>
                </c:pt>
                <c:pt idx="1041">
                  <c:v>-0.19347559935468539</c:v>
                </c:pt>
                <c:pt idx="1042">
                  <c:v>-0.19339400576999613</c:v>
                </c:pt>
                <c:pt idx="1043">
                  <c:v>-0.19268161573727621</c:v>
                </c:pt>
                <c:pt idx="1044">
                  <c:v>-0.19253928425891845</c:v>
                </c:pt>
                <c:pt idx="1045">
                  <c:v>-0.19215647344938161</c:v>
                </c:pt>
                <c:pt idx="1046">
                  <c:v>-0.1870484110696175</c:v>
                </c:pt>
                <c:pt idx="1047">
                  <c:v>-0.18558278487207178</c:v>
                </c:pt>
                <c:pt idx="1048">
                  <c:v>-0.18193753037563334</c:v>
                </c:pt>
                <c:pt idx="1049">
                  <c:v>-0.17992624934566037</c:v>
                </c:pt>
                <c:pt idx="1050">
                  <c:v>-0.17991300486772979</c:v>
                </c:pt>
                <c:pt idx="1051">
                  <c:v>-0.17930641038250142</c:v>
                </c:pt>
                <c:pt idx="1052">
                  <c:v>-0.17913392288666505</c:v>
                </c:pt>
                <c:pt idx="1053">
                  <c:v>-0.17889412881625275</c:v>
                </c:pt>
                <c:pt idx="1054">
                  <c:v>-0.1784935873687887</c:v>
                </c:pt>
                <c:pt idx="1055">
                  <c:v>-0.17723593907938015</c:v>
                </c:pt>
                <c:pt idx="1056">
                  <c:v>-0.176749420996271</c:v>
                </c:pt>
                <c:pt idx="1057">
                  <c:v>-0.17618503131800956</c:v>
                </c:pt>
                <c:pt idx="1058">
                  <c:v>-0.17450429058269201</c:v>
                </c:pt>
                <c:pt idx="1059">
                  <c:v>-0.17162244684803188</c:v>
                </c:pt>
                <c:pt idx="1060">
                  <c:v>-0.17112309447381188</c:v>
                </c:pt>
                <c:pt idx="1061">
                  <c:v>-0.17103551905908854</c:v>
                </c:pt>
                <c:pt idx="1062">
                  <c:v>-0.17060473539630064</c:v>
                </c:pt>
                <c:pt idx="1063">
                  <c:v>-0.17023921805940803</c:v>
                </c:pt>
                <c:pt idx="1064">
                  <c:v>-0.16990741211746793</c:v>
                </c:pt>
                <c:pt idx="1065">
                  <c:v>-0.16797149875590209</c:v>
                </c:pt>
                <c:pt idx="1066">
                  <c:v>-0.16619097615449044</c:v>
                </c:pt>
                <c:pt idx="1067">
                  <c:v>-0.16614298086318852</c:v>
                </c:pt>
                <c:pt idx="1068">
                  <c:v>-0.16554492327138665</c:v>
                </c:pt>
                <c:pt idx="1069">
                  <c:v>-0.16543473344201842</c:v>
                </c:pt>
                <c:pt idx="1070">
                  <c:v>-0.16445777439939502</c:v>
                </c:pt>
                <c:pt idx="1071">
                  <c:v>-0.16431140412918377</c:v>
                </c:pt>
                <c:pt idx="1072">
                  <c:v>-0.16032762648817661</c:v>
                </c:pt>
                <c:pt idx="1073">
                  <c:v>-0.15840228703083564</c:v>
                </c:pt>
                <c:pt idx="1074">
                  <c:v>-0.15759908961585384</c:v>
                </c:pt>
                <c:pt idx="1075">
                  <c:v>-0.15681743388801353</c:v>
                </c:pt>
                <c:pt idx="1076">
                  <c:v>-0.15661839653714368</c:v>
                </c:pt>
                <c:pt idx="1077">
                  <c:v>-0.15403913838569552</c:v>
                </c:pt>
                <c:pt idx="1078">
                  <c:v>-0.15240301843041479</c:v>
                </c:pt>
                <c:pt idx="1079">
                  <c:v>-0.15178144375981414</c:v>
                </c:pt>
                <c:pt idx="1080">
                  <c:v>-0.14887698146831718</c:v>
                </c:pt>
                <c:pt idx="1081">
                  <c:v>-0.14751694564775453</c:v>
                </c:pt>
                <c:pt idx="1082">
                  <c:v>-0.14660708341312312</c:v>
                </c:pt>
                <c:pt idx="1083">
                  <c:v>-0.14646438070780951</c:v>
                </c:pt>
                <c:pt idx="1084">
                  <c:v>-0.14334556267774676</c:v>
                </c:pt>
                <c:pt idx="1085">
                  <c:v>-0.14311766930923503</c:v>
                </c:pt>
                <c:pt idx="1086">
                  <c:v>-0.14263689102337551</c:v>
                </c:pt>
                <c:pt idx="1087">
                  <c:v>-0.14197382373858</c:v>
                </c:pt>
                <c:pt idx="1088">
                  <c:v>-0.14189646762008978</c:v>
                </c:pt>
                <c:pt idx="1089">
                  <c:v>-0.13917620140484749</c:v>
                </c:pt>
                <c:pt idx="1090">
                  <c:v>-0.13800808966155864</c:v>
                </c:pt>
                <c:pt idx="1091">
                  <c:v>-0.13763784529078421</c:v>
                </c:pt>
                <c:pt idx="1092">
                  <c:v>-0.13729887999955848</c:v>
                </c:pt>
                <c:pt idx="1093">
                  <c:v>-0.13661068815098781</c:v>
                </c:pt>
                <c:pt idx="1094">
                  <c:v>-0.13644684280168612</c:v>
                </c:pt>
                <c:pt idx="1095">
                  <c:v>-0.13530917904721071</c:v>
                </c:pt>
                <c:pt idx="1096">
                  <c:v>-0.13403875213757085</c:v>
                </c:pt>
                <c:pt idx="1097">
                  <c:v>-0.13028191870512229</c:v>
                </c:pt>
                <c:pt idx="1098">
                  <c:v>-0.12847271655067727</c:v>
                </c:pt>
                <c:pt idx="1099">
                  <c:v>-0.12626268064801399</c:v>
                </c:pt>
                <c:pt idx="1100">
                  <c:v>-0.1248421862953029</c:v>
                </c:pt>
                <c:pt idx="1101">
                  <c:v>-0.12194580184484684</c:v>
                </c:pt>
                <c:pt idx="1102">
                  <c:v>-0.12173448228062404</c:v>
                </c:pt>
                <c:pt idx="1103">
                  <c:v>-0.12116261526688184</c:v>
                </c:pt>
                <c:pt idx="1104">
                  <c:v>-0.12047452345215891</c:v>
                </c:pt>
                <c:pt idx="1105">
                  <c:v>-0.12031110129166175</c:v>
                </c:pt>
                <c:pt idx="1106">
                  <c:v>-0.12004753240164548</c:v>
                </c:pt>
                <c:pt idx="1107">
                  <c:v>-0.11937780709153187</c:v>
                </c:pt>
                <c:pt idx="1108">
                  <c:v>-0.11914202526330603</c:v>
                </c:pt>
                <c:pt idx="1109">
                  <c:v>-0.11834198584341966</c:v>
                </c:pt>
                <c:pt idx="1110">
                  <c:v>-0.11709869528414275</c:v>
                </c:pt>
                <c:pt idx="1111">
                  <c:v>-0.11516060580788598</c:v>
                </c:pt>
                <c:pt idx="1112">
                  <c:v>-0.11376043454087159</c:v>
                </c:pt>
                <c:pt idx="1113">
                  <c:v>-0.11267402615511331</c:v>
                </c:pt>
                <c:pt idx="1114">
                  <c:v>-0.11218495730666481</c:v>
                </c:pt>
                <c:pt idx="1115">
                  <c:v>-0.11184850523127031</c:v>
                </c:pt>
                <c:pt idx="1116">
                  <c:v>-0.11165830539446768</c:v>
                </c:pt>
                <c:pt idx="1117">
                  <c:v>-0.11152907923865522</c:v>
                </c:pt>
                <c:pt idx="1118">
                  <c:v>-0.11147727122932576</c:v>
                </c:pt>
                <c:pt idx="1119">
                  <c:v>-0.11132907016927159</c:v>
                </c:pt>
                <c:pt idx="1120">
                  <c:v>-0.11123087411748049</c:v>
                </c:pt>
                <c:pt idx="1121">
                  <c:v>-0.1110812828327033</c:v>
                </c:pt>
                <c:pt idx="1122">
                  <c:v>-0.11063140512442209</c:v>
                </c:pt>
                <c:pt idx="1123">
                  <c:v>-0.11023074035315006</c:v>
                </c:pt>
                <c:pt idx="1124">
                  <c:v>-0.11012212659937218</c:v>
                </c:pt>
                <c:pt idx="1125">
                  <c:v>-0.10908179886164772</c:v>
                </c:pt>
                <c:pt idx="1126">
                  <c:v>-0.10867757742770165</c:v>
                </c:pt>
                <c:pt idx="1127">
                  <c:v>-0.10824937205981586</c:v>
                </c:pt>
                <c:pt idx="1128">
                  <c:v>-0.10756846170558149</c:v>
                </c:pt>
                <c:pt idx="1129">
                  <c:v>-0.10695083222538329</c:v>
                </c:pt>
                <c:pt idx="1130">
                  <c:v>-0.10259813973861917</c:v>
                </c:pt>
                <c:pt idx="1131">
                  <c:v>-0.10188961129059472</c:v>
                </c:pt>
                <c:pt idx="1132">
                  <c:v>-0.10170188278400985</c:v>
                </c:pt>
                <c:pt idx="1133">
                  <c:v>-0.10168101381934401</c:v>
                </c:pt>
                <c:pt idx="1134">
                  <c:v>-0.10154241230832782</c:v>
                </c:pt>
                <c:pt idx="1135">
                  <c:v>-0.1001276561060504</c:v>
                </c:pt>
                <c:pt idx="1136">
                  <c:v>-9.8954231903574386E-2</c:v>
                </c:pt>
                <c:pt idx="1137">
                  <c:v>-9.8466584454244083E-2</c:v>
                </c:pt>
                <c:pt idx="1138">
                  <c:v>-9.8341258556701852E-2</c:v>
                </c:pt>
                <c:pt idx="1139">
                  <c:v>-9.7510650429146029E-2</c:v>
                </c:pt>
                <c:pt idx="1140">
                  <c:v>-9.3486304080623334E-2</c:v>
                </c:pt>
                <c:pt idx="1141">
                  <c:v>-9.1437263356233034E-2</c:v>
                </c:pt>
                <c:pt idx="1142">
                  <c:v>-9.1027803570465471E-2</c:v>
                </c:pt>
                <c:pt idx="1143">
                  <c:v>-9.0976908665431386E-2</c:v>
                </c:pt>
                <c:pt idx="1144">
                  <c:v>-9.0533010697980476E-2</c:v>
                </c:pt>
                <c:pt idx="1145">
                  <c:v>-9.0281306430329819E-2</c:v>
                </c:pt>
                <c:pt idx="1146">
                  <c:v>-8.9987210554617503E-2</c:v>
                </c:pt>
                <c:pt idx="1147">
                  <c:v>-8.9397752422174889E-2</c:v>
                </c:pt>
                <c:pt idx="1148">
                  <c:v>-8.9044132738308801E-2</c:v>
                </c:pt>
                <c:pt idx="1149">
                  <c:v>-8.8342455965573302E-2</c:v>
                </c:pt>
                <c:pt idx="1150">
                  <c:v>-8.8282139582712554E-2</c:v>
                </c:pt>
                <c:pt idx="1151">
                  <c:v>-8.8191774710495399E-2</c:v>
                </c:pt>
                <c:pt idx="1152">
                  <c:v>-8.7909909933875083E-2</c:v>
                </c:pt>
                <c:pt idx="1153">
                  <c:v>-8.7744928912126721E-2</c:v>
                </c:pt>
                <c:pt idx="1154">
                  <c:v>-8.7443859417810424E-2</c:v>
                </c:pt>
                <c:pt idx="1155">
                  <c:v>-8.7345218283478368E-2</c:v>
                </c:pt>
                <c:pt idx="1156">
                  <c:v>-8.7050384322264154E-2</c:v>
                </c:pt>
                <c:pt idx="1157">
                  <c:v>-8.6565330854680489E-2</c:v>
                </c:pt>
                <c:pt idx="1158">
                  <c:v>-8.4739976989293905E-2</c:v>
                </c:pt>
                <c:pt idx="1159">
                  <c:v>-8.4680313894743384E-2</c:v>
                </c:pt>
                <c:pt idx="1160">
                  <c:v>-8.3541697156954142E-2</c:v>
                </c:pt>
                <c:pt idx="1161">
                  <c:v>-8.3307857368321983E-2</c:v>
                </c:pt>
                <c:pt idx="1162">
                  <c:v>-7.9266649694610669E-2</c:v>
                </c:pt>
                <c:pt idx="1163">
                  <c:v>-7.7872927918287579E-2</c:v>
                </c:pt>
                <c:pt idx="1164">
                  <c:v>-7.7452486473906332E-2</c:v>
                </c:pt>
                <c:pt idx="1165">
                  <c:v>-7.5675080768391079E-2</c:v>
                </c:pt>
                <c:pt idx="1166">
                  <c:v>-7.5342790377895527E-2</c:v>
                </c:pt>
                <c:pt idx="1167">
                  <c:v>-7.4839166813446698E-2</c:v>
                </c:pt>
                <c:pt idx="1168">
                  <c:v>-7.3404516245843113E-2</c:v>
                </c:pt>
                <c:pt idx="1169">
                  <c:v>-7.3078686318070005E-2</c:v>
                </c:pt>
                <c:pt idx="1170">
                  <c:v>-7.1339255862153408E-2</c:v>
                </c:pt>
                <c:pt idx="1171">
                  <c:v>-7.0595554385128559E-2</c:v>
                </c:pt>
                <c:pt idx="1172">
                  <c:v>-6.9861769405465915E-2</c:v>
                </c:pt>
                <c:pt idx="1173">
                  <c:v>-6.9243142821064141E-2</c:v>
                </c:pt>
                <c:pt idx="1174">
                  <c:v>-6.6505846945347141E-2</c:v>
                </c:pt>
                <c:pt idx="1175">
                  <c:v>-6.5116320573307004E-2</c:v>
                </c:pt>
                <c:pt idx="1176">
                  <c:v>-6.2977126287416529E-2</c:v>
                </c:pt>
                <c:pt idx="1177">
                  <c:v>-6.2937894738761282E-2</c:v>
                </c:pt>
                <c:pt idx="1178">
                  <c:v>-6.2773360298806369E-2</c:v>
                </c:pt>
                <c:pt idx="1179">
                  <c:v>-5.9248044315545964E-2</c:v>
                </c:pt>
                <c:pt idx="1180">
                  <c:v>-5.8480522109525465E-2</c:v>
                </c:pt>
                <c:pt idx="1181">
                  <c:v>-5.8315124642745644E-2</c:v>
                </c:pt>
                <c:pt idx="1182">
                  <c:v>-5.6839505327830969E-2</c:v>
                </c:pt>
                <c:pt idx="1183">
                  <c:v>-5.6720896130393474E-2</c:v>
                </c:pt>
                <c:pt idx="1184">
                  <c:v>-5.6341894997400187E-2</c:v>
                </c:pt>
                <c:pt idx="1185">
                  <c:v>-5.6138320706446011E-2</c:v>
                </c:pt>
                <c:pt idx="1186">
                  <c:v>-5.57070778869906E-2</c:v>
                </c:pt>
                <c:pt idx="1187">
                  <c:v>-5.4951139849534925E-2</c:v>
                </c:pt>
                <c:pt idx="1188">
                  <c:v>-5.4919899868532525E-2</c:v>
                </c:pt>
                <c:pt idx="1189">
                  <c:v>-5.3275093772063353E-2</c:v>
                </c:pt>
                <c:pt idx="1190">
                  <c:v>-5.2632743354116197E-2</c:v>
                </c:pt>
                <c:pt idx="1191">
                  <c:v>-5.1909518107379066E-2</c:v>
                </c:pt>
                <c:pt idx="1192">
                  <c:v>-5.1056571925967804E-2</c:v>
                </c:pt>
                <c:pt idx="1193">
                  <c:v>-5.0983511880396903E-2</c:v>
                </c:pt>
                <c:pt idx="1194">
                  <c:v>-5.0690125574223976E-2</c:v>
                </c:pt>
                <c:pt idx="1195">
                  <c:v>-5.0556372153035906E-2</c:v>
                </c:pt>
                <c:pt idx="1196">
                  <c:v>-5.0191647284558764E-2</c:v>
                </c:pt>
                <c:pt idx="1197">
                  <c:v>-5.0085544478231853E-2</c:v>
                </c:pt>
                <c:pt idx="1198">
                  <c:v>-4.9997237846546326E-2</c:v>
                </c:pt>
                <c:pt idx="1199">
                  <c:v>-4.950761483355625E-2</c:v>
                </c:pt>
                <c:pt idx="1200">
                  <c:v>-4.9466083902086795E-2</c:v>
                </c:pt>
                <c:pt idx="1201">
                  <c:v>-4.7330775193750237E-2</c:v>
                </c:pt>
                <c:pt idx="1202">
                  <c:v>-4.607251752282563E-2</c:v>
                </c:pt>
                <c:pt idx="1203">
                  <c:v>-4.6003724246219679E-2</c:v>
                </c:pt>
                <c:pt idx="1204">
                  <c:v>-4.5364229345165021E-2</c:v>
                </c:pt>
                <c:pt idx="1205">
                  <c:v>-4.5335116448048572E-2</c:v>
                </c:pt>
                <c:pt idx="1206">
                  <c:v>-4.5162562710633465E-2</c:v>
                </c:pt>
                <c:pt idx="1207">
                  <c:v>-4.4738085197440387E-2</c:v>
                </c:pt>
                <c:pt idx="1208">
                  <c:v>-4.4336848622294527E-2</c:v>
                </c:pt>
                <c:pt idx="1209">
                  <c:v>-4.3337973662314955E-2</c:v>
                </c:pt>
                <c:pt idx="1210">
                  <c:v>-3.7323269191884785E-2</c:v>
                </c:pt>
                <c:pt idx="1211">
                  <c:v>-3.4111854429896116E-2</c:v>
                </c:pt>
                <c:pt idx="1212">
                  <c:v>-3.2164815254093169E-2</c:v>
                </c:pt>
                <c:pt idx="1213">
                  <c:v>-3.1874656640180916E-2</c:v>
                </c:pt>
                <c:pt idx="1214">
                  <c:v>-2.9974723697399491E-2</c:v>
                </c:pt>
                <c:pt idx="1215">
                  <c:v>-2.8634910499284568E-2</c:v>
                </c:pt>
                <c:pt idx="1216">
                  <c:v>-2.8474152683949677E-2</c:v>
                </c:pt>
                <c:pt idx="1217">
                  <c:v>-2.8427298447951714E-2</c:v>
                </c:pt>
                <c:pt idx="1218">
                  <c:v>-2.7378033920225357E-2</c:v>
                </c:pt>
                <c:pt idx="1219">
                  <c:v>-2.7296348891808934E-2</c:v>
                </c:pt>
                <c:pt idx="1220">
                  <c:v>-2.6661577087917932E-2</c:v>
                </c:pt>
                <c:pt idx="1221">
                  <c:v>-2.3939357446040768E-2</c:v>
                </c:pt>
                <c:pt idx="1222">
                  <c:v>-2.3451986953069381E-2</c:v>
                </c:pt>
                <c:pt idx="1223">
                  <c:v>-1.8763533644041697E-2</c:v>
                </c:pt>
                <c:pt idx="1224">
                  <c:v>-1.643342707431103E-2</c:v>
                </c:pt>
                <c:pt idx="1225">
                  <c:v>-1.6061155227835425E-2</c:v>
                </c:pt>
                <c:pt idx="1226">
                  <c:v>-1.5864523739875167E-2</c:v>
                </c:pt>
                <c:pt idx="1227">
                  <c:v>-1.426627536683564E-2</c:v>
                </c:pt>
                <c:pt idx="1228">
                  <c:v>-1.3431842051416398E-2</c:v>
                </c:pt>
                <c:pt idx="1229">
                  <c:v>-1.2775429535495091E-2</c:v>
                </c:pt>
                <c:pt idx="1230">
                  <c:v>-5.1054923714000189E-3</c:v>
                </c:pt>
                <c:pt idx="1231">
                  <c:v>-4.9720611343485946E-3</c:v>
                </c:pt>
                <c:pt idx="1232">
                  <c:v>-4.9511806158466613E-3</c:v>
                </c:pt>
                <c:pt idx="1233">
                  <c:v>-3.9308468699570023E-3</c:v>
                </c:pt>
                <c:pt idx="1234">
                  <c:v>-3.5716056575475583E-3</c:v>
                </c:pt>
                <c:pt idx="1235">
                  <c:v>-3.4440021088864891E-3</c:v>
                </c:pt>
                <c:pt idx="1236">
                  <c:v>-2.8409621248484023E-3</c:v>
                </c:pt>
                <c:pt idx="1237">
                  <c:v>-2.325767818899125E-3</c:v>
                </c:pt>
                <c:pt idx="1238">
                  <c:v>-1.9715329673181624E-3</c:v>
                </c:pt>
                <c:pt idx="1239">
                  <c:v>-1.7505509476634013E-3</c:v>
                </c:pt>
                <c:pt idx="1240">
                  <c:v>8.5912412759570622E-3</c:v>
                </c:pt>
                <c:pt idx="1241">
                  <c:v>8.5912412759570622E-3</c:v>
                </c:pt>
                <c:pt idx="1242">
                  <c:v>8.5912412759570622E-3</c:v>
                </c:pt>
                <c:pt idx="1243">
                  <c:v>8.5912412759570622E-3</c:v>
                </c:pt>
                <c:pt idx="1244">
                  <c:v>8.5912412759570622E-3</c:v>
                </c:pt>
                <c:pt idx="1245">
                  <c:v>8.5912412759570622E-3</c:v>
                </c:pt>
                <c:pt idx="1246">
                  <c:v>8.5912412759570622E-3</c:v>
                </c:pt>
                <c:pt idx="1247">
                  <c:v>8.5912412759570622E-3</c:v>
                </c:pt>
                <c:pt idx="1248">
                  <c:v>8.5912412759570622E-3</c:v>
                </c:pt>
                <c:pt idx="1249">
                  <c:v>8.5912412759570622E-3</c:v>
                </c:pt>
                <c:pt idx="1250">
                  <c:v>8.5912412759570622E-3</c:v>
                </c:pt>
                <c:pt idx="1251">
                  <c:v>8.5912412759570622E-3</c:v>
                </c:pt>
                <c:pt idx="1252">
                  <c:v>8.5912412759570622E-3</c:v>
                </c:pt>
                <c:pt idx="1253">
                  <c:v>8.5912412759570622E-3</c:v>
                </c:pt>
                <c:pt idx="1254">
                  <c:v>8.5912412759570622E-3</c:v>
                </c:pt>
                <c:pt idx="1255">
                  <c:v>8.5912412759570622E-3</c:v>
                </c:pt>
                <c:pt idx="1256">
                  <c:v>8.5912412759570622E-3</c:v>
                </c:pt>
                <c:pt idx="1257">
                  <c:v>8.5912412759570622E-3</c:v>
                </c:pt>
                <c:pt idx="1258">
                  <c:v>8.5912412759570622E-3</c:v>
                </c:pt>
                <c:pt idx="1259">
                  <c:v>8.5912412759570622E-3</c:v>
                </c:pt>
                <c:pt idx="1260">
                  <c:v>8.5912412759570622E-3</c:v>
                </c:pt>
                <c:pt idx="1261">
                  <c:v>1.8862656685238396E-2</c:v>
                </c:pt>
                <c:pt idx="1262">
                  <c:v>1.9747928284973688E-2</c:v>
                </c:pt>
                <c:pt idx="1263">
                  <c:v>2.0470678186928142E-2</c:v>
                </c:pt>
                <c:pt idx="1264">
                  <c:v>2.0501299724151375E-2</c:v>
                </c:pt>
                <c:pt idx="1265">
                  <c:v>2.0531924615337017E-2</c:v>
                </c:pt>
                <c:pt idx="1266">
                  <c:v>2.0654648141991368E-2</c:v>
                </c:pt>
                <c:pt idx="1267">
                  <c:v>2.0813789153703608E-2</c:v>
                </c:pt>
                <c:pt idx="1268">
                  <c:v>2.0846627325712883E-2</c:v>
                </c:pt>
                <c:pt idx="1269">
                  <c:v>2.2155488942774578E-2</c:v>
                </c:pt>
                <c:pt idx="1270">
                  <c:v>2.2282127879261513E-2</c:v>
                </c:pt>
                <c:pt idx="1271">
                  <c:v>2.2320867979183489E-2</c:v>
                </c:pt>
                <c:pt idx="1272">
                  <c:v>2.9415438972680175E-2</c:v>
                </c:pt>
                <c:pt idx="1273">
                  <c:v>2.9747648892106345E-2</c:v>
                </c:pt>
                <c:pt idx="1274">
                  <c:v>3.0654642894754561E-2</c:v>
                </c:pt>
                <c:pt idx="1275">
                  <c:v>3.0956372591536045E-2</c:v>
                </c:pt>
                <c:pt idx="1276">
                  <c:v>3.1872157102430257E-2</c:v>
                </c:pt>
                <c:pt idx="1277">
                  <c:v>3.2100425845383876E-2</c:v>
                </c:pt>
                <c:pt idx="1278">
                  <c:v>3.2125741777049917E-2</c:v>
                </c:pt>
                <c:pt idx="1279">
                  <c:v>3.2463818914672267E-2</c:v>
                </c:pt>
                <c:pt idx="1280">
                  <c:v>3.2497344912468092E-2</c:v>
                </c:pt>
                <c:pt idx="1281">
                  <c:v>3.2622600679359876E-2</c:v>
                </c:pt>
                <c:pt idx="1282">
                  <c:v>3.2786991078777451E-2</c:v>
                </c:pt>
                <c:pt idx="1283">
                  <c:v>3.3066920633909896E-2</c:v>
                </c:pt>
                <c:pt idx="1284">
                  <c:v>3.3119325620587323E-2</c:v>
                </c:pt>
                <c:pt idx="1285">
                  <c:v>3.318443859231212E-2</c:v>
                </c:pt>
                <c:pt idx="1286">
                  <c:v>3.5229397592872455E-2</c:v>
                </c:pt>
                <c:pt idx="1287">
                  <c:v>3.5462906678835872E-2</c:v>
                </c:pt>
                <c:pt idx="1288">
                  <c:v>3.9181078551509249E-2</c:v>
                </c:pt>
                <c:pt idx="1289">
                  <c:v>3.9800402602589227E-2</c:v>
                </c:pt>
                <c:pt idx="1290">
                  <c:v>4.0462900473524605E-2</c:v>
                </c:pt>
                <c:pt idx="1291">
                  <c:v>4.067293480127894E-2</c:v>
                </c:pt>
                <c:pt idx="1292">
                  <c:v>4.2227591249218488E-2</c:v>
                </c:pt>
                <c:pt idx="1293">
                  <c:v>4.3346557287409423E-2</c:v>
                </c:pt>
                <c:pt idx="1294">
                  <c:v>4.3458816853040511E-2</c:v>
                </c:pt>
                <c:pt idx="1295">
                  <c:v>4.3910235744929062E-2</c:v>
                </c:pt>
                <c:pt idx="1296">
                  <c:v>4.4227146297997101E-2</c:v>
                </c:pt>
                <c:pt idx="1297">
                  <c:v>4.4362417573116077E-2</c:v>
                </c:pt>
                <c:pt idx="1298">
                  <c:v>4.4562750019374334E-2</c:v>
                </c:pt>
                <c:pt idx="1299">
                  <c:v>4.4562750019374334E-2</c:v>
                </c:pt>
                <c:pt idx="1300">
                  <c:v>4.465595446555886E-2</c:v>
                </c:pt>
                <c:pt idx="1301">
                  <c:v>4.4875939164278227E-2</c:v>
                </c:pt>
                <c:pt idx="1302">
                  <c:v>4.5845864616404677E-2</c:v>
                </c:pt>
                <c:pt idx="1303">
                  <c:v>4.7668641993088331E-2</c:v>
                </c:pt>
                <c:pt idx="1304">
                  <c:v>4.8380784284269278E-2</c:v>
                </c:pt>
                <c:pt idx="1305">
                  <c:v>4.8831860737235264E-2</c:v>
                </c:pt>
                <c:pt idx="1306">
                  <c:v>4.9618101722240932E-2</c:v>
                </c:pt>
                <c:pt idx="1307">
                  <c:v>5.0483516219890709E-2</c:v>
                </c:pt>
                <c:pt idx="1308">
                  <c:v>5.2780225233161851E-2</c:v>
                </c:pt>
                <c:pt idx="1309">
                  <c:v>5.2918910568756056E-2</c:v>
                </c:pt>
                <c:pt idx="1310">
                  <c:v>5.3362372808225346E-2</c:v>
                </c:pt>
                <c:pt idx="1311">
                  <c:v>5.6096747490075816E-2</c:v>
                </c:pt>
                <c:pt idx="1312">
                  <c:v>5.7004018552198006E-2</c:v>
                </c:pt>
                <c:pt idx="1313">
                  <c:v>5.7678570099545627E-2</c:v>
                </c:pt>
                <c:pt idx="1314">
                  <c:v>5.7952516334963997E-2</c:v>
                </c:pt>
                <c:pt idx="1315">
                  <c:v>6.0299761296228709E-2</c:v>
                </c:pt>
                <c:pt idx="1316">
                  <c:v>6.1007097627045301E-2</c:v>
                </c:pt>
                <c:pt idx="1317">
                  <c:v>6.1365152906039451E-2</c:v>
                </c:pt>
                <c:pt idx="1318">
                  <c:v>6.6396643349745793E-2</c:v>
                </c:pt>
                <c:pt idx="1319">
                  <c:v>6.6951213299535184E-2</c:v>
                </c:pt>
                <c:pt idx="1320">
                  <c:v>6.7285722092898806E-2</c:v>
                </c:pt>
                <c:pt idx="1321">
                  <c:v>6.760608764117991E-2</c:v>
                </c:pt>
                <c:pt idx="1322">
                  <c:v>6.7785359166356293E-2</c:v>
                </c:pt>
                <c:pt idx="1323">
                  <c:v>6.8138649259044212E-2</c:v>
                </c:pt>
                <c:pt idx="1324">
                  <c:v>6.8196168768726265E-2</c:v>
                </c:pt>
                <c:pt idx="1325">
                  <c:v>6.8330404006464118E-2</c:v>
                </c:pt>
                <c:pt idx="1326">
                  <c:v>6.8570042413010526E-2</c:v>
                </c:pt>
                <c:pt idx="1327">
                  <c:v>6.892303533221697E-2</c:v>
                </c:pt>
                <c:pt idx="1328">
                  <c:v>6.9091732994548502E-2</c:v>
                </c:pt>
                <c:pt idx="1329">
                  <c:v>6.9309076391428123E-2</c:v>
                </c:pt>
                <c:pt idx="1330">
                  <c:v>7.0646671091663032E-2</c:v>
                </c:pt>
                <c:pt idx="1331">
                  <c:v>7.2099328235972052E-2</c:v>
                </c:pt>
                <c:pt idx="1332">
                  <c:v>7.3873146656576363E-2</c:v>
                </c:pt>
                <c:pt idx="1333">
                  <c:v>7.4860059910768981E-2</c:v>
                </c:pt>
                <c:pt idx="1334">
                  <c:v>7.4927491167518928E-2</c:v>
                </c:pt>
                <c:pt idx="1335">
                  <c:v>7.5177118829524284E-2</c:v>
                </c:pt>
                <c:pt idx="1336">
                  <c:v>7.8619202010191069E-2</c:v>
                </c:pt>
                <c:pt idx="1337">
                  <c:v>7.9932403569648661E-2</c:v>
                </c:pt>
                <c:pt idx="1338">
                  <c:v>8.1774364457610438E-2</c:v>
                </c:pt>
                <c:pt idx="1339">
                  <c:v>8.2032814134312557E-2</c:v>
                </c:pt>
                <c:pt idx="1340">
                  <c:v>8.2910819389264354E-2</c:v>
                </c:pt>
                <c:pt idx="1341">
                  <c:v>8.5087168363251003E-2</c:v>
                </c:pt>
                <c:pt idx="1342">
                  <c:v>8.537272959725703E-2</c:v>
                </c:pt>
                <c:pt idx="1343">
                  <c:v>8.5738713473808612E-2</c:v>
                </c:pt>
                <c:pt idx="1344">
                  <c:v>8.6913439449281357E-2</c:v>
                </c:pt>
                <c:pt idx="1345">
                  <c:v>8.7906604373976391E-2</c:v>
                </c:pt>
                <c:pt idx="1346">
                  <c:v>8.9239373836298888E-2</c:v>
                </c:pt>
                <c:pt idx="1347">
                  <c:v>9.1009523187113306E-2</c:v>
                </c:pt>
                <c:pt idx="1348">
                  <c:v>9.1289601349860153E-2</c:v>
                </c:pt>
                <c:pt idx="1349">
                  <c:v>9.2041926204705138E-2</c:v>
                </c:pt>
                <c:pt idx="1350">
                  <c:v>9.2359781832364304E-2</c:v>
                </c:pt>
                <c:pt idx="1351">
                  <c:v>9.260453355923752E-2</c:v>
                </c:pt>
                <c:pt idx="1352">
                  <c:v>9.4531751419156512E-2</c:v>
                </c:pt>
                <c:pt idx="1353">
                  <c:v>9.7579741300307388E-2</c:v>
                </c:pt>
                <c:pt idx="1354">
                  <c:v>9.7637832723849807E-2</c:v>
                </c:pt>
                <c:pt idx="1355">
                  <c:v>0.10060888694114503</c:v>
                </c:pt>
                <c:pt idx="1356">
                  <c:v>0.10106878974188799</c:v>
                </c:pt>
                <c:pt idx="1357">
                  <c:v>0.10117904894768863</c:v>
                </c:pt>
                <c:pt idx="1358">
                  <c:v>0.10145501977229933</c:v>
                </c:pt>
                <c:pt idx="1359">
                  <c:v>0.10217639424874729</c:v>
                </c:pt>
                <c:pt idx="1360">
                  <c:v>0.10273272073120324</c:v>
                </c:pt>
                <c:pt idx="1361">
                  <c:v>0.1044009876823529</c:v>
                </c:pt>
                <c:pt idx="1362">
                  <c:v>0.1071508222243701</c:v>
                </c:pt>
                <c:pt idx="1363">
                  <c:v>0.10756457774177466</c:v>
                </c:pt>
                <c:pt idx="1364">
                  <c:v>0.10773457098877258</c:v>
                </c:pt>
                <c:pt idx="1365">
                  <c:v>0.10920176639678304</c:v>
                </c:pt>
                <c:pt idx="1366">
                  <c:v>0.11226720110150286</c:v>
                </c:pt>
                <c:pt idx="1367">
                  <c:v>0.11328763356055921</c:v>
                </c:pt>
                <c:pt idx="1368">
                  <c:v>0.1134681784428381</c:v>
                </c:pt>
                <c:pt idx="1369">
                  <c:v>0.11622105186573117</c:v>
                </c:pt>
                <c:pt idx="1370">
                  <c:v>0.11709613491749017</c:v>
                </c:pt>
                <c:pt idx="1371">
                  <c:v>0.11781951891156223</c:v>
                </c:pt>
                <c:pt idx="1372">
                  <c:v>0.11784233905282819</c:v>
                </c:pt>
                <c:pt idx="1373">
                  <c:v>0.11807252781423622</c:v>
                </c:pt>
                <c:pt idx="1374">
                  <c:v>0.11871393084320779</c:v>
                </c:pt>
                <c:pt idx="1375">
                  <c:v>0.11871807378581924</c:v>
                </c:pt>
                <c:pt idx="1376">
                  <c:v>0.11966275437166431</c:v>
                </c:pt>
                <c:pt idx="1377">
                  <c:v>0.12126635447908556</c:v>
                </c:pt>
                <c:pt idx="1378">
                  <c:v>0.12168948443539156</c:v>
                </c:pt>
                <c:pt idx="1379">
                  <c:v>0.12397473898290833</c:v>
                </c:pt>
                <c:pt idx="1380">
                  <c:v>0.12423646003411128</c:v>
                </c:pt>
                <c:pt idx="1381">
                  <c:v>0.12468467710641644</c:v>
                </c:pt>
                <c:pt idx="1382">
                  <c:v>0.12690805997217464</c:v>
                </c:pt>
                <c:pt idx="1383">
                  <c:v>0.12712379656374706</c:v>
                </c:pt>
                <c:pt idx="1384">
                  <c:v>0.1271456352999491</c:v>
                </c:pt>
                <c:pt idx="1385">
                  <c:v>0.12737706154746689</c:v>
                </c:pt>
                <c:pt idx="1386">
                  <c:v>0.12745680534928236</c:v>
                </c:pt>
                <c:pt idx="1387">
                  <c:v>0.12782843989866757</c:v>
                </c:pt>
                <c:pt idx="1388">
                  <c:v>0.12804512087405523</c:v>
                </c:pt>
                <c:pt idx="1389">
                  <c:v>0.12837076078549683</c:v>
                </c:pt>
                <c:pt idx="1390">
                  <c:v>0.12875611211596005</c:v>
                </c:pt>
                <c:pt idx="1391">
                  <c:v>0.12888897919011122</c:v>
                </c:pt>
                <c:pt idx="1392">
                  <c:v>0.12921774682111742</c:v>
                </c:pt>
                <c:pt idx="1393">
                  <c:v>0.12966795255764449</c:v>
                </c:pt>
                <c:pt idx="1394">
                  <c:v>0.13103902471851314</c:v>
                </c:pt>
                <c:pt idx="1395">
                  <c:v>0.13107758745792258</c:v>
                </c:pt>
                <c:pt idx="1396">
                  <c:v>0.13146422083351633</c:v>
                </c:pt>
                <c:pt idx="1397">
                  <c:v>0.13214880077627078</c:v>
                </c:pt>
                <c:pt idx="1398">
                  <c:v>0.13287655324034814</c:v>
                </c:pt>
                <c:pt idx="1399">
                  <c:v>0.13363511785478138</c:v>
                </c:pt>
                <c:pt idx="1400">
                  <c:v>0.13642751934622327</c:v>
                </c:pt>
                <c:pt idx="1401">
                  <c:v>0.13942336998491245</c:v>
                </c:pt>
                <c:pt idx="1402">
                  <c:v>0.14137068038800796</c:v>
                </c:pt>
                <c:pt idx="1403">
                  <c:v>0.14150546814295284</c:v>
                </c:pt>
                <c:pt idx="1404">
                  <c:v>0.14424833606094731</c:v>
                </c:pt>
                <c:pt idx="1405">
                  <c:v>0.14460177168465205</c:v>
                </c:pt>
                <c:pt idx="1406">
                  <c:v>0.14511323596967104</c:v>
                </c:pt>
                <c:pt idx="1407">
                  <c:v>0.1463341670510569</c:v>
                </c:pt>
                <c:pt idx="1408">
                  <c:v>0.14650006554855727</c:v>
                </c:pt>
                <c:pt idx="1409">
                  <c:v>0.1468478175230909</c:v>
                </c:pt>
                <c:pt idx="1410">
                  <c:v>0.1475676847013109</c:v>
                </c:pt>
                <c:pt idx="1411">
                  <c:v>0.14811992898954462</c:v>
                </c:pt>
                <c:pt idx="1412">
                  <c:v>0.14837880889831617</c:v>
                </c:pt>
                <c:pt idx="1413">
                  <c:v>0.1495598375406571</c:v>
                </c:pt>
                <c:pt idx="1414">
                  <c:v>0.14987017094876026</c:v>
                </c:pt>
                <c:pt idx="1415">
                  <c:v>0.15126505193585674</c:v>
                </c:pt>
                <c:pt idx="1416">
                  <c:v>0.1519656495575516</c:v>
                </c:pt>
                <c:pt idx="1417">
                  <c:v>0.15363061182919982</c:v>
                </c:pt>
                <c:pt idx="1418">
                  <c:v>0.15394654244933795</c:v>
                </c:pt>
                <c:pt idx="1419">
                  <c:v>0.1551806789803353</c:v>
                </c:pt>
                <c:pt idx="1420">
                  <c:v>0.15551017201492151</c:v>
                </c:pt>
                <c:pt idx="1421">
                  <c:v>0.15606263783762761</c:v>
                </c:pt>
                <c:pt idx="1422">
                  <c:v>0.15756777638232586</c:v>
                </c:pt>
                <c:pt idx="1423">
                  <c:v>0.15838926672322134</c:v>
                </c:pt>
                <c:pt idx="1424">
                  <c:v>0.15845125339016697</c:v>
                </c:pt>
                <c:pt idx="1425">
                  <c:v>0.16233736270305565</c:v>
                </c:pt>
                <c:pt idx="1426">
                  <c:v>0.1632773009558067</c:v>
                </c:pt>
                <c:pt idx="1427">
                  <c:v>0.16450362298429907</c:v>
                </c:pt>
                <c:pt idx="1428">
                  <c:v>0.16458359008694032</c:v>
                </c:pt>
                <c:pt idx="1429">
                  <c:v>0.16665966048487574</c:v>
                </c:pt>
                <c:pt idx="1430">
                  <c:v>0.16711752265261182</c:v>
                </c:pt>
                <c:pt idx="1431">
                  <c:v>0.16754284316172804</c:v>
                </c:pt>
                <c:pt idx="1432">
                  <c:v>0.1692881011893283</c:v>
                </c:pt>
                <c:pt idx="1433">
                  <c:v>0.17033448695918801</c:v>
                </c:pt>
                <c:pt idx="1434">
                  <c:v>0.17117878600871461</c:v>
                </c:pt>
                <c:pt idx="1435">
                  <c:v>0.17379497015733711</c:v>
                </c:pt>
                <c:pt idx="1436">
                  <c:v>0.17700864349236325</c:v>
                </c:pt>
                <c:pt idx="1437">
                  <c:v>0.17795509919055952</c:v>
                </c:pt>
                <c:pt idx="1438">
                  <c:v>0.17904231951535199</c:v>
                </c:pt>
                <c:pt idx="1439">
                  <c:v>0.17911422090958984</c:v>
                </c:pt>
                <c:pt idx="1440">
                  <c:v>0.18017317944036285</c:v>
                </c:pt>
                <c:pt idx="1441">
                  <c:v>0.18119093482200921</c:v>
                </c:pt>
                <c:pt idx="1442">
                  <c:v>0.18128942361722328</c:v>
                </c:pt>
                <c:pt idx="1443">
                  <c:v>0.18164762346246444</c:v>
                </c:pt>
                <c:pt idx="1444">
                  <c:v>0.18224288359463686</c:v>
                </c:pt>
                <c:pt idx="1445">
                  <c:v>0.18225807058622684</c:v>
                </c:pt>
                <c:pt idx="1446">
                  <c:v>0.18288748247833514</c:v>
                </c:pt>
                <c:pt idx="1447">
                  <c:v>0.18319998405243107</c:v>
                </c:pt>
                <c:pt idx="1448">
                  <c:v>0.1832124833344361</c:v>
                </c:pt>
                <c:pt idx="1449">
                  <c:v>0.18440948427540635</c:v>
                </c:pt>
                <c:pt idx="1450">
                  <c:v>0.18482326414335243</c:v>
                </c:pt>
                <c:pt idx="1451">
                  <c:v>0.18550356420638064</c:v>
                </c:pt>
                <c:pt idx="1452">
                  <c:v>0.18571423335760898</c:v>
                </c:pt>
                <c:pt idx="1453">
                  <c:v>0.1858505801857398</c:v>
                </c:pt>
                <c:pt idx="1454">
                  <c:v>0.1859042680851232</c:v>
                </c:pt>
                <c:pt idx="1455">
                  <c:v>0.18601208946290454</c:v>
                </c:pt>
                <c:pt idx="1456">
                  <c:v>0.1866615090596393</c:v>
                </c:pt>
                <c:pt idx="1457">
                  <c:v>0.18677004799483413</c:v>
                </c:pt>
                <c:pt idx="1458">
                  <c:v>0.18689732062221473</c:v>
                </c:pt>
                <c:pt idx="1459">
                  <c:v>0.18704927612932676</c:v>
                </c:pt>
                <c:pt idx="1460">
                  <c:v>0.18717193630849577</c:v>
                </c:pt>
                <c:pt idx="1461">
                  <c:v>0.18841665656205744</c:v>
                </c:pt>
                <c:pt idx="1462">
                  <c:v>0.18908369861760224</c:v>
                </c:pt>
                <c:pt idx="1463">
                  <c:v>0.19008019456635925</c:v>
                </c:pt>
                <c:pt idx="1464">
                  <c:v>0.19028514600548116</c:v>
                </c:pt>
                <c:pt idx="1465">
                  <c:v>0.19145759868482612</c:v>
                </c:pt>
                <c:pt idx="1466">
                  <c:v>0.19196754251731507</c:v>
                </c:pt>
                <c:pt idx="1467">
                  <c:v>0.19274545857399863</c:v>
                </c:pt>
                <c:pt idx="1468">
                  <c:v>0.19537703430868403</c:v>
                </c:pt>
                <c:pt idx="1469">
                  <c:v>0.19636194283971431</c:v>
                </c:pt>
                <c:pt idx="1470">
                  <c:v>0.2016772005208427</c:v>
                </c:pt>
                <c:pt idx="1471">
                  <c:v>0.20407996999355371</c:v>
                </c:pt>
                <c:pt idx="1472">
                  <c:v>0.20562764294627206</c:v>
                </c:pt>
                <c:pt idx="1473">
                  <c:v>0.20612318351822659</c:v>
                </c:pt>
                <c:pt idx="1474">
                  <c:v>0.2079974638288854</c:v>
                </c:pt>
                <c:pt idx="1475">
                  <c:v>0.20869140544177545</c:v>
                </c:pt>
                <c:pt idx="1476">
                  <c:v>0.20942551112300389</c:v>
                </c:pt>
                <c:pt idx="1477">
                  <c:v>0.20976531622977029</c:v>
                </c:pt>
                <c:pt idx="1478">
                  <c:v>0.21104613306465625</c:v>
                </c:pt>
                <c:pt idx="1479">
                  <c:v>0.21189219956118624</c:v>
                </c:pt>
                <c:pt idx="1480">
                  <c:v>0.21223905102645915</c:v>
                </c:pt>
                <c:pt idx="1481">
                  <c:v>0.212355248265443</c:v>
                </c:pt>
                <c:pt idx="1482">
                  <c:v>0.21325033661037929</c:v>
                </c:pt>
                <c:pt idx="1483">
                  <c:v>0.21422992453135647</c:v>
                </c:pt>
                <c:pt idx="1484">
                  <c:v>0.2147678554315314</c:v>
                </c:pt>
                <c:pt idx="1485">
                  <c:v>0.21583112363818016</c:v>
                </c:pt>
                <c:pt idx="1486">
                  <c:v>0.21843576582531882</c:v>
                </c:pt>
                <c:pt idx="1487">
                  <c:v>0.21846542078871825</c:v>
                </c:pt>
                <c:pt idx="1488">
                  <c:v>0.21931900835515331</c:v>
                </c:pt>
                <c:pt idx="1489">
                  <c:v>0.22038854684941481</c:v>
                </c:pt>
                <c:pt idx="1490">
                  <c:v>0.22052650258067838</c:v>
                </c:pt>
                <c:pt idx="1491">
                  <c:v>0.22089291246482279</c:v>
                </c:pt>
                <c:pt idx="1492">
                  <c:v>0.22112477584961909</c:v>
                </c:pt>
                <c:pt idx="1493">
                  <c:v>0.22156991506376822</c:v>
                </c:pt>
                <c:pt idx="1494">
                  <c:v>0.22283740150819509</c:v>
                </c:pt>
                <c:pt idx="1495">
                  <c:v>0.22303420905668761</c:v>
                </c:pt>
                <c:pt idx="1496">
                  <c:v>0.22340052131895208</c:v>
                </c:pt>
                <c:pt idx="1497">
                  <c:v>0.22393851839281231</c:v>
                </c:pt>
                <c:pt idx="1498">
                  <c:v>0.22541974879578311</c:v>
                </c:pt>
                <c:pt idx="1499">
                  <c:v>0.22578740332168723</c:v>
                </c:pt>
                <c:pt idx="1500">
                  <c:v>0.22594016398816891</c:v>
                </c:pt>
                <c:pt idx="1501">
                  <c:v>0.22615034842497256</c:v>
                </c:pt>
                <c:pt idx="1502">
                  <c:v>0.22707804084011293</c:v>
                </c:pt>
                <c:pt idx="1503">
                  <c:v>0.22770857664373731</c:v>
                </c:pt>
                <c:pt idx="1504">
                  <c:v>0.22861240507952807</c:v>
                </c:pt>
                <c:pt idx="1505">
                  <c:v>0.22885861920199241</c:v>
                </c:pt>
                <c:pt idx="1506">
                  <c:v>0.23207486619774964</c:v>
                </c:pt>
                <c:pt idx="1507">
                  <c:v>0.23368097306881219</c:v>
                </c:pt>
                <c:pt idx="1508">
                  <c:v>0.23424987977804093</c:v>
                </c:pt>
                <c:pt idx="1509">
                  <c:v>0.23732390863316327</c:v>
                </c:pt>
                <c:pt idx="1510">
                  <c:v>0.23787349380424655</c:v>
                </c:pt>
                <c:pt idx="1511">
                  <c:v>0.23821695801809795</c:v>
                </c:pt>
                <c:pt idx="1512">
                  <c:v>0.24105573111906364</c:v>
                </c:pt>
                <c:pt idx="1513">
                  <c:v>0.24157924029890268</c:v>
                </c:pt>
                <c:pt idx="1514">
                  <c:v>0.24227983421476468</c:v>
                </c:pt>
                <c:pt idx="1515">
                  <c:v>0.24362684636455353</c:v>
                </c:pt>
                <c:pt idx="1516">
                  <c:v>0.2436782326371815</c:v>
                </c:pt>
                <c:pt idx="1517">
                  <c:v>0.24434166119366127</c:v>
                </c:pt>
                <c:pt idx="1518">
                  <c:v>0.24551884593106821</c:v>
                </c:pt>
                <c:pt idx="1519">
                  <c:v>0.24616308383280705</c:v>
                </c:pt>
                <c:pt idx="1520">
                  <c:v>0.24731423368890815</c:v>
                </c:pt>
                <c:pt idx="1521">
                  <c:v>0.24850590586491858</c:v>
                </c:pt>
                <c:pt idx="1522">
                  <c:v>0.24854688457977483</c:v>
                </c:pt>
                <c:pt idx="1523">
                  <c:v>0.24874419684563259</c:v>
                </c:pt>
                <c:pt idx="1524">
                  <c:v>0.24945819704689209</c:v>
                </c:pt>
                <c:pt idx="1525">
                  <c:v>0.24954548240756833</c:v>
                </c:pt>
                <c:pt idx="1526">
                  <c:v>0.25059375671294154</c:v>
                </c:pt>
                <c:pt idx="1527">
                  <c:v>0.25104621330722143</c:v>
                </c:pt>
                <c:pt idx="1528">
                  <c:v>0.25137399756546369</c:v>
                </c:pt>
                <c:pt idx="1529">
                  <c:v>0.25176080027834458</c:v>
                </c:pt>
                <c:pt idx="1530">
                  <c:v>0.25235076812797996</c:v>
                </c:pt>
                <c:pt idx="1531">
                  <c:v>0.25267293022319276</c:v>
                </c:pt>
                <c:pt idx="1532">
                  <c:v>0.2543230637042152</c:v>
                </c:pt>
                <c:pt idx="1533">
                  <c:v>0.25483799636788435</c:v>
                </c:pt>
                <c:pt idx="1534">
                  <c:v>0.25644955848504108</c:v>
                </c:pt>
                <c:pt idx="1535">
                  <c:v>0.25775286604450226</c:v>
                </c:pt>
                <c:pt idx="1536">
                  <c:v>0.25789542588527009</c:v>
                </c:pt>
                <c:pt idx="1537">
                  <c:v>0.25803792756883615</c:v>
                </c:pt>
                <c:pt idx="1538">
                  <c:v>0.25823992654805533</c:v>
                </c:pt>
                <c:pt idx="1539">
                  <c:v>0.2590813075619493</c:v>
                </c:pt>
                <c:pt idx="1540">
                  <c:v>0.26025351043967959</c:v>
                </c:pt>
                <c:pt idx="1541">
                  <c:v>0.26241036028820697</c:v>
                </c:pt>
                <c:pt idx="1542">
                  <c:v>0.26365082830716657</c:v>
                </c:pt>
                <c:pt idx="1543">
                  <c:v>0.2637687597788651</c:v>
                </c:pt>
                <c:pt idx="1544">
                  <c:v>0.26578862491863758</c:v>
                </c:pt>
                <c:pt idx="1545">
                  <c:v>0.26622521046200681</c:v>
                </c:pt>
                <c:pt idx="1546">
                  <c:v>0.26629916461266229</c:v>
                </c:pt>
                <c:pt idx="1547">
                  <c:v>0.26648544958733927</c:v>
                </c:pt>
                <c:pt idx="1548">
                  <c:v>0.26827224841764569</c:v>
                </c:pt>
                <c:pt idx="1549">
                  <c:v>0.26931572056758335</c:v>
                </c:pt>
                <c:pt idx="1550">
                  <c:v>0.26977040236669564</c:v>
                </c:pt>
                <c:pt idx="1551">
                  <c:v>0.2726595217598588</c:v>
                </c:pt>
                <c:pt idx="1552">
                  <c:v>0.27301905917536173</c:v>
                </c:pt>
                <c:pt idx="1553">
                  <c:v>0.27352590235253449</c:v>
                </c:pt>
                <c:pt idx="1554">
                  <c:v>0.2735614214443946</c:v>
                </c:pt>
                <c:pt idx="1555">
                  <c:v>0.27359673377952021</c:v>
                </c:pt>
                <c:pt idx="1556">
                  <c:v>0.2740057752883216</c:v>
                </c:pt>
                <c:pt idx="1557">
                  <c:v>0.27563810473600325</c:v>
                </c:pt>
                <c:pt idx="1558">
                  <c:v>0.27565388457679463</c:v>
                </c:pt>
                <c:pt idx="1559">
                  <c:v>0.27575750417396999</c:v>
                </c:pt>
                <c:pt idx="1560">
                  <c:v>0.27579441845749286</c:v>
                </c:pt>
                <c:pt idx="1561">
                  <c:v>0.27608503542439311</c:v>
                </c:pt>
                <c:pt idx="1562">
                  <c:v>0.27806965449097382</c:v>
                </c:pt>
                <c:pt idx="1563">
                  <c:v>0.27971608621939675</c:v>
                </c:pt>
                <c:pt idx="1564">
                  <c:v>0.28004288401730049</c:v>
                </c:pt>
                <c:pt idx="1565">
                  <c:v>0.281638558253404</c:v>
                </c:pt>
                <c:pt idx="1566">
                  <c:v>0.28297014612295429</c:v>
                </c:pt>
                <c:pt idx="1567">
                  <c:v>0.28356082551847245</c:v>
                </c:pt>
                <c:pt idx="1568">
                  <c:v>0.28370274218629793</c:v>
                </c:pt>
                <c:pt idx="1569">
                  <c:v>0.2846632231591954</c:v>
                </c:pt>
                <c:pt idx="1570">
                  <c:v>0.28479950388356556</c:v>
                </c:pt>
                <c:pt idx="1571">
                  <c:v>0.28799224895859055</c:v>
                </c:pt>
                <c:pt idx="1572">
                  <c:v>0.28978715654710718</c:v>
                </c:pt>
                <c:pt idx="1573">
                  <c:v>0.29068067633425904</c:v>
                </c:pt>
                <c:pt idx="1574">
                  <c:v>0.29250756708779291</c:v>
                </c:pt>
                <c:pt idx="1575">
                  <c:v>0.29313914694696747</c:v>
                </c:pt>
                <c:pt idx="1576">
                  <c:v>0.29395728582605712</c:v>
                </c:pt>
                <c:pt idx="1577">
                  <c:v>0.29464465639942294</c:v>
                </c:pt>
                <c:pt idx="1578">
                  <c:v>0.29723600119171467</c:v>
                </c:pt>
                <c:pt idx="1579">
                  <c:v>0.29811769796049276</c:v>
                </c:pt>
                <c:pt idx="1580">
                  <c:v>0.29865196684345585</c:v>
                </c:pt>
                <c:pt idx="1581">
                  <c:v>0.29925856739719625</c:v>
                </c:pt>
                <c:pt idx="1582">
                  <c:v>0.30429268037549717</c:v>
                </c:pt>
                <c:pt idx="1583">
                  <c:v>0.3050132371996187</c:v>
                </c:pt>
                <c:pt idx="1584">
                  <c:v>0.30582798180439863</c:v>
                </c:pt>
                <c:pt idx="1585">
                  <c:v>0.30610055526954516</c:v>
                </c:pt>
                <c:pt idx="1586">
                  <c:v>0.30610055526954516</c:v>
                </c:pt>
                <c:pt idx="1587">
                  <c:v>0.30774707569620247</c:v>
                </c:pt>
                <c:pt idx="1588">
                  <c:v>0.30775129745217672</c:v>
                </c:pt>
                <c:pt idx="1589">
                  <c:v>0.30839195720382861</c:v>
                </c:pt>
                <c:pt idx="1590">
                  <c:v>0.3085894939428086</c:v>
                </c:pt>
                <c:pt idx="1591">
                  <c:v>0.31049418569373655</c:v>
                </c:pt>
                <c:pt idx="1592">
                  <c:v>0.31053185785750531</c:v>
                </c:pt>
                <c:pt idx="1593">
                  <c:v>0.31058785994548838</c:v>
                </c:pt>
                <c:pt idx="1594">
                  <c:v>0.31109470714743331</c:v>
                </c:pt>
                <c:pt idx="1595">
                  <c:v>0.31165994229002675</c:v>
                </c:pt>
                <c:pt idx="1596">
                  <c:v>0.31283143512992134</c:v>
                </c:pt>
                <c:pt idx="1597">
                  <c:v>0.3136987202606058</c:v>
                </c:pt>
                <c:pt idx="1598">
                  <c:v>0.31522160966069956</c:v>
                </c:pt>
                <c:pt idx="1599">
                  <c:v>0.31557961578535376</c:v>
                </c:pt>
                <c:pt idx="1600">
                  <c:v>0.31593833860101284</c:v>
                </c:pt>
                <c:pt idx="1601">
                  <c:v>0.31720240655425774</c:v>
                </c:pt>
                <c:pt idx="1602">
                  <c:v>0.31891140546050029</c:v>
                </c:pt>
                <c:pt idx="1603">
                  <c:v>0.32056619207787757</c:v>
                </c:pt>
                <c:pt idx="1604">
                  <c:v>0.3209598616876857</c:v>
                </c:pt>
                <c:pt idx="1605">
                  <c:v>0.3211529241234759</c:v>
                </c:pt>
                <c:pt idx="1606">
                  <c:v>0.32414930519208962</c:v>
                </c:pt>
                <c:pt idx="1607">
                  <c:v>0.32474474302497652</c:v>
                </c:pt>
                <c:pt idx="1608">
                  <c:v>0.32751754877728184</c:v>
                </c:pt>
                <c:pt idx="1609">
                  <c:v>0.3286548747007515</c:v>
                </c:pt>
                <c:pt idx="1610">
                  <c:v>0.32976434431093787</c:v>
                </c:pt>
                <c:pt idx="1611">
                  <c:v>0.32999988821950799</c:v>
                </c:pt>
                <c:pt idx="1612">
                  <c:v>0.33051181166534332</c:v>
                </c:pt>
                <c:pt idx="1613">
                  <c:v>0.3308869589892996</c:v>
                </c:pt>
                <c:pt idx="1614">
                  <c:v>0.33528978720633851</c:v>
                </c:pt>
                <c:pt idx="1615">
                  <c:v>0.3360914124770244</c:v>
                </c:pt>
                <c:pt idx="1616">
                  <c:v>0.33692819422112386</c:v>
                </c:pt>
                <c:pt idx="1617">
                  <c:v>0.33798337526538441</c:v>
                </c:pt>
                <c:pt idx="1618">
                  <c:v>0.34227106515097377</c:v>
                </c:pt>
                <c:pt idx="1619">
                  <c:v>0.34337790191596612</c:v>
                </c:pt>
                <c:pt idx="1620">
                  <c:v>0.34404568035654332</c:v>
                </c:pt>
                <c:pt idx="1621">
                  <c:v>0.34444161095232906</c:v>
                </c:pt>
                <c:pt idx="1622">
                  <c:v>0.34453409920463052</c:v>
                </c:pt>
                <c:pt idx="1623">
                  <c:v>0.34536446573941276</c:v>
                </c:pt>
                <c:pt idx="1624">
                  <c:v>0.34551011355117633</c:v>
                </c:pt>
                <c:pt idx="1625">
                  <c:v>0.34657818593541373</c:v>
                </c:pt>
                <c:pt idx="1626">
                  <c:v>0.34788039639366586</c:v>
                </c:pt>
                <c:pt idx="1627">
                  <c:v>0.34845185541206447</c:v>
                </c:pt>
                <c:pt idx="1628">
                  <c:v>0.34932714707066542</c:v>
                </c:pt>
                <c:pt idx="1629">
                  <c:v>0.35117304493437584</c:v>
                </c:pt>
                <c:pt idx="1630">
                  <c:v>0.35414682754464544</c:v>
                </c:pt>
                <c:pt idx="1631">
                  <c:v>0.35436529158101765</c:v>
                </c:pt>
                <c:pt idx="1632">
                  <c:v>0.35474646820026606</c:v>
                </c:pt>
                <c:pt idx="1633">
                  <c:v>0.35568708880121536</c:v>
                </c:pt>
                <c:pt idx="1634">
                  <c:v>0.35639492407802165</c:v>
                </c:pt>
                <c:pt idx="1635">
                  <c:v>0.35755318925681745</c:v>
                </c:pt>
                <c:pt idx="1636">
                  <c:v>0.35812629145866415</c:v>
                </c:pt>
                <c:pt idx="1637">
                  <c:v>0.35985431018900704</c:v>
                </c:pt>
                <c:pt idx="1638">
                  <c:v>0.36001614889513606</c:v>
                </c:pt>
                <c:pt idx="1639">
                  <c:v>0.36037601540311792</c:v>
                </c:pt>
                <c:pt idx="1640">
                  <c:v>0.36091910430585128</c:v>
                </c:pt>
                <c:pt idx="1641">
                  <c:v>0.36180383333833549</c:v>
                </c:pt>
                <c:pt idx="1642">
                  <c:v>0.36184233979269109</c:v>
                </c:pt>
                <c:pt idx="1643">
                  <c:v>0.36192999801266157</c:v>
                </c:pt>
                <c:pt idx="1644">
                  <c:v>0.36352541735652449</c:v>
                </c:pt>
                <c:pt idx="1645">
                  <c:v>0.36462316611855961</c:v>
                </c:pt>
                <c:pt idx="1646">
                  <c:v>0.36469768436041872</c:v>
                </c:pt>
                <c:pt idx="1647">
                  <c:v>0.36484661080147218</c:v>
                </c:pt>
                <c:pt idx="1648">
                  <c:v>0.36516669834901938</c:v>
                </c:pt>
                <c:pt idx="1649">
                  <c:v>0.36611563432908339</c:v>
                </c:pt>
                <c:pt idx="1650">
                  <c:v>0.36846314706557631</c:v>
                </c:pt>
                <c:pt idx="1651">
                  <c:v>0.36938974566903388</c:v>
                </c:pt>
                <c:pt idx="1652">
                  <c:v>0.36984190871463379</c:v>
                </c:pt>
                <c:pt idx="1653">
                  <c:v>0.37484648925227837</c:v>
                </c:pt>
                <c:pt idx="1654">
                  <c:v>0.37551375806650433</c:v>
                </c:pt>
                <c:pt idx="1655">
                  <c:v>0.37690004918930192</c:v>
                </c:pt>
                <c:pt idx="1656">
                  <c:v>0.37815040084813217</c:v>
                </c:pt>
                <c:pt idx="1657">
                  <c:v>0.37943767548067409</c:v>
                </c:pt>
                <c:pt idx="1658">
                  <c:v>0.37944717210838308</c:v>
                </c:pt>
                <c:pt idx="1659">
                  <c:v>0.38023436166045188</c:v>
                </c:pt>
                <c:pt idx="1660">
                  <c:v>0.38055630814732677</c:v>
                </c:pt>
                <c:pt idx="1661">
                  <c:v>0.38129103381810969</c:v>
                </c:pt>
                <c:pt idx="1662">
                  <c:v>0.38224487778000865</c:v>
                </c:pt>
                <c:pt idx="1663">
                  <c:v>0.38318296237230981</c:v>
                </c:pt>
                <c:pt idx="1664">
                  <c:v>0.38339598710505923</c:v>
                </c:pt>
                <c:pt idx="1665">
                  <c:v>0.38837794184667912</c:v>
                </c:pt>
                <c:pt idx="1666">
                  <c:v>0.38881930959237221</c:v>
                </c:pt>
                <c:pt idx="1667">
                  <c:v>0.38921699592347625</c:v>
                </c:pt>
                <c:pt idx="1668">
                  <c:v>0.39137291358368453</c:v>
                </c:pt>
                <c:pt idx="1669">
                  <c:v>0.39222618023203809</c:v>
                </c:pt>
                <c:pt idx="1670">
                  <c:v>0.3930199155122524</c:v>
                </c:pt>
                <c:pt idx="1671">
                  <c:v>0.39369821920357456</c:v>
                </c:pt>
                <c:pt idx="1672">
                  <c:v>0.39423706054822927</c:v>
                </c:pt>
                <c:pt idx="1673">
                  <c:v>0.39638558187366862</c:v>
                </c:pt>
                <c:pt idx="1674">
                  <c:v>0.39775543699096838</c:v>
                </c:pt>
                <c:pt idx="1675">
                  <c:v>0.3979705701123144</c:v>
                </c:pt>
                <c:pt idx="1676">
                  <c:v>0.39806044766262672</c:v>
                </c:pt>
                <c:pt idx="1677">
                  <c:v>0.39838864167128635</c:v>
                </c:pt>
                <c:pt idx="1678">
                  <c:v>0.39968593258654217</c:v>
                </c:pt>
                <c:pt idx="1679">
                  <c:v>0.3998493368170315</c:v>
                </c:pt>
                <c:pt idx="1680">
                  <c:v>0.40233932834334102</c:v>
                </c:pt>
                <c:pt idx="1681">
                  <c:v>0.40275002518817243</c:v>
                </c:pt>
                <c:pt idx="1682">
                  <c:v>0.40384126132204251</c:v>
                </c:pt>
                <c:pt idx="1683">
                  <c:v>0.40480835275981519</c:v>
                </c:pt>
                <c:pt idx="1684">
                  <c:v>0.40529416651094768</c:v>
                </c:pt>
                <c:pt idx="1685">
                  <c:v>0.405607904423404</c:v>
                </c:pt>
                <c:pt idx="1686">
                  <c:v>0.40603782523519411</c:v>
                </c:pt>
                <c:pt idx="1687">
                  <c:v>0.40783387643953994</c:v>
                </c:pt>
                <c:pt idx="1688">
                  <c:v>0.40859195855176872</c:v>
                </c:pt>
                <c:pt idx="1689">
                  <c:v>0.40934089585738587</c:v>
                </c:pt>
                <c:pt idx="1690">
                  <c:v>0.4094195437992626</c:v>
                </c:pt>
                <c:pt idx="1691">
                  <c:v>0.4095514746390167</c:v>
                </c:pt>
                <c:pt idx="1692">
                  <c:v>0.41091663572109366</c:v>
                </c:pt>
                <c:pt idx="1693">
                  <c:v>0.41279611241256425</c:v>
                </c:pt>
                <c:pt idx="1694">
                  <c:v>0.4129490063182365</c:v>
                </c:pt>
                <c:pt idx="1695">
                  <c:v>0.41345165395412931</c:v>
                </c:pt>
                <c:pt idx="1696">
                  <c:v>0.41346941944698118</c:v>
                </c:pt>
                <c:pt idx="1697">
                  <c:v>0.41361157488388683</c:v>
                </c:pt>
                <c:pt idx="1698">
                  <c:v>0.41481878204228767</c:v>
                </c:pt>
                <c:pt idx="1699">
                  <c:v>0.41541028823794285</c:v>
                </c:pt>
                <c:pt idx="1700">
                  <c:v>0.41598772634838088</c:v>
                </c:pt>
                <c:pt idx="1701">
                  <c:v>0.41651538109101727</c:v>
                </c:pt>
                <c:pt idx="1702">
                  <c:v>0.4166481021846114</c:v>
                </c:pt>
                <c:pt idx="1703">
                  <c:v>0.41789727175510344</c:v>
                </c:pt>
                <c:pt idx="1704">
                  <c:v>0.41813899706929442</c:v>
                </c:pt>
                <c:pt idx="1705">
                  <c:v>0.41925033458977634</c:v>
                </c:pt>
                <c:pt idx="1706">
                  <c:v>0.42032135997766917</c:v>
                </c:pt>
                <c:pt idx="1707">
                  <c:v>0.4225732223178098</c:v>
                </c:pt>
                <c:pt idx="1708">
                  <c:v>0.4226991692633269</c:v>
                </c:pt>
                <c:pt idx="1709">
                  <c:v>0.42342610929531066</c:v>
                </c:pt>
                <c:pt idx="1710">
                  <c:v>0.42432867355590748</c:v>
                </c:pt>
                <c:pt idx="1711">
                  <c:v>0.42504482757162515</c:v>
                </c:pt>
                <c:pt idx="1712">
                  <c:v>0.42732788551875817</c:v>
                </c:pt>
                <c:pt idx="1713">
                  <c:v>0.42788763107858757</c:v>
                </c:pt>
                <c:pt idx="1714">
                  <c:v>0.43188586806766099</c:v>
                </c:pt>
                <c:pt idx="1715">
                  <c:v>0.43253092389623882</c:v>
                </c:pt>
                <c:pt idx="1716">
                  <c:v>0.43341674543059378</c:v>
                </c:pt>
                <c:pt idx="1717">
                  <c:v>0.43357810375935424</c:v>
                </c:pt>
                <c:pt idx="1718">
                  <c:v>0.43368189180035449</c:v>
                </c:pt>
                <c:pt idx="1719">
                  <c:v>0.43458266565800963</c:v>
                </c:pt>
                <c:pt idx="1720">
                  <c:v>0.43548491271348855</c:v>
                </c:pt>
                <c:pt idx="1721">
                  <c:v>0.43960736258572475</c:v>
                </c:pt>
                <c:pt idx="1722">
                  <c:v>0.44253819425007002</c:v>
                </c:pt>
                <c:pt idx="1723">
                  <c:v>0.44434691423754258</c:v>
                </c:pt>
                <c:pt idx="1724">
                  <c:v>0.44460700789374452</c:v>
                </c:pt>
                <c:pt idx="1725">
                  <c:v>0.44470736337073274</c:v>
                </c:pt>
                <c:pt idx="1726">
                  <c:v>0.44479950661941597</c:v>
                </c:pt>
                <c:pt idx="1727">
                  <c:v>0.4454333186756273</c:v>
                </c:pt>
                <c:pt idx="1728">
                  <c:v>0.44554276691563405</c:v>
                </c:pt>
                <c:pt idx="1729">
                  <c:v>0.44602512495229774</c:v>
                </c:pt>
                <c:pt idx="1730">
                  <c:v>0.4470087291315038</c:v>
                </c:pt>
                <c:pt idx="1731">
                  <c:v>0.44911924959219557</c:v>
                </c:pt>
                <c:pt idx="1732">
                  <c:v>0.44984755854574388</c:v>
                </c:pt>
                <c:pt idx="1733">
                  <c:v>0.45005600442349447</c:v>
                </c:pt>
                <c:pt idx="1734">
                  <c:v>0.4529054779958423</c:v>
                </c:pt>
                <c:pt idx="1735">
                  <c:v>0.45489195415203237</c:v>
                </c:pt>
                <c:pt idx="1736">
                  <c:v>0.45563284618210648</c:v>
                </c:pt>
                <c:pt idx="1737">
                  <c:v>0.45657487585173356</c:v>
                </c:pt>
                <c:pt idx="1738">
                  <c:v>0.457321098141936</c:v>
                </c:pt>
                <c:pt idx="1739">
                  <c:v>0.45871475067400497</c:v>
                </c:pt>
                <c:pt idx="1740">
                  <c:v>0.4593124090891354</c:v>
                </c:pt>
                <c:pt idx="1741">
                  <c:v>0.45947337002629063</c:v>
                </c:pt>
                <c:pt idx="1742">
                  <c:v>0.46009903556006138</c:v>
                </c:pt>
                <c:pt idx="1743">
                  <c:v>0.46046633644916124</c:v>
                </c:pt>
                <c:pt idx="1744">
                  <c:v>0.46173425608405738</c:v>
                </c:pt>
                <c:pt idx="1745">
                  <c:v>0.46254744133802728</c:v>
                </c:pt>
                <c:pt idx="1746">
                  <c:v>0.46317275777006883</c:v>
                </c:pt>
                <c:pt idx="1747">
                  <c:v>0.46493520958531087</c:v>
                </c:pt>
                <c:pt idx="1748">
                  <c:v>0.46640423854991958</c:v>
                </c:pt>
                <c:pt idx="1749">
                  <c:v>0.46711380234035726</c:v>
                </c:pt>
                <c:pt idx="1750">
                  <c:v>0.46748339556297774</c:v>
                </c:pt>
                <c:pt idx="1751">
                  <c:v>0.46922984230386489</c:v>
                </c:pt>
                <c:pt idx="1752">
                  <c:v>0.47014676880369527</c:v>
                </c:pt>
                <c:pt idx="1753">
                  <c:v>0.47095824782860046</c:v>
                </c:pt>
                <c:pt idx="1754">
                  <c:v>0.47239011362249406</c:v>
                </c:pt>
                <c:pt idx="1755">
                  <c:v>0.47404351957187546</c:v>
                </c:pt>
                <c:pt idx="1756">
                  <c:v>0.47675143391869257</c:v>
                </c:pt>
                <c:pt idx="1757">
                  <c:v>0.47701659654225786</c:v>
                </c:pt>
                <c:pt idx="1758">
                  <c:v>0.47985241009772511</c:v>
                </c:pt>
                <c:pt idx="1759">
                  <c:v>0.48024364580601131</c:v>
                </c:pt>
                <c:pt idx="1760">
                  <c:v>0.48128962312169565</c:v>
                </c:pt>
                <c:pt idx="1761">
                  <c:v>0.48148791833571314</c:v>
                </c:pt>
                <c:pt idx="1762">
                  <c:v>0.48460629571407127</c:v>
                </c:pt>
                <c:pt idx="1763">
                  <c:v>0.48481037023364387</c:v>
                </c:pt>
                <c:pt idx="1764">
                  <c:v>0.48492200631936616</c:v>
                </c:pt>
                <c:pt idx="1765">
                  <c:v>0.48512703239452376</c:v>
                </c:pt>
                <c:pt idx="1766">
                  <c:v>0.48627776045108628</c:v>
                </c:pt>
                <c:pt idx="1767">
                  <c:v>0.48772097233485145</c:v>
                </c:pt>
                <c:pt idx="1768">
                  <c:v>0.48889140557021266</c:v>
                </c:pt>
                <c:pt idx="1769">
                  <c:v>0.4912146996134617</c:v>
                </c:pt>
                <c:pt idx="1770">
                  <c:v>0.49381395723556465</c:v>
                </c:pt>
                <c:pt idx="1771">
                  <c:v>0.49431829212734929</c:v>
                </c:pt>
                <c:pt idx="1772">
                  <c:v>0.49522596258732604</c:v>
                </c:pt>
                <c:pt idx="1773">
                  <c:v>0.49537098637918803</c:v>
                </c:pt>
                <c:pt idx="1774">
                  <c:v>0.49612758390962014</c:v>
                </c:pt>
                <c:pt idx="1775">
                  <c:v>0.4966720580241975</c:v>
                </c:pt>
                <c:pt idx="1776">
                  <c:v>0.4972129122625657</c:v>
                </c:pt>
                <c:pt idx="1777">
                  <c:v>0.49749625145991305</c:v>
                </c:pt>
                <c:pt idx="1778">
                  <c:v>0.49787204651323574</c:v>
                </c:pt>
                <c:pt idx="1779">
                  <c:v>0.5008598217547241</c:v>
                </c:pt>
                <c:pt idx="1780">
                  <c:v>0.50375106841587647</c:v>
                </c:pt>
                <c:pt idx="1781">
                  <c:v>0.50450080199697711</c:v>
                </c:pt>
                <c:pt idx="1782">
                  <c:v>0.50643015425983429</c:v>
                </c:pt>
                <c:pt idx="1783">
                  <c:v>0.50924930749014419</c:v>
                </c:pt>
                <c:pt idx="1784">
                  <c:v>0.51040171944094348</c:v>
                </c:pt>
                <c:pt idx="1785">
                  <c:v>0.51042742775613281</c:v>
                </c:pt>
                <c:pt idx="1786">
                  <c:v>0.51216375845933582</c:v>
                </c:pt>
                <c:pt idx="1787">
                  <c:v>0.51425382339305048</c:v>
                </c:pt>
                <c:pt idx="1788">
                  <c:v>0.51490838564617647</c:v>
                </c:pt>
                <c:pt idx="1789">
                  <c:v>0.51499257395887843</c:v>
                </c:pt>
                <c:pt idx="1790">
                  <c:v>0.51663627199617446</c:v>
                </c:pt>
                <c:pt idx="1791">
                  <c:v>0.51849282657011309</c:v>
                </c:pt>
                <c:pt idx="1792">
                  <c:v>0.5185319247964072</c:v>
                </c:pt>
                <c:pt idx="1793">
                  <c:v>0.51874797054268884</c:v>
                </c:pt>
                <c:pt idx="1794">
                  <c:v>0.5192655402749049</c:v>
                </c:pt>
                <c:pt idx="1795">
                  <c:v>0.52020046749397753</c:v>
                </c:pt>
                <c:pt idx="1796">
                  <c:v>0.5206857508138889</c:v>
                </c:pt>
                <c:pt idx="1797">
                  <c:v>0.5208387289497064</c:v>
                </c:pt>
                <c:pt idx="1798">
                  <c:v>0.52084164593603732</c:v>
                </c:pt>
                <c:pt idx="1799">
                  <c:v>0.52134244787692485</c:v>
                </c:pt>
                <c:pt idx="1800">
                  <c:v>0.5219637261766864</c:v>
                </c:pt>
                <c:pt idx="1801">
                  <c:v>0.5226376927307661</c:v>
                </c:pt>
                <c:pt idx="1802">
                  <c:v>0.52343309698512364</c:v>
                </c:pt>
                <c:pt idx="1803">
                  <c:v>0.52393135369604094</c:v>
                </c:pt>
                <c:pt idx="1804">
                  <c:v>0.5240902459072968</c:v>
                </c:pt>
                <c:pt idx="1805">
                  <c:v>0.52574985677750485</c:v>
                </c:pt>
                <c:pt idx="1806">
                  <c:v>0.52713328477642618</c:v>
                </c:pt>
                <c:pt idx="1807">
                  <c:v>0.52736246454637759</c:v>
                </c:pt>
                <c:pt idx="1808">
                  <c:v>0.52825142540445913</c:v>
                </c:pt>
                <c:pt idx="1809">
                  <c:v>0.52851896433286538</c:v>
                </c:pt>
                <c:pt idx="1810">
                  <c:v>0.52868516400891252</c:v>
                </c:pt>
                <c:pt idx="1811">
                  <c:v>0.52881136469516099</c:v>
                </c:pt>
                <c:pt idx="1812">
                  <c:v>0.52909389019844355</c:v>
                </c:pt>
                <c:pt idx="1813">
                  <c:v>0.52970705577486177</c:v>
                </c:pt>
                <c:pt idx="1814">
                  <c:v>0.52981791257700328</c:v>
                </c:pt>
                <c:pt idx="1815">
                  <c:v>0.53029196505001785</c:v>
                </c:pt>
                <c:pt idx="1816">
                  <c:v>0.5323358867448299</c:v>
                </c:pt>
                <c:pt idx="1817">
                  <c:v>0.53394276268226504</c:v>
                </c:pt>
                <c:pt idx="1818">
                  <c:v>0.53484163546866537</c:v>
                </c:pt>
                <c:pt idx="1819">
                  <c:v>0.53571148285579628</c:v>
                </c:pt>
                <c:pt idx="1820">
                  <c:v>0.53614356553253961</c:v>
                </c:pt>
                <c:pt idx="1821">
                  <c:v>0.54133950478944293</c:v>
                </c:pt>
                <c:pt idx="1822">
                  <c:v>0.5423138708712496</c:v>
                </c:pt>
                <c:pt idx="1823">
                  <c:v>0.54292418624519889</c:v>
                </c:pt>
                <c:pt idx="1824">
                  <c:v>0.54322417963278924</c:v>
                </c:pt>
                <c:pt idx="1825">
                  <c:v>0.54394485902654399</c:v>
                </c:pt>
                <c:pt idx="1826">
                  <c:v>0.54431794534020972</c:v>
                </c:pt>
                <c:pt idx="1827">
                  <c:v>0.54476402998764861</c:v>
                </c:pt>
                <c:pt idx="1828">
                  <c:v>0.54594214806406272</c:v>
                </c:pt>
                <c:pt idx="1829">
                  <c:v>0.54667406497123749</c:v>
                </c:pt>
                <c:pt idx="1830">
                  <c:v>0.54667457415185161</c:v>
                </c:pt>
                <c:pt idx="1831">
                  <c:v>0.55140629406560593</c:v>
                </c:pt>
                <c:pt idx="1832">
                  <c:v>0.55174706507802262</c:v>
                </c:pt>
                <c:pt idx="1833">
                  <c:v>0.5526327540302538</c:v>
                </c:pt>
                <c:pt idx="1834">
                  <c:v>0.55417564496397365</c:v>
                </c:pt>
                <c:pt idx="1835">
                  <c:v>0.55445478500366674</c:v>
                </c:pt>
                <c:pt idx="1836">
                  <c:v>0.55527206900230286</c:v>
                </c:pt>
                <c:pt idx="1837">
                  <c:v>0.55571912006655932</c:v>
                </c:pt>
                <c:pt idx="1838">
                  <c:v>0.55675621337533754</c:v>
                </c:pt>
                <c:pt idx="1839">
                  <c:v>0.55792654254447271</c:v>
                </c:pt>
                <c:pt idx="1840">
                  <c:v>0.55915913651828442</c:v>
                </c:pt>
                <c:pt idx="1841">
                  <c:v>0.55974944467392485</c:v>
                </c:pt>
                <c:pt idx="1842">
                  <c:v>0.55995311113229163</c:v>
                </c:pt>
                <c:pt idx="1843">
                  <c:v>0.56489297587848697</c:v>
                </c:pt>
                <c:pt idx="1844">
                  <c:v>0.5650197484672298</c:v>
                </c:pt>
                <c:pt idx="1845">
                  <c:v>0.56603458847245414</c:v>
                </c:pt>
                <c:pt idx="1846">
                  <c:v>0.56777047401770298</c:v>
                </c:pt>
                <c:pt idx="1847">
                  <c:v>0.5723906569672349</c:v>
                </c:pt>
                <c:pt idx="1848">
                  <c:v>0.57364804866010866</c:v>
                </c:pt>
                <c:pt idx="1849">
                  <c:v>0.57539842276941067</c:v>
                </c:pt>
                <c:pt idx="1850">
                  <c:v>0.57558001598863262</c:v>
                </c:pt>
                <c:pt idx="1851">
                  <c:v>0.57560580266345251</c:v>
                </c:pt>
                <c:pt idx="1852">
                  <c:v>0.57584408898613992</c:v>
                </c:pt>
                <c:pt idx="1853">
                  <c:v>0.58134810881095667</c:v>
                </c:pt>
                <c:pt idx="1854">
                  <c:v>0.58216980751538394</c:v>
                </c:pt>
                <c:pt idx="1855">
                  <c:v>0.58244104979722311</c:v>
                </c:pt>
                <c:pt idx="1856">
                  <c:v>0.58442193399242448</c:v>
                </c:pt>
                <c:pt idx="1857">
                  <c:v>0.58573804712540645</c:v>
                </c:pt>
                <c:pt idx="1858">
                  <c:v>0.58583431786443696</c:v>
                </c:pt>
                <c:pt idx="1859">
                  <c:v>0.58613066247784151</c:v>
                </c:pt>
                <c:pt idx="1860">
                  <c:v>0.58871276751783641</c:v>
                </c:pt>
                <c:pt idx="1861">
                  <c:v>0.589467968133642</c:v>
                </c:pt>
                <c:pt idx="1862">
                  <c:v>0.59030782703531148</c:v>
                </c:pt>
                <c:pt idx="1863">
                  <c:v>0.59041592742673998</c:v>
                </c:pt>
                <c:pt idx="1864">
                  <c:v>0.59192270974998029</c:v>
                </c:pt>
                <c:pt idx="1865">
                  <c:v>0.59336669519275442</c:v>
                </c:pt>
                <c:pt idx="1866">
                  <c:v>0.59553581965175673</c:v>
                </c:pt>
                <c:pt idx="1867">
                  <c:v>0.59580683538762724</c:v>
                </c:pt>
                <c:pt idx="1868">
                  <c:v>0.59736773543444111</c:v>
                </c:pt>
                <c:pt idx="1869">
                  <c:v>0.59742681334213454</c:v>
                </c:pt>
                <c:pt idx="1870">
                  <c:v>0.60066472911331914</c:v>
                </c:pt>
                <c:pt idx="1871">
                  <c:v>0.60084928303987761</c:v>
                </c:pt>
                <c:pt idx="1872">
                  <c:v>0.60089414815284348</c:v>
                </c:pt>
                <c:pt idx="1873">
                  <c:v>0.6035325174204611</c:v>
                </c:pt>
                <c:pt idx="1874">
                  <c:v>0.60379216126772661</c:v>
                </c:pt>
                <c:pt idx="1875">
                  <c:v>0.60433873592624665</c:v>
                </c:pt>
                <c:pt idx="1876">
                  <c:v>0.60461054852318707</c:v>
                </c:pt>
                <c:pt idx="1877">
                  <c:v>0.60561829461894812</c:v>
                </c:pt>
                <c:pt idx="1878">
                  <c:v>0.60781658487763524</c:v>
                </c:pt>
                <c:pt idx="1879">
                  <c:v>0.60930347196276635</c:v>
                </c:pt>
                <c:pt idx="1880">
                  <c:v>0.60971578394379011</c:v>
                </c:pt>
                <c:pt idx="1881">
                  <c:v>0.61014077918164888</c:v>
                </c:pt>
                <c:pt idx="1882">
                  <c:v>0.61044342853991074</c:v>
                </c:pt>
                <c:pt idx="1883">
                  <c:v>0.61062089866379521</c:v>
                </c:pt>
                <c:pt idx="1884">
                  <c:v>0.61112658983534929</c:v>
                </c:pt>
                <c:pt idx="1885">
                  <c:v>0.61199338317677443</c:v>
                </c:pt>
                <c:pt idx="1886">
                  <c:v>0.61217232575139557</c:v>
                </c:pt>
                <c:pt idx="1887">
                  <c:v>0.61488565893842095</c:v>
                </c:pt>
                <c:pt idx="1888">
                  <c:v>0.61553584972074615</c:v>
                </c:pt>
                <c:pt idx="1889">
                  <c:v>0.61808217207076377</c:v>
                </c:pt>
                <c:pt idx="1890">
                  <c:v>0.61820720217598735</c:v>
                </c:pt>
                <c:pt idx="1891">
                  <c:v>0.6182943558222449</c:v>
                </c:pt>
                <c:pt idx="1892">
                  <c:v>0.61962232096488223</c:v>
                </c:pt>
                <c:pt idx="1893">
                  <c:v>0.6221588488402634</c:v>
                </c:pt>
                <c:pt idx="1894">
                  <c:v>0.62332899387043161</c:v>
                </c:pt>
                <c:pt idx="1895">
                  <c:v>0.62348890227028197</c:v>
                </c:pt>
                <c:pt idx="1896">
                  <c:v>0.62405102226379838</c:v>
                </c:pt>
                <c:pt idx="1897">
                  <c:v>0.62426006466179385</c:v>
                </c:pt>
                <c:pt idx="1898">
                  <c:v>0.62511689140377436</c:v>
                </c:pt>
                <c:pt idx="1899">
                  <c:v>0.62757906868364333</c:v>
                </c:pt>
                <c:pt idx="1900">
                  <c:v>0.6304974706227594</c:v>
                </c:pt>
                <c:pt idx="1901">
                  <c:v>0.63267435434177266</c:v>
                </c:pt>
                <c:pt idx="1902">
                  <c:v>0.63500605518204156</c:v>
                </c:pt>
                <c:pt idx="1903">
                  <c:v>0.63809406272602387</c:v>
                </c:pt>
                <c:pt idx="1904">
                  <c:v>0.63846414320205069</c:v>
                </c:pt>
                <c:pt idx="1905">
                  <c:v>0.64013618611334189</c:v>
                </c:pt>
                <c:pt idx="1906">
                  <c:v>0.64321337017727032</c:v>
                </c:pt>
                <c:pt idx="1907">
                  <c:v>0.64529001718227108</c:v>
                </c:pt>
                <c:pt idx="1908">
                  <c:v>0.64761647886155049</c:v>
                </c:pt>
                <c:pt idx="1909">
                  <c:v>0.64842679412178639</c:v>
                </c:pt>
                <c:pt idx="1910">
                  <c:v>0.64882396125079655</c:v>
                </c:pt>
                <c:pt idx="1911">
                  <c:v>0.65049727988599659</c:v>
                </c:pt>
                <c:pt idx="1912">
                  <c:v>0.65189843623382893</c:v>
                </c:pt>
                <c:pt idx="1913">
                  <c:v>0.65278751822571168</c:v>
                </c:pt>
                <c:pt idx="1914">
                  <c:v>0.65420420791352651</c:v>
                </c:pt>
                <c:pt idx="1915">
                  <c:v>0.65422188218489319</c:v>
                </c:pt>
                <c:pt idx="1916">
                  <c:v>0.65687601212733959</c:v>
                </c:pt>
                <c:pt idx="1917">
                  <c:v>0.65794440999753512</c:v>
                </c:pt>
                <c:pt idx="1918">
                  <c:v>0.65885508850763019</c:v>
                </c:pt>
                <c:pt idx="1919">
                  <c:v>0.65993626094249291</c:v>
                </c:pt>
                <c:pt idx="1920">
                  <c:v>0.66188326915538165</c:v>
                </c:pt>
                <c:pt idx="1921">
                  <c:v>0.66231281281689047</c:v>
                </c:pt>
                <c:pt idx="1922">
                  <c:v>0.66751361110133889</c:v>
                </c:pt>
                <c:pt idx="1923">
                  <c:v>0.66992959863304391</c:v>
                </c:pt>
                <c:pt idx="1924">
                  <c:v>0.67037526872951014</c:v>
                </c:pt>
                <c:pt idx="1925">
                  <c:v>0.67142020290203552</c:v>
                </c:pt>
                <c:pt idx="1926">
                  <c:v>0.67299728439530737</c:v>
                </c:pt>
                <c:pt idx="1927">
                  <c:v>0.67751948538780726</c:v>
                </c:pt>
                <c:pt idx="1928">
                  <c:v>0.67797114721400242</c:v>
                </c:pt>
                <c:pt idx="1929">
                  <c:v>0.68138898590934716</c:v>
                </c:pt>
                <c:pt idx="1930">
                  <c:v>0.68293922693971632</c:v>
                </c:pt>
                <c:pt idx="1931">
                  <c:v>0.68375335968530149</c:v>
                </c:pt>
                <c:pt idx="1932">
                  <c:v>0.68691288983351195</c:v>
                </c:pt>
                <c:pt idx="1933">
                  <c:v>0.68696204063565347</c:v>
                </c:pt>
                <c:pt idx="1934">
                  <c:v>0.68902332217576467</c:v>
                </c:pt>
                <c:pt idx="1935">
                  <c:v>0.68967866079270723</c:v>
                </c:pt>
                <c:pt idx="1936">
                  <c:v>0.69034636803289084</c:v>
                </c:pt>
                <c:pt idx="1937">
                  <c:v>0.69343731947593468</c:v>
                </c:pt>
                <c:pt idx="1938">
                  <c:v>0.69474232586822315</c:v>
                </c:pt>
                <c:pt idx="1939">
                  <c:v>0.69710061307654569</c:v>
                </c:pt>
                <c:pt idx="1940">
                  <c:v>0.69790828772161206</c:v>
                </c:pt>
                <c:pt idx="1941">
                  <c:v>0.6982583537938607</c:v>
                </c:pt>
                <c:pt idx="1942">
                  <c:v>0.6986271298901453</c:v>
                </c:pt>
                <c:pt idx="1943">
                  <c:v>0.69868524768331386</c:v>
                </c:pt>
                <c:pt idx="1944">
                  <c:v>0.69901135332273989</c:v>
                </c:pt>
                <c:pt idx="1945">
                  <c:v>0.70020590949063588</c:v>
                </c:pt>
                <c:pt idx="1946">
                  <c:v>0.70242464646436986</c:v>
                </c:pt>
                <c:pt idx="1947">
                  <c:v>0.70266796553899058</c:v>
                </c:pt>
                <c:pt idx="1948">
                  <c:v>0.70325693298065617</c:v>
                </c:pt>
                <c:pt idx="1949">
                  <c:v>0.70462180140224306</c:v>
                </c:pt>
                <c:pt idx="1950">
                  <c:v>0.70683982491550756</c:v>
                </c:pt>
                <c:pt idx="1951">
                  <c:v>0.70692859182680357</c:v>
                </c:pt>
                <c:pt idx="1952">
                  <c:v>0.70899580139547302</c:v>
                </c:pt>
                <c:pt idx="1953">
                  <c:v>0.71162294124511105</c:v>
                </c:pt>
                <c:pt idx="1954">
                  <c:v>0.71365695021213826</c:v>
                </c:pt>
                <c:pt idx="1955">
                  <c:v>0.71408917662316385</c:v>
                </c:pt>
                <c:pt idx="1956">
                  <c:v>0.71576314110460537</c:v>
                </c:pt>
                <c:pt idx="1957">
                  <c:v>0.71957101557619407</c:v>
                </c:pt>
                <c:pt idx="1958">
                  <c:v>0.71957101557619407</c:v>
                </c:pt>
                <c:pt idx="1959">
                  <c:v>0.72181858893975037</c:v>
                </c:pt>
                <c:pt idx="1960">
                  <c:v>0.72236299563232775</c:v>
                </c:pt>
                <c:pt idx="1961">
                  <c:v>0.72313508612100563</c:v>
                </c:pt>
                <c:pt idx="1962">
                  <c:v>0.72628637184035671</c:v>
                </c:pt>
                <c:pt idx="1963">
                  <c:v>0.73015318416703134</c:v>
                </c:pt>
                <c:pt idx="1964">
                  <c:v>0.73110700238642179</c:v>
                </c:pt>
                <c:pt idx="1965">
                  <c:v>0.73112396943383595</c:v>
                </c:pt>
                <c:pt idx="1966">
                  <c:v>0.73540056618473493</c:v>
                </c:pt>
                <c:pt idx="1967">
                  <c:v>0.7375074012451226</c:v>
                </c:pt>
                <c:pt idx="1968">
                  <c:v>0.74276585677929108</c:v>
                </c:pt>
                <c:pt idx="1969">
                  <c:v>0.74317287916469033</c:v>
                </c:pt>
                <c:pt idx="1970">
                  <c:v>0.74376127673340475</c:v>
                </c:pt>
                <c:pt idx="1971">
                  <c:v>0.74673560502032443</c:v>
                </c:pt>
                <c:pt idx="1972">
                  <c:v>0.74720499725124945</c:v>
                </c:pt>
                <c:pt idx="1973">
                  <c:v>0.74823742987405939</c:v>
                </c:pt>
                <c:pt idx="1974">
                  <c:v>0.75601196847727148</c:v>
                </c:pt>
                <c:pt idx="1975">
                  <c:v>0.75675983045991924</c:v>
                </c:pt>
                <c:pt idx="1976">
                  <c:v>0.75698224291206495</c:v>
                </c:pt>
                <c:pt idx="1977">
                  <c:v>0.75717103696321197</c:v>
                </c:pt>
                <c:pt idx="1978">
                  <c:v>0.75769491273592227</c:v>
                </c:pt>
                <c:pt idx="1979">
                  <c:v>0.75952272703512469</c:v>
                </c:pt>
                <c:pt idx="1980">
                  <c:v>0.76016514597485063</c:v>
                </c:pt>
                <c:pt idx="1981">
                  <c:v>0.76302183808717017</c:v>
                </c:pt>
                <c:pt idx="1982">
                  <c:v>0.76689285069897972</c:v>
                </c:pt>
                <c:pt idx="1983">
                  <c:v>0.76741159264222536</c:v>
                </c:pt>
                <c:pt idx="1984">
                  <c:v>0.76830870267391982</c:v>
                </c:pt>
                <c:pt idx="1985">
                  <c:v>0.76873077438809923</c:v>
                </c:pt>
                <c:pt idx="1986">
                  <c:v>0.77046179284541116</c:v>
                </c:pt>
                <c:pt idx="1987">
                  <c:v>0.77291285367115559</c:v>
                </c:pt>
                <c:pt idx="1988">
                  <c:v>0.77293910133978538</c:v>
                </c:pt>
                <c:pt idx="1989">
                  <c:v>0.77326950794233906</c:v>
                </c:pt>
                <c:pt idx="1990">
                  <c:v>0.77361129555490304</c:v>
                </c:pt>
                <c:pt idx="1991">
                  <c:v>0.77384977767763574</c:v>
                </c:pt>
                <c:pt idx="1992">
                  <c:v>0.77523146758519534</c:v>
                </c:pt>
                <c:pt idx="1993">
                  <c:v>0.77660449429207645</c:v>
                </c:pt>
                <c:pt idx="1994">
                  <c:v>0.77718149243990042</c:v>
                </c:pt>
                <c:pt idx="1995">
                  <c:v>0.77986881792413332</c:v>
                </c:pt>
                <c:pt idx="1996">
                  <c:v>0.78117140758870174</c:v>
                </c:pt>
                <c:pt idx="1997">
                  <c:v>0.78351648421931808</c:v>
                </c:pt>
                <c:pt idx="1998">
                  <c:v>0.78355983406294993</c:v>
                </c:pt>
                <c:pt idx="1999">
                  <c:v>0.78369943578000578</c:v>
                </c:pt>
                <c:pt idx="2000">
                  <c:v>0.78396277544202464</c:v>
                </c:pt>
                <c:pt idx="2001">
                  <c:v>0.78520269100341622</c:v>
                </c:pt>
                <c:pt idx="2002">
                  <c:v>0.78553657228375806</c:v>
                </c:pt>
                <c:pt idx="2003">
                  <c:v>0.7863616221593156</c:v>
                </c:pt>
                <c:pt idx="2004">
                  <c:v>0.78639645461851615</c:v>
                </c:pt>
                <c:pt idx="2005">
                  <c:v>0.7866278760704053</c:v>
                </c:pt>
                <c:pt idx="2006">
                  <c:v>0.78903533826022954</c:v>
                </c:pt>
                <c:pt idx="2007">
                  <c:v>0.78979263932485788</c:v>
                </c:pt>
                <c:pt idx="2008">
                  <c:v>0.78979263959841961</c:v>
                </c:pt>
                <c:pt idx="2009">
                  <c:v>0.79241993016996315</c:v>
                </c:pt>
                <c:pt idx="2010">
                  <c:v>0.79334549528314613</c:v>
                </c:pt>
                <c:pt idx="2011">
                  <c:v>0.7943047578099196</c:v>
                </c:pt>
                <c:pt idx="2012">
                  <c:v>0.79475131368142793</c:v>
                </c:pt>
                <c:pt idx="2013">
                  <c:v>0.79483795692632897</c:v>
                </c:pt>
                <c:pt idx="2014">
                  <c:v>0.79570084382145612</c:v>
                </c:pt>
                <c:pt idx="2015">
                  <c:v>0.79690157944771456</c:v>
                </c:pt>
                <c:pt idx="2016">
                  <c:v>0.79753343228869356</c:v>
                </c:pt>
                <c:pt idx="2017">
                  <c:v>0.79807147753604735</c:v>
                </c:pt>
                <c:pt idx="2018">
                  <c:v>0.80061315473490469</c:v>
                </c:pt>
                <c:pt idx="2019">
                  <c:v>0.80216657243411515</c:v>
                </c:pt>
                <c:pt idx="2020">
                  <c:v>0.80329748399859957</c:v>
                </c:pt>
                <c:pt idx="2021">
                  <c:v>0.80425162488911417</c:v>
                </c:pt>
                <c:pt idx="2022">
                  <c:v>0.80494307524093134</c:v>
                </c:pt>
                <c:pt idx="2023">
                  <c:v>0.80821461683217055</c:v>
                </c:pt>
                <c:pt idx="2024">
                  <c:v>0.80879973281194195</c:v>
                </c:pt>
                <c:pt idx="2025">
                  <c:v>0.80987922433184134</c:v>
                </c:pt>
                <c:pt idx="2026">
                  <c:v>0.81121334744147378</c:v>
                </c:pt>
                <c:pt idx="2027">
                  <c:v>0.8122467340476105</c:v>
                </c:pt>
                <c:pt idx="2028">
                  <c:v>0.8123975987287958</c:v>
                </c:pt>
                <c:pt idx="2029">
                  <c:v>0.81271918250279562</c:v>
                </c:pt>
                <c:pt idx="2030">
                  <c:v>0.81377796330904184</c:v>
                </c:pt>
                <c:pt idx="2031">
                  <c:v>0.81425510984863936</c:v>
                </c:pt>
                <c:pt idx="2032">
                  <c:v>0.81451583392090243</c:v>
                </c:pt>
                <c:pt idx="2033">
                  <c:v>0.815183868167624</c:v>
                </c:pt>
                <c:pt idx="2034">
                  <c:v>0.81762631309662015</c:v>
                </c:pt>
                <c:pt idx="2035">
                  <c:v>0.81810735531995593</c:v>
                </c:pt>
                <c:pt idx="2036">
                  <c:v>0.82111531208696198</c:v>
                </c:pt>
                <c:pt idx="2037">
                  <c:v>0.82270254692089639</c:v>
                </c:pt>
                <c:pt idx="2038">
                  <c:v>0.823292493700441</c:v>
                </c:pt>
                <c:pt idx="2039">
                  <c:v>0.82803689274011805</c:v>
                </c:pt>
                <c:pt idx="2040">
                  <c:v>0.82907635550851289</c:v>
                </c:pt>
                <c:pt idx="2041">
                  <c:v>0.82919797498704495</c:v>
                </c:pt>
                <c:pt idx="2042">
                  <c:v>0.83016998040262535</c:v>
                </c:pt>
                <c:pt idx="2043">
                  <c:v>0.83101282589796499</c:v>
                </c:pt>
                <c:pt idx="2044">
                  <c:v>0.83188062411916575</c:v>
                </c:pt>
                <c:pt idx="2045">
                  <c:v>0.83300674096805771</c:v>
                </c:pt>
                <c:pt idx="2046">
                  <c:v>0.83405411602951229</c:v>
                </c:pt>
                <c:pt idx="2047">
                  <c:v>0.83521729978035464</c:v>
                </c:pt>
                <c:pt idx="2048">
                  <c:v>0.83548779283570496</c:v>
                </c:pt>
                <c:pt idx="2049">
                  <c:v>0.83555045123367011</c:v>
                </c:pt>
                <c:pt idx="2050">
                  <c:v>0.83605594916594173</c:v>
                </c:pt>
                <c:pt idx="2051">
                  <c:v>0.83749437376120839</c:v>
                </c:pt>
                <c:pt idx="2052">
                  <c:v>0.84278333771536895</c:v>
                </c:pt>
                <c:pt idx="2053">
                  <c:v>0.84284219179036846</c:v>
                </c:pt>
                <c:pt idx="2054">
                  <c:v>0.84312993923930746</c:v>
                </c:pt>
                <c:pt idx="2055">
                  <c:v>0.84396593284787724</c:v>
                </c:pt>
                <c:pt idx="2056">
                  <c:v>0.84454037013714245</c:v>
                </c:pt>
                <c:pt idx="2057">
                  <c:v>0.8446044372368755</c:v>
                </c:pt>
                <c:pt idx="2058">
                  <c:v>0.8446062115007098</c:v>
                </c:pt>
                <c:pt idx="2059">
                  <c:v>0.84525008351586806</c:v>
                </c:pt>
                <c:pt idx="2060">
                  <c:v>0.84560974406113598</c:v>
                </c:pt>
                <c:pt idx="2061">
                  <c:v>0.84586708584645376</c:v>
                </c:pt>
                <c:pt idx="2062">
                  <c:v>0.85176572347898449</c:v>
                </c:pt>
                <c:pt idx="2063">
                  <c:v>0.8607881283572969</c:v>
                </c:pt>
                <c:pt idx="2064">
                  <c:v>0.86192325347677989</c:v>
                </c:pt>
                <c:pt idx="2065">
                  <c:v>0.86492447276755047</c:v>
                </c:pt>
                <c:pt idx="2066">
                  <c:v>0.86921224012929121</c:v>
                </c:pt>
                <c:pt idx="2067">
                  <c:v>0.86978928833710445</c:v>
                </c:pt>
                <c:pt idx="2068">
                  <c:v>0.87655609252395772</c:v>
                </c:pt>
                <c:pt idx="2069">
                  <c:v>0.87747868333080214</c:v>
                </c:pt>
                <c:pt idx="2070">
                  <c:v>0.87824553111389914</c:v>
                </c:pt>
                <c:pt idx="2071">
                  <c:v>0.8813204069011441</c:v>
                </c:pt>
                <c:pt idx="2072">
                  <c:v>0.88198188174828696</c:v>
                </c:pt>
                <c:pt idx="2073">
                  <c:v>0.88258097397340218</c:v>
                </c:pt>
                <c:pt idx="2074">
                  <c:v>0.88451728170604937</c:v>
                </c:pt>
                <c:pt idx="2075">
                  <c:v>0.88469940429470117</c:v>
                </c:pt>
                <c:pt idx="2076">
                  <c:v>0.88649753392299213</c:v>
                </c:pt>
                <c:pt idx="2077">
                  <c:v>0.88701479222055835</c:v>
                </c:pt>
                <c:pt idx="2078">
                  <c:v>0.8875763886897482</c:v>
                </c:pt>
                <c:pt idx="2079">
                  <c:v>0.88916730337802963</c:v>
                </c:pt>
                <c:pt idx="2080">
                  <c:v>0.8906947198818036</c:v>
                </c:pt>
                <c:pt idx="2081">
                  <c:v>0.89162378801952213</c:v>
                </c:pt>
                <c:pt idx="2082">
                  <c:v>0.89564799215259239</c:v>
                </c:pt>
                <c:pt idx="2083">
                  <c:v>0.89793151260668191</c:v>
                </c:pt>
                <c:pt idx="2084">
                  <c:v>0.89968987266596145</c:v>
                </c:pt>
                <c:pt idx="2085">
                  <c:v>0.90106959167071865</c:v>
                </c:pt>
                <c:pt idx="2086">
                  <c:v>0.90172972191866108</c:v>
                </c:pt>
                <c:pt idx="2087">
                  <c:v>0.90275989065954165</c:v>
                </c:pt>
                <c:pt idx="2088">
                  <c:v>0.90541185787222522</c:v>
                </c:pt>
                <c:pt idx="2089">
                  <c:v>0.90729979204090794</c:v>
                </c:pt>
                <c:pt idx="2090">
                  <c:v>0.90735860461788309</c:v>
                </c:pt>
                <c:pt idx="2091">
                  <c:v>0.90837766017212496</c:v>
                </c:pt>
                <c:pt idx="2092">
                  <c:v>0.90990150652224311</c:v>
                </c:pt>
                <c:pt idx="2093">
                  <c:v>0.91071946520787839</c:v>
                </c:pt>
                <c:pt idx="2094">
                  <c:v>0.91138042551951104</c:v>
                </c:pt>
                <c:pt idx="2095">
                  <c:v>0.91644194507376897</c:v>
                </c:pt>
                <c:pt idx="2096">
                  <c:v>0.91666635010850928</c:v>
                </c:pt>
                <c:pt idx="2097">
                  <c:v>0.91673759662983134</c:v>
                </c:pt>
                <c:pt idx="2098">
                  <c:v>0.91996762261755249</c:v>
                </c:pt>
                <c:pt idx="2099">
                  <c:v>0.92173815321438224</c:v>
                </c:pt>
                <c:pt idx="2100">
                  <c:v>0.92240655028158858</c:v>
                </c:pt>
                <c:pt idx="2101">
                  <c:v>0.92947148158334736</c:v>
                </c:pt>
                <c:pt idx="2102">
                  <c:v>0.93256403310047986</c:v>
                </c:pt>
                <c:pt idx="2103">
                  <c:v>0.9336780116162221</c:v>
                </c:pt>
                <c:pt idx="2104">
                  <c:v>0.93395419881384711</c:v>
                </c:pt>
                <c:pt idx="2105">
                  <c:v>0.93860257600298258</c:v>
                </c:pt>
                <c:pt idx="2106">
                  <c:v>0.93887139064138181</c:v>
                </c:pt>
                <c:pt idx="2107">
                  <c:v>0.94001244666156225</c:v>
                </c:pt>
                <c:pt idx="2108">
                  <c:v>0.94157814657656735</c:v>
                </c:pt>
                <c:pt idx="2109">
                  <c:v>0.95311432283320618</c:v>
                </c:pt>
                <c:pt idx="2110">
                  <c:v>0.95441449453742755</c:v>
                </c:pt>
                <c:pt idx="2111">
                  <c:v>0.95569932874173047</c:v>
                </c:pt>
                <c:pt idx="2112">
                  <c:v>0.95607137435570999</c:v>
                </c:pt>
                <c:pt idx="2113">
                  <c:v>0.9616625103933778</c:v>
                </c:pt>
                <c:pt idx="2114">
                  <c:v>0.96298836394052256</c:v>
                </c:pt>
                <c:pt idx="2115">
                  <c:v>0.96383421971661098</c:v>
                </c:pt>
                <c:pt idx="2116">
                  <c:v>0.96520378216265967</c:v>
                </c:pt>
                <c:pt idx="2117">
                  <c:v>0.96566102090182848</c:v>
                </c:pt>
                <c:pt idx="2118">
                  <c:v>0.9691582431438911</c:v>
                </c:pt>
                <c:pt idx="2119">
                  <c:v>0.97262740774667722</c:v>
                </c:pt>
                <c:pt idx="2120">
                  <c:v>0.97357980753742834</c:v>
                </c:pt>
                <c:pt idx="2121">
                  <c:v>0.97473288898174526</c:v>
                </c:pt>
                <c:pt idx="2122">
                  <c:v>0.97488744957924311</c:v>
                </c:pt>
                <c:pt idx="2123">
                  <c:v>0.97677676350595077</c:v>
                </c:pt>
                <c:pt idx="2124">
                  <c:v>0.97870604088617785</c:v>
                </c:pt>
                <c:pt idx="2125">
                  <c:v>0.98209253526950535</c:v>
                </c:pt>
                <c:pt idx="2126">
                  <c:v>0.98270724898121953</c:v>
                </c:pt>
                <c:pt idx="2127">
                  <c:v>0.98360734057840638</c:v>
                </c:pt>
                <c:pt idx="2128">
                  <c:v>0.98475784414810374</c:v>
                </c:pt>
                <c:pt idx="2129">
                  <c:v>0.98960492125314115</c:v>
                </c:pt>
                <c:pt idx="2130">
                  <c:v>0.99054685732237602</c:v>
                </c:pt>
                <c:pt idx="2131">
                  <c:v>0.99074815854447906</c:v>
                </c:pt>
                <c:pt idx="2132">
                  <c:v>0.9912546521797605</c:v>
                </c:pt>
                <c:pt idx="2133">
                  <c:v>0.99418532820418204</c:v>
                </c:pt>
                <c:pt idx="2134">
                  <c:v>0.99459844873458059</c:v>
                </c:pt>
                <c:pt idx="2135">
                  <c:v>0.99584888981090092</c:v>
                </c:pt>
                <c:pt idx="2136">
                  <c:v>0.99795393858037362</c:v>
                </c:pt>
                <c:pt idx="2137">
                  <c:v>0.99932247365200355</c:v>
                </c:pt>
                <c:pt idx="2138">
                  <c:v>1.0022048032701436</c:v>
                </c:pt>
                <c:pt idx="2139">
                  <c:v>1.0022939752597417</c:v>
                </c:pt>
                <c:pt idx="2140">
                  <c:v>1.0023995729151534</c:v>
                </c:pt>
                <c:pt idx="2141">
                  <c:v>1.0027961504889398</c:v>
                </c:pt>
                <c:pt idx="2142">
                  <c:v>1.0032512201396551</c:v>
                </c:pt>
                <c:pt idx="2143">
                  <c:v>1.0060739742108988</c:v>
                </c:pt>
                <c:pt idx="2144">
                  <c:v>1.0094149815176965</c:v>
                </c:pt>
                <c:pt idx="2145">
                  <c:v>1.0121837315209485</c:v>
                </c:pt>
                <c:pt idx="2146">
                  <c:v>1.0146131702533938</c:v>
                </c:pt>
                <c:pt idx="2147">
                  <c:v>1.016977615609703</c:v>
                </c:pt>
                <c:pt idx="2148">
                  <c:v>1.020299222683406</c:v>
                </c:pt>
                <c:pt idx="2149">
                  <c:v>1.0208605060968008</c:v>
                </c:pt>
                <c:pt idx="2150">
                  <c:v>1.0212383671952905</c:v>
                </c:pt>
                <c:pt idx="2151">
                  <c:v>1.0213465734180882</c:v>
                </c:pt>
                <c:pt idx="2152">
                  <c:v>1.0229608113109245</c:v>
                </c:pt>
                <c:pt idx="2153">
                  <c:v>1.0237028458928756</c:v>
                </c:pt>
                <c:pt idx="2154">
                  <c:v>1.0240562288480737</c:v>
                </c:pt>
                <c:pt idx="2155">
                  <c:v>1.0267361055241542</c:v>
                </c:pt>
                <c:pt idx="2156">
                  <c:v>1.0269270143247493</c:v>
                </c:pt>
                <c:pt idx="2157">
                  <c:v>1.0274120816623686</c:v>
                </c:pt>
                <c:pt idx="2158">
                  <c:v>1.0288571199998497</c:v>
                </c:pt>
                <c:pt idx="2159">
                  <c:v>1.030213992329059</c:v>
                </c:pt>
                <c:pt idx="2160">
                  <c:v>1.0326466946027602</c:v>
                </c:pt>
                <c:pt idx="2161">
                  <c:v>1.0341088435045576</c:v>
                </c:pt>
                <c:pt idx="2162">
                  <c:v>1.03635872256221</c:v>
                </c:pt>
                <c:pt idx="2163">
                  <c:v>1.0413987596559688</c:v>
                </c:pt>
                <c:pt idx="2164">
                  <c:v>1.0421019429221292</c:v>
                </c:pt>
                <c:pt idx="2165">
                  <c:v>1.0455093624659986</c:v>
                </c:pt>
                <c:pt idx="2166">
                  <c:v>1.0456344194424216</c:v>
                </c:pt>
                <c:pt idx="2167">
                  <c:v>1.0476356855941589</c:v>
                </c:pt>
                <c:pt idx="2168">
                  <c:v>1.0513626998564791</c:v>
                </c:pt>
                <c:pt idx="2169">
                  <c:v>1.0521142783280195</c:v>
                </c:pt>
                <c:pt idx="2170">
                  <c:v>1.0578134955524743</c:v>
                </c:pt>
                <c:pt idx="2171">
                  <c:v>1.0583795477663887</c:v>
                </c:pt>
                <c:pt idx="2172">
                  <c:v>1.0652450031181724</c:v>
                </c:pt>
                <c:pt idx="2173">
                  <c:v>1.0654097144959587</c:v>
                </c:pt>
                <c:pt idx="2174">
                  <c:v>1.0732266396517203</c:v>
                </c:pt>
                <c:pt idx="2175">
                  <c:v>1.0747231103102275</c:v>
                </c:pt>
                <c:pt idx="2176">
                  <c:v>1.074789201133695</c:v>
                </c:pt>
                <c:pt idx="2177">
                  <c:v>1.0758844840959116</c:v>
                </c:pt>
                <c:pt idx="2178">
                  <c:v>1.0763614820790202</c:v>
                </c:pt>
                <c:pt idx="2179">
                  <c:v>1.0772276723213208</c:v>
                </c:pt>
                <c:pt idx="2180">
                  <c:v>1.0774706318620877</c:v>
                </c:pt>
                <c:pt idx="2181">
                  <c:v>1.0805800032488013</c:v>
                </c:pt>
                <c:pt idx="2182">
                  <c:v>1.0814181115274732</c:v>
                </c:pt>
                <c:pt idx="2183">
                  <c:v>1.0844495269768502</c:v>
                </c:pt>
                <c:pt idx="2184">
                  <c:v>1.0846960954427984</c:v>
                </c:pt>
                <c:pt idx="2185">
                  <c:v>1.0883735341111134</c:v>
                </c:pt>
                <c:pt idx="2186">
                  <c:v>1.0885398166146645</c:v>
                </c:pt>
                <c:pt idx="2187">
                  <c:v>1.0890154892068444</c:v>
                </c:pt>
                <c:pt idx="2188">
                  <c:v>1.0896094509849803</c:v>
                </c:pt>
                <c:pt idx="2189">
                  <c:v>1.0931653336039284</c:v>
                </c:pt>
                <c:pt idx="2190">
                  <c:v>1.0956411678286613</c:v>
                </c:pt>
                <c:pt idx="2191">
                  <c:v>1.0979423705871962</c:v>
                </c:pt>
                <c:pt idx="2192">
                  <c:v>1.0991394045799603</c:v>
                </c:pt>
                <c:pt idx="2193">
                  <c:v>1.0992991681225857</c:v>
                </c:pt>
                <c:pt idx="2194">
                  <c:v>1.1074326824149585</c:v>
                </c:pt>
                <c:pt idx="2195">
                  <c:v>1.1081253100963491</c:v>
                </c:pt>
                <c:pt idx="2196">
                  <c:v>1.1088545689195985</c:v>
                </c:pt>
                <c:pt idx="2197">
                  <c:v>1.1154151007835582</c:v>
                </c:pt>
                <c:pt idx="2198">
                  <c:v>1.1204141279235216</c:v>
                </c:pt>
                <c:pt idx="2199">
                  <c:v>1.12099656481354</c:v>
                </c:pt>
                <c:pt idx="2200">
                  <c:v>1.1210052368368666</c:v>
                </c:pt>
                <c:pt idx="2201">
                  <c:v>1.1241874557830693</c:v>
                </c:pt>
                <c:pt idx="2202">
                  <c:v>1.1311910918584012</c:v>
                </c:pt>
                <c:pt idx="2203">
                  <c:v>1.1314992609708272</c:v>
                </c:pt>
                <c:pt idx="2204">
                  <c:v>1.1325186117467976</c:v>
                </c:pt>
                <c:pt idx="2205">
                  <c:v>1.1335547355327733</c:v>
                </c:pt>
                <c:pt idx="2206">
                  <c:v>1.1353735168422046</c:v>
                </c:pt>
                <c:pt idx="2207">
                  <c:v>1.1384575375970867</c:v>
                </c:pt>
                <c:pt idx="2208">
                  <c:v>1.1478411923038025</c:v>
                </c:pt>
                <c:pt idx="2209">
                  <c:v>1.1490318256103111</c:v>
                </c:pt>
                <c:pt idx="2210">
                  <c:v>1.1513146448929485</c:v>
                </c:pt>
                <c:pt idx="2211">
                  <c:v>1.1522481512101759</c:v>
                </c:pt>
                <c:pt idx="2212">
                  <c:v>1.1525346077757783</c:v>
                </c:pt>
                <c:pt idx="2213">
                  <c:v>1.1538990602867514</c:v>
                </c:pt>
                <c:pt idx="2214">
                  <c:v>1.1546017541540119</c:v>
                </c:pt>
                <c:pt idx="2215">
                  <c:v>1.156162078968916</c:v>
                </c:pt>
                <c:pt idx="2216">
                  <c:v>1.1622029271205123</c:v>
                </c:pt>
                <c:pt idx="2217">
                  <c:v>1.1679702413712509</c:v>
                </c:pt>
                <c:pt idx="2218">
                  <c:v>1.1729952904096586</c:v>
                </c:pt>
                <c:pt idx="2219">
                  <c:v>1.1777564030977761</c:v>
                </c:pt>
                <c:pt idx="2220">
                  <c:v>1.1847835966720848</c:v>
                </c:pt>
                <c:pt idx="2221">
                  <c:v>1.1873863536274112</c:v>
                </c:pt>
                <c:pt idx="2222">
                  <c:v>1.1892450291880927</c:v>
                </c:pt>
                <c:pt idx="2223">
                  <c:v>1.1900557994924508</c:v>
                </c:pt>
                <c:pt idx="2224">
                  <c:v>1.1906138039508314</c:v>
                </c:pt>
                <c:pt idx="2225">
                  <c:v>1.1907964614134685</c:v>
                </c:pt>
                <c:pt idx="2226">
                  <c:v>1.1989609838611328</c:v>
                </c:pt>
                <c:pt idx="2227">
                  <c:v>1.199118865398376</c:v>
                </c:pt>
                <c:pt idx="2228">
                  <c:v>1.2008656857718771</c:v>
                </c:pt>
                <c:pt idx="2229">
                  <c:v>1.2088660864717007</c:v>
                </c:pt>
                <c:pt idx="2230">
                  <c:v>1.2104653766618809</c:v>
                </c:pt>
                <c:pt idx="2231">
                  <c:v>1.2106034245616808</c:v>
                </c:pt>
                <c:pt idx="2232">
                  <c:v>1.2146315499095384</c:v>
                </c:pt>
                <c:pt idx="2233">
                  <c:v>1.2189067815345533</c:v>
                </c:pt>
                <c:pt idx="2234">
                  <c:v>1.2236933798300107</c:v>
                </c:pt>
                <c:pt idx="2235">
                  <c:v>1.2266029525674913</c:v>
                </c:pt>
                <c:pt idx="2236">
                  <c:v>1.232754070693455</c:v>
                </c:pt>
                <c:pt idx="2237">
                  <c:v>1.2360863261454209</c:v>
                </c:pt>
                <c:pt idx="2238">
                  <c:v>1.2390665504750449</c:v>
                </c:pt>
                <c:pt idx="2239">
                  <c:v>1.2404312348252124</c:v>
                </c:pt>
                <c:pt idx="2240">
                  <c:v>1.2417451179855217</c:v>
                </c:pt>
                <c:pt idx="2241">
                  <c:v>1.2418668270217388</c:v>
                </c:pt>
                <c:pt idx="2242">
                  <c:v>1.2428982034205993</c:v>
                </c:pt>
                <c:pt idx="2243">
                  <c:v>1.2476772545512542</c:v>
                </c:pt>
                <c:pt idx="2244">
                  <c:v>1.2478131599309372</c:v>
                </c:pt>
                <c:pt idx="2245">
                  <c:v>1.2492834839811457</c:v>
                </c:pt>
                <c:pt idx="2246">
                  <c:v>1.2542279982831914</c:v>
                </c:pt>
                <c:pt idx="2247">
                  <c:v>1.2544935627290255</c:v>
                </c:pt>
                <c:pt idx="2248">
                  <c:v>1.2546116807871397</c:v>
                </c:pt>
                <c:pt idx="2249">
                  <c:v>1.2562243298867883</c:v>
                </c:pt>
                <c:pt idx="2250">
                  <c:v>1.2570548076594801</c:v>
                </c:pt>
                <c:pt idx="2251">
                  <c:v>1.2609416366862529</c:v>
                </c:pt>
                <c:pt idx="2252">
                  <c:v>1.265443072849654</c:v>
                </c:pt>
                <c:pt idx="2253">
                  <c:v>1.2656252682494726</c:v>
                </c:pt>
                <c:pt idx="2254">
                  <c:v>1.2690171057627782</c:v>
                </c:pt>
                <c:pt idx="2255">
                  <c:v>1.2729186843435496</c:v>
                </c:pt>
                <c:pt idx="2256">
                  <c:v>1.276075773470674</c:v>
                </c:pt>
                <c:pt idx="2257">
                  <c:v>1.2762882161410265</c:v>
                </c:pt>
                <c:pt idx="2258">
                  <c:v>1.2796383095926789</c:v>
                </c:pt>
                <c:pt idx="2259">
                  <c:v>1.28301999740862</c:v>
                </c:pt>
                <c:pt idx="2260">
                  <c:v>1.2837796816834282</c:v>
                </c:pt>
                <c:pt idx="2261">
                  <c:v>1.2850286396205688</c:v>
                </c:pt>
                <c:pt idx="2262">
                  <c:v>1.2855336470631509</c:v>
                </c:pt>
                <c:pt idx="2263">
                  <c:v>1.2889846365413407</c:v>
                </c:pt>
                <c:pt idx="2264">
                  <c:v>1.2919165498336709</c:v>
                </c:pt>
                <c:pt idx="2265">
                  <c:v>1.2944073562432392</c:v>
                </c:pt>
                <c:pt idx="2266">
                  <c:v>1.2956803431351112</c:v>
                </c:pt>
                <c:pt idx="2267">
                  <c:v>1.2988513914833508</c:v>
                </c:pt>
                <c:pt idx="2268">
                  <c:v>1.2993024378310813</c:v>
                </c:pt>
                <c:pt idx="2269">
                  <c:v>1.3037311077764042</c:v>
                </c:pt>
                <c:pt idx="2270">
                  <c:v>1.3037311077764042</c:v>
                </c:pt>
                <c:pt idx="2271">
                  <c:v>1.3052649745114095</c:v>
                </c:pt>
                <c:pt idx="2272">
                  <c:v>1.3085952160998788</c:v>
                </c:pt>
                <c:pt idx="2273">
                  <c:v>1.3154275589315956</c:v>
                </c:pt>
                <c:pt idx="2274">
                  <c:v>1.3177398644337106</c:v>
                </c:pt>
                <c:pt idx="2275">
                  <c:v>1.3253320970317144</c:v>
                </c:pt>
                <c:pt idx="2276">
                  <c:v>1.3269031879987563</c:v>
                </c:pt>
                <c:pt idx="2277">
                  <c:v>1.328165399418807</c:v>
                </c:pt>
                <c:pt idx="2278">
                  <c:v>1.3400741339254747</c:v>
                </c:pt>
                <c:pt idx="2279">
                  <c:v>1.34296140780618</c:v>
                </c:pt>
                <c:pt idx="2280">
                  <c:v>1.3437828662939402</c:v>
                </c:pt>
                <c:pt idx="2281">
                  <c:v>1.3445682818668432</c:v>
                </c:pt>
                <c:pt idx="2282">
                  <c:v>1.347820986724382</c:v>
                </c:pt>
                <c:pt idx="2283">
                  <c:v>1.350958005821902</c:v>
                </c:pt>
                <c:pt idx="2284">
                  <c:v>1.3522789159390514</c:v>
                </c:pt>
                <c:pt idx="2285">
                  <c:v>1.3535738779375392</c:v>
                </c:pt>
                <c:pt idx="2286">
                  <c:v>1.3538242931833266</c:v>
                </c:pt>
                <c:pt idx="2287">
                  <c:v>1.3541865965744377</c:v>
                </c:pt>
                <c:pt idx="2288">
                  <c:v>1.356266494525876</c:v>
                </c:pt>
                <c:pt idx="2289">
                  <c:v>1.3633906933730164</c:v>
                </c:pt>
                <c:pt idx="2290">
                  <c:v>1.3668851747904724</c:v>
                </c:pt>
                <c:pt idx="2291">
                  <c:v>1.3736534499468527</c:v>
                </c:pt>
                <c:pt idx="2292">
                  <c:v>1.3745661423822009</c:v>
                </c:pt>
                <c:pt idx="2293">
                  <c:v>1.3759227578351769</c:v>
                </c:pt>
                <c:pt idx="2294">
                  <c:v>1.3775949072493388</c:v>
                </c:pt>
                <c:pt idx="2295">
                  <c:v>1.3835251211799313</c:v>
                </c:pt>
                <c:pt idx="2296">
                  <c:v>1.3857211301136472</c:v>
                </c:pt>
                <c:pt idx="2297">
                  <c:v>1.3875416518959833</c:v>
                </c:pt>
                <c:pt idx="2298">
                  <c:v>1.3948315287978059</c:v>
                </c:pt>
                <c:pt idx="2299">
                  <c:v>1.3990056329336362</c:v>
                </c:pt>
                <c:pt idx="2300">
                  <c:v>1.3998912210248087</c:v>
                </c:pt>
                <c:pt idx="2301">
                  <c:v>1.4129858170431091</c:v>
                </c:pt>
                <c:pt idx="2302">
                  <c:v>1.4130224385141055</c:v>
                </c:pt>
                <c:pt idx="2303">
                  <c:v>1.4168330113718808</c:v>
                </c:pt>
                <c:pt idx="2304">
                  <c:v>1.420068980197446</c:v>
                </c:pt>
                <c:pt idx="2305">
                  <c:v>1.4253756451554038</c:v>
                </c:pt>
                <c:pt idx="2306">
                  <c:v>1.4348769799789516</c:v>
                </c:pt>
                <c:pt idx="2307">
                  <c:v>1.4352273950177472</c:v>
                </c:pt>
                <c:pt idx="2308">
                  <c:v>1.4384748330453168</c:v>
                </c:pt>
                <c:pt idx="2309">
                  <c:v>1.4397891172938158</c:v>
                </c:pt>
                <c:pt idx="2310">
                  <c:v>1.4444018554744451</c:v>
                </c:pt>
                <c:pt idx="2311">
                  <c:v>1.448082794176397</c:v>
                </c:pt>
                <c:pt idx="2312">
                  <c:v>1.4492842554642391</c:v>
                </c:pt>
                <c:pt idx="2313">
                  <c:v>1.4605484525499268</c:v>
                </c:pt>
                <c:pt idx="2314">
                  <c:v>1.4645931500753318</c:v>
                </c:pt>
                <c:pt idx="2315">
                  <c:v>1.4659117704055915</c:v>
                </c:pt>
                <c:pt idx="2316">
                  <c:v>1.4684924510077932</c:v>
                </c:pt>
                <c:pt idx="2317">
                  <c:v>1.4706064414152535</c:v>
                </c:pt>
                <c:pt idx="2318">
                  <c:v>1.4707586003408253</c:v>
                </c:pt>
                <c:pt idx="2319">
                  <c:v>1.4785112887914067</c:v>
                </c:pt>
                <c:pt idx="2320">
                  <c:v>1.4810383555671471</c:v>
                </c:pt>
                <c:pt idx="2321">
                  <c:v>1.4825174598286155</c:v>
                </c:pt>
                <c:pt idx="2322">
                  <c:v>1.4844083582532019</c:v>
                </c:pt>
                <c:pt idx="2323">
                  <c:v>1.484917855085927</c:v>
                </c:pt>
                <c:pt idx="2324">
                  <c:v>1.4896192958907928</c:v>
                </c:pt>
                <c:pt idx="2325">
                  <c:v>1.4899510858274676</c:v>
                </c:pt>
                <c:pt idx="2326">
                  <c:v>1.4940185622768929</c:v>
                </c:pt>
                <c:pt idx="2327">
                  <c:v>1.4988724718256321</c:v>
                </c:pt>
                <c:pt idx="2328">
                  <c:v>1.4994954818770372</c:v>
                </c:pt>
                <c:pt idx="2329">
                  <c:v>1.5019846058383999</c:v>
                </c:pt>
                <c:pt idx="2330">
                  <c:v>1.5027977410357514</c:v>
                </c:pt>
                <c:pt idx="2331">
                  <c:v>1.5077563002797314</c:v>
                </c:pt>
                <c:pt idx="2332">
                  <c:v>1.5185175528127952</c:v>
                </c:pt>
                <c:pt idx="2333">
                  <c:v>1.5249843893016695</c:v>
                </c:pt>
                <c:pt idx="2334">
                  <c:v>1.5315238131113234</c:v>
                </c:pt>
                <c:pt idx="2335">
                  <c:v>1.5317677293037464</c:v>
                </c:pt>
                <c:pt idx="2336">
                  <c:v>1.5339108773899963</c:v>
                </c:pt>
                <c:pt idx="2337">
                  <c:v>1.5348421710278473</c:v>
                </c:pt>
                <c:pt idx="2338">
                  <c:v>1.5372792933677242</c:v>
                </c:pt>
                <c:pt idx="2339">
                  <c:v>1.5383236490028234</c:v>
                </c:pt>
                <c:pt idx="2340">
                  <c:v>1.5405179136800977</c:v>
                </c:pt>
                <c:pt idx="2341">
                  <c:v>1.5415405566907991</c:v>
                </c:pt>
                <c:pt idx="2342">
                  <c:v>1.5439284937767788</c:v>
                </c:pt>
                <c:pt idx="2343">
                  <c:v>1.544788832275793</c:v>
                </c:pt>
                <c:pt idx="2344">
                  <c:v>1.547850305869269</c:v>
                </c:pt>
                <c:pt idx="2345">
                  <c:v>1.5489866884851491</c:v>
                </c:pt>
                <c:pt idx="2346">
                  <c:v>1.5532796973532503</c:v>
                </c:pt>
                <c:pt idx="2347">
                  <c:v>1.5565170162250932</c:v>
                </c:pt>
                <c:pt idx="2348">
                  <c:v>1.5755077096685137</c:v>
                </c:pt>
                <c:pt idx="2349">
                  <c:v>1.5814828327532271</c:v>
                </c:pt>
                <c:pt idx="2350">
                  <c:v>1.5897699294419478</c:v>
                </c:pt>
                <c:pt idx="2351">
                  <c:v>1.59147330007488</c:v>
                </c:pt>
                <c:pt idx="2352">
                  <c:v>1.5953212534618555</c:v>
                </c:pt>
                <c:pt idx="2353">
                  <c:v>1.5967745418443369</c:v>
                </c:pt>
                <c:pt idx="2354">
                  <c:v>1.5969816257678344</c:v>
                </c:pt>
                <c:pt idx="2355">
                  <c:v>1.6100978143805726</c:v>
                </c:pt>
                <c:pt idx="2356">
                  <c:v>1.6125182658616515</c:v>
                </c:pt>
                <c:pt idx="2357">
                  <c:v>1.6150673366731005</c:v>
                </c:pt>
                <c:pt idx="2358">
                  <c:v>1.6271141802940061</c:v>
                </c:pt>
                <c:pt idx="2359">
                  <c:v>1.6353362106612364</c:v>
                </c:pt>
                <c:pt idx="2360">
                  <c:v>1.636846337703741</c:v>
                </c:pt>
                <c:pt idx="2361">
                  <c:v>1.6391986394972033</c:v>
                </c:pt>
                <c:pt idx="2362">
                  <c:v>1.6401984655109572</c:v>
                </c:pt>
                <c:pt idx="2363">
                  <c:v>1.640640181245506</c:v>
                </c:pt>
                <c:pt idx="2364">
                  <c:v>1.6459309025114439</c:v>
                </c:pt>
                <c:pt idx="2365">
                  <c:v>1.6465065802647527</c:v>
                </c:pt>
                <c:pt idx="2366">
                  <c:v>1.6501847597183823</c:v>
                </c:pt>
                <c:pt idx="2367">
                  <c:v>1.6545435954800591</c:v>
                </c:pt>
                <c:pt idx="2368">
                  <c:v>1.6685550448647994</c:v>
                </c:pt>
                <c:pt idx="2369">
                  <c:v>1.6874837898601878</c:v>
                </c:pt>
                <c:pt idx="2370">
                  <c:v>1.6987360151993125</c:v>
                </c:pt>
                <c:pt idx="2371">
                  <c:v>1.6987713911545776</c:v>
                </c:pt>
                <c:pt idx="2372">
                  <c:v>1.7080963451264404</c:v>
                </c:pt>
                <c:pt idx="2373">
                  <c:v>1.7100645585376679</c:v>
                </c:pt>
                <c:pt idx="2374">
                  <c:v>1.7251736163797959</c:v>
                </c:pt>
                <c:pt idx="2375">
                  <c:v>1.7263914381697409</c:v>
                </c:pt>
                <c:pt idx="2376">
                  <c:v>1.7279853534772436</c:v>
                </c:pt>
                <c:pt idx="2377">
                  <c:v>1.7292414850484779</c:v>
                </c:pt>
                <c:pt idx="2378">
                  <c:v>1.7295014862484932</c:v>
                </c:pt>
                <c:pt idx="2379">
                  <c:v>1.7300414003075566</c:v>
                </c:pt>
                <c:pt idx="2380">
                  <c:v>1.733733004254864</c:v>
                </c:pt>
                <c:pt idx="2381">
                  <c:v>1.7552171065953397</c:v>
                </c:pt>
                <c:pt idx="2382">
                  <c:v>1.7568451976370749</c:v>
                </c:pt>
                <c:pt idx="2383">
                  <c:v>1.7589446824528392</c:v>
                </c:pt>
                <c:pt idx="2384">
                  <c:v>1.7685032541214312</c:v>
                </c:pt>
                <c:pt idx="2385">
                  <c:v>1.7746628458555034</c:v>
                </c:pt>
                <c:pt idx="2386">
                  <c:v>1.7769874940337196</c:v>
                </c:pt>
                <c:pt idx="2387">
                  <c:v>1.7850268311292494</c:v>
                </c:pt>
                <c:pt idx="2388">
                  <c:v>1.7862115384380397</c:v>
                </c:pt>
                <c:pt idx="2389">
                  <c:v>1.7868812641554059</c:v>
                </c:pt>
                <c:pt idx="2390">
                  <c:v>1.7908010945252286</c:v>
                </c:pt>
                <c:pt idx="2391">
                  <c:v>1.7967611910303514</c:v>
                </c:pt>
                <c:pt idx="2392">
                  <c:v>1.7972782318096172</c:v>
                </c:pt>
                <c:pt idx="2393">
                  <c:v>1.8005941484442856</c:v>
                </c:pt>
                <c:pt idx="2394">
                  <c:v>1.8112956235189599</c:v>
                </c:pt>
                <c:pt idx="2395">
                  <c:v>1.8364060891630907</c:v>
                </c:pt>
                <c:pt idx="2396">
                  <c:v>1.8365286707228534</c:v>
                </c:pt>
                <c:pt idx="2397">
                  <c:v>1.8449907728479085</c:v>
                </c:pt>
                <c:pt idx="2398">
                  <c:v>1.8456367281476815</c:v>
                </c:pt>
                <c:pt idx="2399">
                  <c:v>1.848629769979762</c:v>
                </c:pt>
                <c:pt idx="2400">
                  <c:v>1.8523204419006403</c:v>
                </c:pt>
                <c:pt idx="2401">
                  <c:v>1.867406020387641</c:v>
                </c:pt>
                <c:pt idx="2402">
                  <c:v>1.8703856137685582</c:v>
                </c:pt>
                <c:pt idx="2403">
                  <c:v>1.8756034209534704</c:v>
                </c:pt>
                <c:pt idx="2404">
                  <c:v>1.8800408169511318</c:v>
                </c:pt>
                <c:pt idx="2405">
                  <c:v>1.884324548183298</c:v>
                </c:pt>
                <c:pt idx="2406">
                  <c:v>1.8936087367002896</c:v>
                </c:pt>
                <c:pt idx="2407">
                  <c:v>1.9103022860273711</c:v>
                </c:pt>
                <c:pt idx="2408">
                  <c:v>1.9166205602133539</c:v>
                </c:pt>
                <c:pt idx="2409">
                  <c:v>1.9203632816088025</c:v>
                </c:pt>
                <c:pt idx="2410">
                  <c:v>1.9205642504894378</c:v>
                </c:pt>
                <c:pt idx="2411">
                  <c:v>1.9329753838826673</c:v>
                </c:pt>
                <c:pt idx="2412">
                  <c:v>1.9639151206587477</c:v>
                </c:pt>
                <c:pt idx="2413">
                  <c:v>1.968285350347823</c:v>
                </c:pt>
                <c:pt idx="2414">
                  <c:v>1.9789274849352185</c:v>
                </c:pt>
                <c:pt idx="2415">
                  <c:v>1.9797119386952664</c:v>
                </c:pt>
                <c:pt idx="2416">
                  <c:v>1.9943929878992752</c:v>
                </c:pt>
                <c:pt idx="2417">
                  <c:v>2.0057026699550238</c:v>
                </c:pt>
                <c:pt idx="2418">
                  <c:v>2.0072391524556767</c:v>
                </c:pt>
                <c:pt idx="2419">
                  <c:v>2.0105485732598671</c:v>
                </c:pt>
                <c:pt idx="2420">
                  <c:v>2.0189885844610242</c:v>
                </c:pt>
                <c:pt idx="2421">
                  <c:v>2.0197282967127368</c:v>
                </c:pt>
                <c:pt idx="2422">
                  <c:v>2.0331562346170124</c:v>
                </c:pt>
                <c:pt idx="2423">
                  <c:v>2.050382668272928</c:v>
                </c:pt>
                <c:pt idx="2424">
                  <c:v>2.0797888131608251</c:v>
                </c:pt>
                <c:pt idx="2425">
                  <c:v>2.0841389157302013</c:v>
                </c:pt>
                <c:pt idx="2426">
                  <c:v>2.0871485172263871</c:v>
                </c:pt>
                <c:pt idx="2427">
                  <c:v>2.0893791832732083</c:v>
                </c:pt>
                <c:pt idx="2428">
                  <c:v>2.1130744440444746</c:v>
                </c:pt>
                <c:pt idx="2429">
                  <c:v>2.1140850455535594</c:v>
                </c:pt>
                <c:pt idx="2430">
                  <c:v>2.1328177485094875</c:v>
                </c:pt>
                <c:pt idx="2431">
                  <c:v>2.1394247368237687</c:v>
                </c:pt>
                <c:pt idx="2432">
                  <c:v>2.1409998692017691</c:v>
                </c:pt>
                <c:pt idx="2433">
                  <c:v>2.1506535972830823</c:v>
                </c:pt>
                <c:pt idx="2434">
                  <c:v>2.1522406712144213</c:v>
                </c:pt>
                <c:pt idx="2435">
                  <c:v>2.1724982763745686</c:v>
                </c:pt>
                <c:pt idx="2436">
                  <c:v>2.1895676438594034</c:v>
                </c:pt>
                <c:pt idx="2437">
                  <c:v>2.1905964990713049</c:v>
                </c:pt>
                <c:pt idx="2438">
                  <c:v>2.2029013042756764</c:v>
                </c:pt>
                <c:pt idx="2439">
                  <c:v>2.2034322670646551</c:v>
                </c:pt>
                <c:pt idx="2440">
                  <c:v>2.210447423859939</c:v>
                </c:pt>
                <c:pt idx="2441">
                  <c:v>2.2150123602023424</c:v>
                </c:pt>
                <c:pt idx="2442">
                  <c:v>2.2213376516609054</c:v>
                </c:pt>
                <c:pt idx="2443">
                  <c:v>2.2321059437293354</c:v>
                </c:pt>
                <c:pt idx="2444">
                  <c:v>2.2376025820348922</c:v>
                </c:pt>
                <c:pt idx="2445">
                  <c:v>2.2447830290112583</c:v>
                </c:pt>
                <c:pt idx="2446">
                  <c:v>2.2559193582767647</c:v>
                </c:pt>
                <c:pt idx="2447">
                  <c:v>2.2579510437696935</c:v>
                </c:pt>
                <c:pt idx="2448">
                  <c:v>2.2602450463748061</c:v>
                </c:pt>
                <c:pt idx="2449">
                  <c:v>2.2617589102055238</c:v>
                </c:pt>
                <c:pt idx="2450">
                  <c:v>2.2658089221144913</c:v>
                </c:pt>
                <c:pt idx="2451">
                  <c:v>2.2689729643373822</c:v>
                </c:pt>
                <c:pt idx="2452">
                  <c:v>2.2762221290614613</c:v>
                </c:pt>
                <c:pt idx="2453">
                  <c:v>2.2961468289177929</c:v>
                </c:pt>
                <c:pt idx="2454">
                  <c:v>2.341704399617909</c:v>
                </c:pt>
                <c:pt idx="2455">
                  <c:v>2.3428263080176834</c:v>
                </c:pt>
                <c:pt idx="2456">
                  <c:v>2.3601711398810092</c:v>
                </c:pt>
                <c:pt idx="2457">
                  <c:v>2.3678356523285475</c:v>
                </c:pt>
                <c:pt idx="2458">
                  <c:v>2.3740790397447284</c:v>
                </c:pt>
                <c:pt idx="2459">
                  <c:v>2.4009644933710059</c:v>
                </c:pt>
                <c:pt idx="2460">
                  <c:v>2.4486198727053194</c:v>
                </c:pt>
                <c:pt idx="2461">
                  <c:v>2.4742053778494606</c:v>
                </c:pt>
                <c:pt idx="2462">
                  <c:v>2.4967074617761389</c:v>
                </c:pt>
                <c:pt idx="2463">
                  <c:v>2.5164938098430967</c:v>
                </c:pt>
                <c:pt idx="2464">
                  <c:v>2.5312777994614475</c:v>
                </c:pt>
                <c:pt idx="2465">
                  <c:v>2.540590162947582</c:v>
                </c:pt>
                <c:pt idx="2466">
                  <c:v>2.5503911746305055</c:v>
                </c:pt>
                <c:pt idx="2467">
                  <c:v>2.5743451258761034</c:v>
                </c:pt>
                <c:pt idx="2468">
                  <c:v>2.6068047217775776</c:v>
                </c:pt>
                <c:pt idx="2469">
                  <c:v>2.6099582154405319</c:v>
                </c:pt>
                <c:pt idx="2470">
                  <c:v>2.6463446994944557</c:v>
                </c:pt>
                <c:pt idx="2471">
                  <c:v>2.7185172608632149</c:v>
                </c:pt>
                <c:pt idx="2472">
                  <c:v>2.7659103913084957</c:v>
                </c:pt>
                <c:pt idx="2473">
                  <c:v>2.7810477452791953</c:v>
                </c:pt>
                <c:pt idx="2474">
                  <c:v>2.813570369041182</c:v>
                </c:pt>
                <c:pt idx="2475">
                  <c:v>2.8919310636059805</c:v>
                </c:pt>
                <c:pt idx="2476">
                  <c:v>2.9057985167150715</c:v>
                </c:pt>
                <c:pt idx="2477">
                  <c:v>2.9118756742107257</c:v>
                </c:pt>
                <c:pt idx="2478">
                  <c:v>2.9509103652028266</c:v>
                </c:pt>
                <c:pt idx="2479">
                  <c:v>2.9729865369281421</c:v>
                </c:pt>
                <c:pt idx="2480">
                  <c:v>2.9845235328501847</c:v>
                </c:pt>
                <c:pt idx="2481">
                  <c:v>3.0767103321878064</c:v>
                </c:pt>
                <c:pt idx="2482">
                  <c:v>3.1208202545243613</c:v>
                </c:pt>
                <c:pt idx="2483">
                  <c:v>3.3774785832884944</c:v>
                </c:pt>
                <c:pt idx="2484">
                  <c:v>3.5894327157671335</c:v>
                </c:pt>
                <c:pt idx="2485">
                  <c:v>3.7550220551039915</c:v>
                </c:pt>
                <c:pt idx="2486">
                  <c:v>3.8547868681479192</c:v>
                </c:pt>
                <c:pt idx="2487">
                  <c:v>4.0225817629193656</c:v>
                </c:pt>
                <c:pt idx="2488">
                  <c:v>4.279655373767647</c:v>
                </c:pt>
              </c:numCache>
            </c:numRef>
          </c:xVal>
          <c:yVal>
            <c:numRef>
              <c:f>Ejercicio_3!$P$18:$P$2506</c:f>
              <c:numCache>
                <c:formatCode>General</c:formatCode>
                <c:ptCount val="2489"/>
                <c:pt idx="0">
                  <c:v>-3.3515740172788822</c:v>
                </c:pt>
                <c:pt idx="1">
                  <c:v>-3.1546202940189865</c:v>
                </c:pt>
                <c:pt idx="2">
                  <c:v>-3.0343424006448667</c:v>
                </c:pt>
                <c:pt idx="3">
                  <c:v>-2.9464790195109631</c:v>
                </c:pt>
                <c:pt idx="4">
                  <c:v>-2.8767704237076575</c:v>
                </c:pt>
                <c:pt idx="5">
                  <c:v>-2.8187427954176916</c:v>
                </c:pt>
                <c:pt idx="6">
                  <c:v>-2.7688907710448865</c:v>
                </c:pt>
                <c:pt idx="7">
                  <c:v>-2.7250957361441386</c:v>
                </c:pt>
                <c:pt idx="8">
                  <c:v>-2.685976384113232</c:v>
                </c:pt>
                <c:pt idx="9">
                  <c:v>-2.6505805857216029</c:v>
                </c:pt>
                <c:pt idx="10">
                  <c:v>-2.6182234243584062</c:v>
                </c:pt>
                <c:pt idx="11">
                  <c:v>-2.5883952581630898</c:v>
                </c:pt>
                <c:pt idx="12">
                  <c:v>-2.5607063033855417</c:v>
                </c:pt>
                <c:pt idx="13">
                  <c:v>-2.5348515790923436</c:v>
                </c:pt>
                <c:pt idx="14">
                  <c:v>-2.5105878333443594</c:v>
                </c:pt>
                <c:pt idx="15">
                  <c:v>-2.4877178416170378</c:v>
                </c:pt>
                <c:pt idx="16">
                  <c:v>-2.4660794150575667</c:v>
                </c:pt>
                <c:pt idx="17">
                  <c:v>-2.4455375157787911</c:v>
                </c:pt>
                <c:pt idx="18">
                  <c:v>-2.4259784794809534</c:v>
                </c:pt>
                <c:pt idx="19">
                  <c:v>-2.4073057024011475</c:v>
                </c:pt>
                <c:pt idx="20">
                  <c:v>-2.3894363677414616</c:v>
                </c:pt>
                <c:pt idx="21">
                  <c:v>-2.3722989241127808</c:v>
                </c:pt>
                <c:pt idx="22">
                  <c:v>-2.3558311173303936</c:v>
                </c:pt>
                <c:pt idx="23">
                  <c:v>-2.3399784356381268</c:v>
                </c:pt>
                <c:pt idx="24">
                  <c:v>-2.3246928681111814</c:v>
                </c:pt>
                <c:pt idx="25">
                  <c:v>-2.3099319032914196</c:v>
                </c:pt>
                <c:pt idx="26">
                  <c:v>-2.2956577142223868</c:v>
                </c:pt>
                <c:pt idx="27">
                  <c:v>-2.2818364896411669</c:v>
                </c:pt>
                <c:pt idx="28">
                  <c:v>-2.2684378808850676</c:v>
                </c:pt>
                <c:pt idx="29">
                  <c:v>-2.2554345412325807</c:v>
                </c:pt>
                <c:pt idx="30">
                  <c:v>-2.2428017396943956</c:v>
                </c:pt>
                <c:pt idx="31">
                  <c:v>-2.2305170352312267</c:v>
                </c:pt>
                <c:pt idx="32">
                  <c:v>-2.2185600003683099</c:v>
                </c:pt>
                <c:pt idx="33">
                  <c:v>-2.2069119854601693</c:v>
                </c:pt>
                <c:pt idx="34">
                  <c:v>-2.1955559166174208</c:v>
                </c:pt>
                <c:pt idx="35">
                  <c:v>-2.1844761216723962</c:v>
                </c:pt>
                <c:pt idx="36">
                  <c:v>-2.1736581796285863</c:v>
                </c:pt>
                <c:pt idx="37">
                  <c:v>-2.163088789880999</c:v>
                </c:pt>
                <c:pt idx="38">
                  <c:v>-2.1527556581630605</c:v>
                </c:pt>
                <c:pt idx="39">
                  <c:v>-2.1426473967099087</c:v>
                </c:pt>
                <c:pt idx="40">
                  <c:v>-2.1327534365575413</c:v>
                </c:pt>
                <c:pt idx="41">
                  <c:v>-2.1230639502446507</c:v>
                </c:pt>
                <c:pt idx="42">
                  <c:v>-2.1135697834666534</c:v>
                </c:pt>
                <c:pt idx="43">
                  <c:v>-2.1042623944624137</c:v>
                </c:pt>
                <c:pt idx="44">
                  <c:v>-2.0951338001040671</c:v>
                </c:pt>
                <c:pt idx="45">
                  <c:v>-2.0861765278171234</c:v>
                </c:pt>
                <c:pt idx="46">
                  <c:v>-2.0773835725880443</c:v>
                </c:pt>
                <c:pt idx="47">
                  <c:v>-2.0687483584248412</c:v>
                </c:pt>
                <c:pt idx="48">
                  <c:v>-2.060264703726844</c:v>
                </c:pt>
                <c:pt idx="49">
                  <c:v>-2.0519267900958762</c:v>
                </c:pt>
                <c:pt idx="50">
                  <c:v>-2.0437291341852424</c:v>
                </c:pt>
                <c:pt idx="51">
                  <c:v>-2.0356665622372061</c:v>
                </c:pt>
                <c:pt idx="52">
                  <c:v>-2.0277341870056906</c:v>
                </c:pt>
                <c:pt idx="53">
                  <c:v>-2.019927386800227</c:v>
                </c:pt>
                <c:pt idx="54">
                  <c:v>-2.0122417864206716</c:v>
                </c:pt>
                <c:pt idx="55">
                  <c:v>-2.004673239781003</c:v>
                </c:pt>
                <c:pt idx="56">
                  <c:v>-1.9972178140451933</c:v>
                </c:pt>
                <c:pt idx="57">
                  <c:v>-1.9898717751194905</c:v>
                </c:pt>
                <c:pt idx="58">
                  <c:v>-1.9826315743638436</c:v>
                </c:pt>
                <c:pt idx="59">
                  <c:v>-1.9754938364011878</c:v>
                </c:pt>
                <c:pt idx="60">
                  <c:v>-1.968455347917184</c:v>
                </c:pt>
                <c:pt idx="61">
                  <c:v>-1.9615130473550826</c:v>
                </c:pt>
                <c:pt idx="62">
                  <c:v>-1.9546640154209574</c:v>
                </c:pt>
                <c:pt idx="63">
                  <c:v>-1.9479054663237751</c:v>
                </c:pt>
                <c:pt idx="64">
                  <c:v>-1.9412347396828855</c:v>
                </c:pt>
                <c:pt idx="65">
                  <c:v>-1.9346492930426331</c:v>
                </c:pt>
                <c:pt idx="66">
                  <c:v>-1.9281466949400639</c:v>
                </c:pt>
                <c:pt idx="67">
                  <c:v>-1.9217246184772458</c:v>
                </c:pt>
                <c:pt idx="68">
                  <c:v>-1.9153808353546198</c:v>
                </c:pt>
                <c:pt idx="69">
                  <c:v>-1.9091132103261224</c:v>
                </c:pt>
                <c:pt idx="70">
                  <c:v>-1.9029196960407042</c:v>
                </c:pt>
                <c:pt idx="71">
                  <c:v>-1.896798328238253</c:v>
                </c:pt>
                <c:pt idx="72">
                  <c:v>-1.8907472212710192</c:v>
                </c:pt>
                <c:pt idx="73">
                  <c:v>-1.8847645639243367</c:v>
                </c:pt>
                <c:pt idx="74">
                  <c:v>-1.8788486155128796</c:v>
                </c:pt>
                <c:pt idx="75">
                  <c:v>-1.872997702230869</c:v>
                </c:pt>
                <c:pt idx="76">
                  <c:v>-1.8672102137365909</c:v>
                </c:pt>
                <c:pt idx="77">
                  <c:v>-1.8614845999533438</c:v>
                </c:pt>
                <c:pt idx="78">
                  <c:v>-1.8558193680705202</c:v>
                </c:pt>
                <c:pt idx="79">
                  <c:v>-1.850213079729913</c:v>
                </c:pt>
                <c:pt idx="80">
                  <c:v>-1.8446643483836616</c:v>
                </c:pt>
                <c:pt idx="81">
                  <c:v>-1.839171836811369</c:v>
                </c:pt>
                <c:pt idx="82">
                  <c:v>-1.8337342547849875</c:v>
                </c:pt>
                <c:pt idx="83">
                  <c:v>-1.8283503568710036</c:v>
                </c:pt>
                <c:pt idx="84">
                  <c:v>-1.8230189403603199</c:v>
                </c:pt>
                <c:pt idx="85">
                  <c:v>-1.8177388433169981</c:v>
                </c:pt>
                <c:pt idx="86">
                  <c:v>-1.812508942737743</c:v>
                </c:pt>
                <c:pt idx="87">
                  <c:v>-1.8073281528146403</c:v>
                </c:pt>
                <c:pt idx="88">
                  <c:v>-1.8021954232942534</c:v>
                </c:pt>
                <c:pt idx="89">
                  <c:v>-1.7971097379267096</c:v>
                </c:pt>
                <c:pt idx="90">
                  <c:v>-1.7920701129989096</c:v>
                </c:pt>
                <c:pt idx="91">
                  <c:v>-1.7870755959464051</c:v>
                </c:pt>
                <c:pt idx="92">
                  <c:v>-1.7821252640389367</c:v>
                </c:pt>
                <c:pt idx="93">
                  <c:v>-1.7772182231349627</c:v>
                </c:pt>
                <c:pt idx="94">
                  <c:v>-1.7723536065008698</c:v>
                </c:pt>
                <c:pt idx="95">
                  <c:v>-1.767530573690856</c:v>
                </c:pt>
                <c:pt idx="96">
                  <c:v>-1.7627483094837786</c:v>
                </c:pt>
                <c:pt idx="97">
                  <c:v>-1.7580060228735044</c:v>
                </c:pt>
                <c:pt idx="98">
                  <c:v>-1.7533029461095591</c:v>
                </c:pt>
                <c:pt idx="99">
                  <c:v>-1.7486383337850822</c:v>
                </c:pt>
                <c:pt idx="100">
                  <c:v>-1.7440114619693126</c:v>
                </c:pt>
                <c:pt idx="101">
                  <c:v>-1.7394216273820045</c:v>
                </c:pt>
                <c:pt idx="102">
                  <c:v>-1.734868146607361</c:v>
                </c:pt>
                <c:pt idx="103">
                  <c:v>-1.73035035534523</c:v>
                </c:pt>
                <c:pt idx="104">
                  <c:v>-1.7258676076974468</c:v>
                </c:pt>
                <c:pt idx="105">
                  <c:v>-1.7214192754873709</c:v>
                </c:pt>
                <c:pt idx="106">
                  <c:v>-1.7170047476107546</c:v>
                </c:pt>
                <c:pt idx="107">
                  <c:v>-1.7126234294162397</c:v>
                </c:pt>
                <c:pt idx="108">
                  <c:v>-1.70827474211386</c:v>
                </c:pt>
                <c:pt idx="109">
                  <c:v>-1.7039581222100335</c:v>
                </c:pt>
                <c:pt idx="110">
                  <c:v>-1.6996730209676465</c:v>
                </c:pt>
                <c:pt idx="111">
                  <c:v>-1.6954189038898702</c:v>
                </c:pt>
                <c:pt idx="112">
                  <c:v>-1.6911952502264995</c:v>
                </c:pt>
                <c:pt idx="113">
                  <c:v>-1.6870015525016087</c:v>
                </c:pt>
                <c:pt idx="114">
                  <c:v>-1.6828373160614447</c:v>
                </c:pt>
                <c:pt idx="115">
                  <c:v>-1.6787020586415147</c:v>
                </c:pt>
                <c:pt idx="116">
                  <c:v>-1.6745953099519011</c:v>
                </c:pt>
                <c:pt idx="117">
                  <c:v>-1.6705166112798744</c:v>
                </c:pt>
                <c:pt idx="118">
                  <c:v>-1.6664655151089587</c:v>
                </c:pt>
                <c:pt idx="119">
                  <c:v>-1.6624415847536234</c:v>
                </c:pt>
                <c:pt idx="120">
                  <c:v>-1.6584443940088416</c:v>
                </c:pt>
                <c:pt idx="121">
                  <c:v>-1.6544735268137896</c:v>
                </c:pt>
                <c:pt idx="122">
                  <c:v>-1.6505285769290079</c:v>
                </c:pt>
                <c:pt idx="123">
                  <c:v>-1.6466091476263784</c:v>
                </c:pt>
                <c:pt idx="124">
                  <c:v>-1.6427148513913108</c:v>
                </c:pt>
                <c:pt idx="125">
                  <c:v>-1.6388453096365612</c:v>
                </c:pt>
                <c:pt idx="126">
                  <c:v>-1.6350001524271425</c:v>
                </c:pt>
                <c:pt idx="127">
                  <c:v>-1.6311790182158141</c:v>
                </c:pt>
                <c:pt idx="128">
                  <c:v>-1.6273815535886584</c:v>
                </c:pt>
                <c:pt idx="129">
                  <c:v>-1.6236074130202924</c:v>
                </c:pt>
                <c:pt idx="130">
                  <c:v>-1.6198562586382697</c:v>
                </c:pt>
                <c:pt idx="131">
                  <c:v>-1.6161277599962693</c:v>
                </c:pt>
                <c:pt idx="132">
                  <c:v>-1.6124215938556736</c:v>
                </c:pt>
                <c:pt idx="133">
                  <c:v>-1.6087374439751629</c:v>
                </c:pt>
                <c:pt idx="134">
                  <c:v>-1.6050750009079795</c:v>
                </c:pt>
                <c:pt idx="135">
                  <c:v>-1.6014339618065294</c:v>
                </c:pt>
                <c:pt idx="136">
                  <c:v>-1.5978140302339923</c:v>
                </c:pt>
                <c:pt idx="137">
                  <c:v>-1.5942149159826497</c:v>
                </c:pt>
                <c:pt idx="138">
                  <c:v>-1.5906363348986454</c:v>
                </c:pt>
                <c:pt idx="139">
                  <c:v>-1.5870780087128959</c:v>
                </c:pt>
                <c:pt idx="140">
                  <c:v>-1.5835396648779037</c:v>
                </c:pt>
                <c:pt idx="141">
                  <c:v>-1.5800210364102185</c:v>
                </c:pt>
                <c:pt idx="142">
                  <c:v>-1.5765218617383201</c:v>
                </c:pt>
                <c:pt idx="143">
                  <c:v>-1.5730418845556908</c:v>
                </c:pt>
                <c:pt idx="144">
                  <c:v>-1.5695808536788736</c:v>
                </c:pt>
                <c:pt idx="145">
                  <c:v>-1.5661385229103124</c:v>
                </c:pt>
                <c:pt idx="146">
                  <c:v>-1.5627146509057737</c:v>
                </c:pt>
                <c:pt idx="147">
                  <c:v>-1.5593090010461772</c:v>
                </c:pt>
                <c:pt idx="148">
                  <c:v>-1.5559213413136561</c:v>
                </c:pt>
                <c:pt idx="149">
                  <c:v>-1.552551444171673</c:v>
                </c:pt>
                <c:pt idx="150">
                  <c:v>-1.5491990864490464</c:v>
                </c:pt>
                <c:pt idx="151">
                  <c:v>-1.5458640492277236</c:v>
                </c:pt>
                <c:pt idx="152">
                  <c:v>-1.542546117734156</c:v>
                </c:pt>
                <c:pt idx="153">
                  <c:v>-1.5392450812341496</c:v>
                </c:pt>
                <c:pt idx="154">
                  <c:v>-1.5359607329310407</c:v>
                </c:pt>
                <c:pt idx="155">
                  <c:v>-1.5326928698670861</c:v>
                </c:pt>
                <c:pt idx="156">
                  <c:v>-1.5294412928279348</c:v>
                </c:pt>
                <c:pt idx="157">
                  <c:v>-1.5262058062500754</c:v>
                </c:pt>
                <c:pt idx="158">
                  <c:v>-1.522986218131142</c:v>
                </c:pt>
                <c:pt idx="159">
                  <c:v>-1.5197823399429735</c:v>
                </c:pt>
                <c:pt idx="160">
                  <c:v>-1.5165939865473259</c:v>
                </c:pt>
                <c:pt idx="161">
                  <c:v>-1.5134209761141468</c:v>
                </c:pt>
                <c:pt idx="162">
                  <c:v>-1.5102631300423046</c:v>
                </c:pt>
                <c:pt idx="163">
                  <c:v>-1.5071202728826989</c:v>
                </c:pt>
                <c:pt idx="164">
                  <c:v>-1.5039922322636574</c:v>
                </c:pt>
                <c:pt idx="165">
                  <c:v>-1.5008788388185414</c:v>
                </c:pt>
                <c:pt idx="166">
                  <c:v>-1.4977799261154803</c:v>
                </c:pt>
                <c:pt idx="167">
                  <c:v>-1.4946953305891615</c:v>
                </c:pt>
                <c:pt idx="168">
                  <c:v>-1.4916248914746009</c:v>
                </c:pt>
                <c:pt idx="169">
                  <c:v>-1.4885684507428314</c:v>
                </c:pt>
                <c:pt idx="170">
                  <c:v>-1.4855258530384314</c:v>
                </c:pt>
                <c:pt idx="171">
                  <c:v>-1.4824969456188444</c:v>
                </c:pt>
                <c:pt idx="172">
                  <c:v>-1.4794815782954165</c:v>
                </c:pt>
                <c:pt idx="173">
                  <c:v>-1.4764796033761003</c:v>
                </c:pt>
                <c:pt idx="174">
                  <c:v>-1.4734908756097658</c:v>
                </c:pt>
                <c:pt idx="175">
                  <c:v>-1.4705152521320659</c:v>
                </c:pt>
                <c:pt idx="176">
                  <c:v>-1.4675525924128014</c:v>
                </c:pt>
                <c:pt idx="177">
                  <c:v>-1.4646027582047429</c:v>
                </c:pt>
                <c:pt idx="178">
                  <c:v>-1.4616656134938495</c:v>
                </c:pt>
                <c:pt idx="179">
                  <c:v>-1.4587410244508519</c:v>
                </c:pt>
                <c:pt idx="180">
                  <c:v>-1.4558288593841464</c:v>
                </c:pt>
                <c:pt idx="181">
                  <c:v>-1.4529289886939591</c:v>
                </c:pt>
                <c:pt idx="182">
                  <c:v>-1.450041284827738</c:v>
                </c:pt>
                <c:pt idx="183">
                  <c:v>-1.4471656222367408</c:v>
                </c:pt>
                <c:pt idx="184">
                  <c:v>-1.4443018773337692</c:v>
                </c:pt>
                <c:pt idx="185">
                  <c:v>-1.4414499284520208</c:v>
                </c:pt>
                <c:pt idx="186">
                  <c:v>-1.4386096558050234</c:v>
                </c:pt>
                <c:pt idx="187">
                  <c:v>-1.4357809414476093</c:v>
                </c:pt>
                <c:pt idx="188">
                  <c:v>-1.4329636692379104</c:v>
                </c:pt>
                <c:pt idx="189">
                  <c:v>-1.4301577248003308</c:v>
                </c:pt>
                <c:pt idx="190">
                  <c:v>-1.4273629954894667</c:v>
                </c:pt>
                <c:pt idx="191">
                  <c:v>-1.4245793703549647</c:v>
                </c:pt>
                <c:pt idx="192">
                  <c:v>-1.4218067401072474</c:v>
                </c:pt>
                <c:pt idx="193">
                  <c:v>-1.4190449970841392</c:v>
                </c:pt>
                <c:pt idx="194">
                  <c:v>-1.416294035218294</c:v>
                </c:pt>
                <c:pt idx="195">
                  <c:v>-1.413553750005482</c:v>
                </c:pt>
                <c:pt idx="196">
                  <c:v>-1.4108240384736126</c:v>
                </c:pt>
                <c:pt idx="197">
                  <c:v>-1.4081047991525917</c:v>
                </c:pt>
                <c:pt idx="198">
                  <c:v>-1.4053959320448488</c:v>
                </c:pt>
                <c:pt idx="199">
                  <c:v>-1.4026973385966559</c:v>
                </c:pt>
                <c:pt idx="200">
                  <c:v>-1.4000089216700917</c:v>
                </c:pt>
                <c:pt idx="201">
                  <c:v>-1.3973305855157239</c:v>
                </c:pt>
                <c:pt idx="202">
                  <c:v>-1.3946622357459306</c:v>
                </c:pt>
                <c:pt idx="203">
                  <c:v>-1.3920037793088758</c:v>
                </c:pt>
                <c:pt idx="204">
                  <c:v>-1.3893551244630971</c:v>
                </c:pt>
                <c:pt idx="205">
                  <c:v>-1.3867161807527055</c:v>
                </c:pt>
                <c:pt idx="206">
                  <c:v>-1.3840868589831732</c:v>
                </c:pt>
                <c:pt idx="207">
                  <c:v>-1.3814670711976869</c:v>
                </c:pt>
                <c:pt idx="208">
                  <c:v>-1.3788567306540662</c:v>
                </c:pt>
                <c:pt idx="209">
                  <c:v>-1.3762557518022061</c:v>
                </c:pt>
                <c:pt idx="210">
                  <c:v>-1.3736640502620561</c:v>
                </c:pt>
                <c:pt idx="211">
                  <c:v>-1.3710815428021095</c:v>
                </c:pt>
                <c:pt idx="212">
                  <c:v>-1.3685081473183771</c:v>
                </c:pt>
                <c:pt idx="213">
                  <c:v>-1.3659437828138499</c:v>
                </c:pt>
                <c:pt idx="214">
                  <c:v>-1.3633883693784365</c:v>
                </c:pt>
                <c:pt idx="215">
                  <c:v>-1.3608418281693404</c:v>
                </c:pt>
                <c:pt idx="216">
                  <c:v>-1.3583040813918945</c:v>
                </c:pt>
                <c:pt idx="217">
                  <c:v>-1.3557750522808203</c:v>
                </c:pt>
                <c:pt idx="218">
                  <c:v>-1.3532546650819111</c:v>
                </c:pt>
                <c:pt idx="219">
                  <c:v>-1.3507428450341146</c:v>
                </c:pt>
                <c:pt idx="220">
                  <c:v>-1.3482395183520264</c:v>
                </c:pt>
                <c:pt idx="221">
                  <c:v>-1.3457446122087615</c:v>
                </c:pt>
                <c:pt idx="222">
                  <c:v>-1.343258054719193</c:v>
                </c:pt>
                <c:pt idx="223">
                  <c:v>-1.3407797749235875</c:v>
                </c:pt>
                <c:pt idx="224">
                  <c:v>-1.3383097027715611</c:v>
                </c:pt>
                <c:pt idx="225">
                  <c:v>-1.335847769106411</c:v>
                </c:pt>
                <c:pt idx="226">
                  <c:v>-1.3333939056497695</c:v>
                </c:pt>
                <c:pt idx="227">
                  <c:v>-1.3309480449865991</c:v>
                </c:pt>
                <c:pt idx="228">
                  <c:v>-1.3285101205504957</c:v>
                </c:pt>
                <c:pt idx="229">
                  <c:v>-1.3260800666093171</c:v>
                </c:pt>
                <c:pt idx="230">
                  <c:v>-1.3236578182511132</c:v>
                </c:pt>
                <c:pt idx="231">
                  <c:v>-1.3212433113703517</c:v>
                </c:pt>
                <c:pt idx="232">
                  <c:v>-1.3188364826544314</c:v>
                </c:pt>
                <c:pt idx="233">
                  <c:v>-1.3164372695704833</c:v>
                </c:pt>
                <c:pt idx="234">
                  <c:v>-1.3140456103524438</c:v>
                </c:pt>
                <c:pt idx="235">
                  <c:v>-1.3116614439883969</c:v>
                </c:pt>
                <c:pt idx="236">
                  <c:v>-1.3092847102081824</c:v>
                </c:pt>
                <c:pt idx="237">
                  <c:v>-1.3069153494712464</c:v>
                </c:pt>
                <c:pt idx="238">
                  <c:v>-1.3045533029547589</c:v>
                </c:pt>
                <c:pt idx="239">
                  <c:v>-1.3021985125419635</c:v>
                </c:pt>
                <c:pt idx="240">
                  <c:v>-1.2998509208107591</c:v>
                </c:pt>
                <c:pt idx="241">
                  <c:v>-1.2975104710225285</c:v>
                </c:pt>
                <c:pt idx="242">
                  <c:v>-1.295177107111174</c:v>
                </c:pt>
                <c:pt idx="243">
                  <c:v>-1.2928507736723942</c:v>
                </c:pt>
                <c:pt idx="244">
                  <c:v>-1.2905314159531471</c:v>
                </c:pt>
                <c:pt idx="245">
                  <c:v>-1.2882189798413581</c:v>
                </c:pt>
                <c:pt idx="246">
                  <c:v>-1.2859134118557956</c:v>
                </c:pt>
                <c:pt idx="247">
                  <c:v>-1.2836146591361817</c:v>
                </c:pt>
                <c:pt idx="248">
                  <c:v>-1.2813226694334672</c:v>
                </c:pt>
                <c:pt idx="249">
                  <c:v>-1.2790373911003154</c:v>
                </c:pt>
                <c:pt idx="250">
                  <c:v>-1.2767587730817667</c:v>
                </c:pt>
                <c:pt idx="251">
                  <c:v>-1.2744867649060843</c:v>
                </c:pt>
                <c:pt idx="252">
                  <c:v>-1.2722213166757834</c:v>
                </c:pt>
                <c:pt idx="253">
                  <c:v>-1.2699623790588146</c:v>
                </c:pt>
                <c:pt idx="254">
                  <c:v>-1.2677099032799439</c:v>
                </c:pt>
                <c:pt idx="255">
                  <c:v>-1.2654638411122705</c:v>
                </c:pt>
                <c:pt idx="256">
                  <c:v>-1.2632241448689343</c:v>
                </c:pt>
                <c:pt idx="257">
                  <c:v>-1.2609907673949479</c:v>
                </c:pt>
                <c:pt idx="258">
                  <c:v>-1.2587636620592209</c:v>
                </c:pt>
                <c:pt idx="259">
                  <c:v>-1.2565427827466984</c:v>
                </c:pt>
                <c:pt idx="260">
                  <c:v>-1.254328083850671</c:v>
                </c:pt>
                <c:pt idx="261">
                  <c:v>-1.2521195202652196</c:v>
                </c:pt>
                <c:pt idx="262">
                  <c:v>-1.249917047377803</c:v>
                </c:pt>
                <c:pt idx="263">
                  <c:v>-1.2477206210619785</c:v>
                </c:pt>
                <c:pt idx="264">
                  <c:v>-1.24553019767027</c:v>
                </c:pt>
                <c:pt idx="265">
                  <c:v>-1.2433457340271459</c:v>
                </c:pt>
                <c:pt idx="266">
                  <c:v>-1.2411671874221488</c:v>
                </c:pt>
                <c:pt idx="267">
                  <c:v>-1.238994515603133</c:v>
                </c:pt>
                <c:pt idx="268">
                  <c:v>-1.2368276767696365</c:v>
                </c:pt>
                <c:pt idx="269">
                  <c:v>-1.2346666295663675</c:v>
                </c:pt>
                <c:pt idx="270">
                  <c:v>-1.2325113330768116</c:v>
                </c:pt>
                <c:pt idx="271">
                  <c:v>-1.230361746816949</c:v>
                </c:pt>
                <c:pt idx="272">
                  <c:v>-1.2282178307290921</c:v>
                </c:pt>
                <c:pt idx="273">
                  <c:v>-1.2260795451758271</c:v>
                </c:pt>
                <c:pt idx="274">
                  <c:v>-1.2239468509340683</c:v>
                </c:pt>
                <c:pt idx="275">
                  <c:v>-1.2218197091892082</c:v>
                </c:pt>
                <c:pt idx="276">
                  <c:v>-1.2196980815293885</c:v>
                </c:pt>
                <c:pt idx="277">
                  <c:v>-1.2175819299398523</c:v>
                </c:pt>
                <c:pt idx="278">
                  <c:v>-1.215471216797412</c:v>
                </c:pt>
                <c:pt idx="279">
                  <c:v>-1.2133659048649963</c:v>
                </c:pt>
                <c:pt idx="280">
                  <c:v>-1.2112659572863163</c:v>
                </c:pt>
                <c:pt idx="281">
                  <c:v>-1.2091713375806008</c:v>
                </c:pt>
                <c:pt idx="282">
                  <c:v>-1.2070820096374346</c:v>
                </c:pt>
                <c:pt idx="283">
                  <c:v>-1.2049979377116837</c:v>
                </c:pt>
                <c:pt idx="284">
                  <c:v>-1.2029190864185102</c:v>
                </c:pt>
                <c:pt idx="285">
                  <c:v>-1.2008454207284633</c:v>
                </c:pt>
                <c:pt idx="286">
                  <c:v>-1.1987769059626692</c:v>
                </c:pt>
                <c:pt idx="287">
                  <c:v>-1.1967135077880866</c:v>
                </c:pt>
                <c:pt idx="288">
                  <c:v>-1.1946551922128563</c:v>
                </c:pt>
                <c:pt idx="289">
                  <c:v>-1.1926019255817182</c:v>
                </c:pt>
                <c:pt idx="290">
                  <c:v>-1.190553674571514</c:v>
                </c:pt>
                <c:pt idx="291">
                  <c:v>-1.188510406186758</c:v>
                </c:pt>
                <c:pt idx="292">
                  <c:v>-1.1864720877552901</c:v>
                </c:pt>
                <c:pt idx="293">
                  <c:v>-1.1844386869239931</c:v>
                </c:pt>
                <c:pt idx="294">
                  <c:v>-1.1824101716545881</c:v>
                </c:pt>
                <c:pt idx="295">
                  <c:v>-1.1803865102194915</c:v>
                </c:pt>
                <c:pt idx="296">
                  <c:v>-1.1783676711977462</c:v>
                </c:pt>
                <c:pt idx="297">
                  <c:v>-1.1763536234710237</c:v>
                </c:pt>
                <c:pt idx="298">
                  <c:v>-1.1743443362196766</c:v>
                </c:pt>
                <c:pt idx="299">
                  <c:v>-1.1723397789188736</c:v>
                </c:pt>
                <c:pt idx="300">
                  <c:v>-1.170339921334784</c:v>
                </c:pt>
                <c:pt idx="301">
                  <c:v>-1.1683447335208295</c:v>
                </c:pt>
                <c:pt idx="302">
                  <c:v>-1.1663541858139981</c:v>
                </c:pt>
                <c:pt idx="303">
                  <c:v>-1.1643682488312117</c:v>
                </c:pt>
                <c:pt idx="304">
                  <c:v>-1.1623868934657591</c:v>
                </c:pt>
                <c:pt idx="305">
                  <c:v>-1.1604100908837804</c:v>
                </c:pt>
                <c:pt idx="306">
                  <c:v>-1.1584378125208099</c:v>
                </c:pt>
                <c:pt idx="307">
                  <c:v>-1.1564700300783706</c:v>
                </c:pt>
                <c:pt idx="308">
                  <c:v>-1.1545067155206326</c:v>
                </c:pt>
                <c:pt idx="309">
                  <c:v>-1.1525478410711099</c:v>
                </c:pt>
                <c:pt idx="310">
                  <c:v>-1.1505933792094198</c:v>
                </c:pt>
                <c:pt idx="311">
                  <c:v>-1.1486433026680891</c:v>
                </c:pt>
                <c:pt idx="312">
                  <c:v>-1.1466975844294123</c:v>
                </c:pt>
                <c:pt idx="313">
                  <c:v>-1.1447561977223555</c:v>
                </c:pt>
                <c:pt idx="314">
                  <c:v>-1.1428191160195109</c:v>
                </c:pt>
                <c:pt idx="315">
                  <c:v>-1.1408863130340958</c:v>
                </c:pt>
                <c:pt idx="316">
                  <c:v>-1.1389577627170067</c:v>
                </c:pt>
                <c:pt idx="317">
                  <c:v>-1.1370334392539034</c:v>
                </c:pt>
                <c:pt idx="318">
                  <c:v>-1.1351133170623529</c:v>
                </c:pt>
                <c:pt idx="319">
                  <c:v>-1.1331973707890046</c:v>
                </c:pt>
                <c:pt idx="320">
                  <c:v>-1.1312855753068216</c:v>
                </c:pt>
                <c:pt idx="321">
                  <c:v>-1.1293779057123401</c:v>
                </c:pt>
                <c:pt idx="322">
                  <c:v>-1.1274743373229819</c:v>
                </c:pt>
                <c:pt idx="323">
                  <c:v>-1.1255748456743999</c:v>
                </c:pt>
                <c:pt idx="324">
                  <c:v>-1.1236794065178672</c:v>
                </c:pt>
                <c:pt idx="325">
                  <c:v>-1.1217879958177062</c:v>
                </c:pt>
                <c:pt idx="326">
                  <c:v>-1.1199005897487515</c:v>
                </c:pt>
                <c:pt idx="327">
                  <c:v>-1.1180171646938564</c:v>
                </c:pt>
                <c:pt idx="328">
                  <c:v>-1.1161376972414314</c:v>
                </c:pt>
                <c:pt idx="329">
                  <c:v>-1.1142621641830226</c:v>
                </c:pt>
                <c:pt idx="330">
                  <c:v>-1.1123905425109262</c:v>
                </c:pt>
                <c:pt idx="331">
                  <c:v>-1.1105228094158348</c:v>
                </c:pt>
                <c:pt idx="332">
                  <c:v>-1.1086589422845201</c:v>
                </c:pt>
                <c:pt idx="333">
                  <c:v>-1.106798918697552</c:v>
                </c:pt>
                <c:pt idx="334">
                  <c:v>-1.1049427164270447</c:v>
                </c:pt>
                <c:pt idx="335">
                  <c:v>-1.1030903134344452</c:v>
                </c:pt>
                <c:pt idx="336">
                  <c:v>-1.1012416878683429</c:v>
                </c:pt>
                <c:pt idx="337">
                  <c:v>-1.099396818062319</c:v>
                </c:pt>
                <c:pt idx="338">
                  <c:v>-1.097555682532825</c:v>
                </c:pt>
                <c:pt idx="339">
                  <c:v>-1.095718259977088</c:v>
                </c:pt>
                <c:pt idx="340">
                  <c:v>-1.093884529271052</c:v>
                </c:pt>
                <c:pt idx="341">
                  <c:v>-1.0920544694673433</c:v>
                </c:pt>
                <c:pt idx="342">
                  <c:v>-1.0902280597932688</c:v>
                </c:pt>
                <c:pt idx="343">
                  <c:v>-1.0884052796488417</c:v>
                </c:pt>
                <c:pt idx="344">
                  <c:v>-1.0865861086048323</c:v>
                </c:pt>
                <c:pt idx="345">
                  <c:v>-1.0847705264008509</c:v>
                </c:pt>
                <c:pt idx="346">
                  <c:v>-1.0829585129434545</c:v>
                </c:pt>
                <c:pt idx="347">
                  <c:v>-1.0811500483042822</c:v>
                </c:pt>
                <c:pt idx="348">
                  <c:v>-1.0793451127182134</c:v>
                </c:pt>
                <c:pt idx="349">
                  <c:v>-1.0775436865815575</c:v>
                </c:pt>
                <c:pt idx="350">
                  <c:v>-1.0757457504502626</c:v>
                </c:pt>
                <c:pt idx="351">
                  <c:v>-1.0739512850381536</c:v>
                </c:pt>
                <c:pt idx="352">
                  <c:v>-1.0721602712151899</c:v>
                </c:pt>
                <c:pt idx="353">
                  <c:v>-1.070372690005756</c:v>
                </c:pt>
                <c:pt idx="354">
                  <c:v>-1.0685885225869625</c:v>
                </c:pt>
                <c:pt idx="355">
                  <c:v>-1.0668077502869848</c:v>
                </c:pt>
                <c:pt idx="356">
                  <c:v>-1.0650303545834114</c:v>
                </c:pt>
                <c:pt idx="357">
                  <c:v>-1.0632563171016269</c:v>
                </c:pt>
                <c:pt idx="358">
                  <c:v>-1.0614856196132054</c:v>
                </c:pt>
                <c:pt idx="359">
                  <c:v>-1.0597182440343356</c:v>
                </c:pt>
                <c:pt idx="360">
                  <c:v>-1.05795417242426</c:v>
                </c:pt>
                <c:pt idx="361">
                  <c:v>-1.0561933869837423</c:v>
                </c:pt>
                <c:pt idx="362">
                  <c:v>-1.0544358700535457</c:v>
                </c:pt>
                <c:pt idx="363">
                  <c:v>-1.0526816041129401</c:v>
                </c:pt>
                <c:pt idx="364">
                  <c:v>-1.0509305717782287</c:v>
                </c:pt>
                <c:pt idx="365">
                  <c:v>-1.0491827558012845</c:v>
                </c:pt>
                <c:pt idx="366">
                  <c:v>-1.0474381390681302</c:v>
                </c:pt>
                <c:pt idx="367">
                  <c:v>-1.0456967045974994</c:v>
                </c:pt>
                <c:pt idx="368">
                  <c:v>-1.0439584355394469</c:v>
                </c:pt>
                <c:pt idx="369">
                  <c:v>-1.0422233151739837</c:v>
                </c:pt>
                <c:pt idx="370">
                  <c:v>-1.0404913269096776</c:v>
                </c:pt>
                <c:pt idx="371">
                  <c:v>-1.0387624542823568</c:v>
                </c:pt>
                <c:pt idx="372">
                  <c:v>-1.037036680953747</c:v>
                </c:pt>
                <c:pt idx="373">
                  <c:v>-1.0353139907101696</c:v>
                </c:pt>
                <c:pt idx="374">
                  <c:v>-1.0335943674612684</c:v>
                </c:pt>
                <c:pt idx="375">
                  <c:v>-1.0318777952387077</c:v>
                </c:pt>
                <c:pt idx="376">
                  <c:v>-1.0301642581949317</c:v>
                </c:pt>
                <c:pt idx="377">
                  <c:v>-1.0284537406019099</c:v>
                </c:pt>
                <c:pt idx="378">
                  <c:v>-1.0267462268499372</c:v>
                </c:pt>
                <c:pt idx="379">
                  <c:v>-1.0250417014463677</c:v>
                </c:pt>
                <c:pt idx="380">
                  <c:v>-1.0233401490144955</c:v>
                </c:pt>
                <c:pt idx="381">
                  <c:v>-1.0216415542923016</c:v>
                </c:pt>
                <c:pt idx="382">
                  <c:v>-1.0199459021313364</c:v>
                </c:pt>
                <c:pt idx="383">
                  <c:v>-1.0182531774955599</c:v>
                </c:pt>
                <c:pt idx="384">
                  <c:v>-1.0165633654601844</c:v>
                </c:pt>
                <c:pt idx="385">
                  <c:v>-1.0148764512105879</c:v>
                </c:pt>
                <c:pt idx="386">
                  <c:v>-1.0131924200411873</c:v>
                </c:pt>
                <c:pt idx="387">
                  <c:v>-1.0115112573543341</c:v>
                </c:pt>
                <c:pt idx="388">
                  <c:v>-1.0098329486592605</c:v>
                </c:pt>
                <c:pt idx="389">
                  <c:v>-1.0081574795710053</c:v>
                </c:pt>
                <c:pt idx="390">
                  <c:v>-1.0064848358093545</c:v>
                </c:pt>
                <c:pt idx="391">
                  <c:v>-1.0048150031977989</c:v>
                </c:pt>
                <c:pt idx="392">
                  <c:v>-1.0031479676625328</c:v>
                </c:pt>
                <c:pt idx="393">
                  <c:v>-1.0014837152314044</c:v>
                </c:pt>
                <c:pt idx="394">
                  <c:v>-0.99982223203295117</c:v>
                </c:pt>
                <c:pt idx="395">
                  <c:v>-0.99816350429536793</c:v>
                </c:pt>
                <c:pt idx="396">
                  <c:v>-0.99650751834558415</c:v>
                </c:pt>
                <c:pt idx="397">
                  <c:v>-0.99485426060825011</c:v>
                </c:pt>
                <c:pt idx="398">
                  <c:v>-0.99320371760481851</c:v>
                </c:pt>
                <c:pt idx="399">
                  <c:v>-0.99155587595258032</c:v>
                </c:pt>
                <c:pt idx="400">
                  <c:v>-0.98991072236374622</c:v>
                </c:pt>
                <c:pt idx="401">
                  <c:v>-0.98826824364453536</c:v>
                </c:pt>
                <c:pt idx="402">
                  <c:v>-0.98662842669424589</c:v>
                </c:pt>
                <c:pt idx="403">
                  <c:v>-0.98499125850438529</c:v>
                </c:pt>
                <c:pt idx="404">
                  <c:v>-0.98335672615776426</c:v>
                </c:pt>
                <c:pt idx="405">
                  <c:v>-0.98172481682762791</c:v>
                </c:pt>
                <c:pt idx="406">
                  <c:v>-0.98009551777680426</c:v>
                </c:pt>
                <c:pt idx="407">
                  <c:v>-0.97846881635682503</c:v>
                </c:pt>
                <c:pt idx="408">
                  <c:v>-0.97684470000711521</c:v>
                </c:pt>
                <c:pt idx="409">
                  <c:v>-0.97522315625411982</c:v>
                </c:pt>
                <c:pt idx="410">
                  <c:v>-0.97360417271051258</c:v>
                </c:pt>
                <c:pt idx="411">
                  <c:v>-0.97198773707437336</c:v>
                </c:pt>
                <c:pt idx="412">
                  <c:v>-0.97037383712836855</c:v>
                </c:pt>
                <c:pt idx="413">
                  <c:v>-0.96876246073898464</c:v>
                </c:pt>
                <c:pt idx="414">
                  <c:v>-0.96715359585570992</c:v>
                </c:pt>
                <c:pt idx="415">
                  <c:v>-0.96554723051028879</c:v>
                </c:pt>
                <c:pt idx="416">
                  <c:v>-0.96394335281593091</c:v>
                </c:pt>
                <c:pt idx="417">
                  <c:v>-0.96234195096656805</c:v>
                </c:pt>
                <c:pt idx="418">
                  <c:v>-0.96074301323609868</c:v>
                </c:pt>
                <c:pt idx="419">
                  <c:v>-0.95914652797764666</c:v>
                </c:pt>
                <c:pt idx="420">
                  <c:v>-0.95755248362283041</c:v>
                </c:pt>
                <c:pt idx="421">
                  <c:v>-0.95596086868103969</c:v>
                </c:pt>
                <c:pt idx="422">
                  <c:v>-0.95437167173872417</c:v>
                </c:pt>
                <c:pt idx="423">
                  <c:v>-0.95278488145867568</c:v>
                </c:pt>
                <c:pt idx="424">
                  <c:v>-0.9512004865793412</c:v>
                </c:pt>
                <c:pt idx="425">
                  <c:v>-0.94961847591412196</c:v>
                </c:pt>
                <c:pt idx="426">
                  <c:v>-0.94803883835069958</c:v>
                </c:pt>
                <c:pt idx="427">
                  <c:v>-0.94646156285035754</c:v>
                </c:pt>
                <c:pt idx="428">
                  <c:v>-0.9448866384473068</c:v>
                </c:pt>
                <c:pt idx="429">
                  <c:v>-0.94331405424803827</c:v>
                </c:pt>
                <c:pt idx="430">
                  <c:v>-0.94174379943065867</c:v>
                </c:pt>
                <c:pt idx="431">
                  <c:v>-0.94017586324425673</c:v>
                </c:pt>
                <c:pt idx="432">
                  <c:v>-0.93861023500825413</c:v>
                </c:pt>
                <c:pt idx="433">
                  <c:v>-0.9370469041117806</c:v>
                </c:pt>
                <c:pt idx="434">
                  <c:v>-0.93548586001305389</c:v>
                </c:pt>
                <c:pt idx="435">
                  <c:v>-0.93392709223875825</c:v>
                </c:pt>
                <c:pt idx="436">
                  <c:v>-0.93237059038343151</c:v>
                </c:pt>
                <c:pt idx="437">
                  <c:v>-0.9308163441088706</c:v>
                </c:pt>
                <c:pt idx="438">
                  <c:v>-0.92926434314353379</c:v>
                </c:pt>
                <c:pt idx="439">
                  <c:v>-0.9277145772819424</c:v>
                </c:pt>
                <c:pt idx="440">
                  <c:v>-0.92616703638410758</c:v>
                </c:pt>
                <c:pt idx="441">
                  <c:v>-0.92462171037495133</c:v>
                </c:pt>
                <c:pt idx="442">
                  <c:v>-0.9230785892437311</c:v>
                </c:pt>
                <c:pt idx="443">
                  <c:v>-0.92153766304348628</c:v>
                </c:pt>
                <c:pt idx="444">
                  <c:v>-0.91999892189046906</c:v>
                </c:pt>
                <c:pt idx="445">
                  <c:v>-0.91846235596360004</c:v>
                </c:pt>
                <c:pt idx="446">
                  <c:v>-0.91692795550391659</c:v>
                </c:pt>
                <c:pt idx="447">
                  <c:v>-0.91539571081404436</c:v>
                </c:pt>
                <c:pt idx="448">
                  <c:v>-0.91386561225764773</c:v>
                </c:pt>
                <c:pt idx="449">
                  <c:v>-0.91233765025891811</c:v>
                </c:pt>
                <c:pt idx="450">
                  <c:v>-0.9108118153020347</c:v>
                </c:pt>
                <c:pt idx="451">
                  <c:v>-0.90928809793066778</c:v>
                </c:pt>
                <c:pt idx="452">
                  <c:v>-0.90776648874744403</c:v>
                </c:pt>
                <c:pt idx="453">
                  <c:v>-0.90624697841346458</c:v>
                </c:pt>
                <c:pt idx="454">
                  <c:v>-0.90472955764778384</c:v>
                </c:pt>
                <c:pt idx="455">
                  <c:v>-0.90321421722693418</c:v>
                </c:pt>
                <c:pt idx="456">
                  <c:v>-0.90170094798442091</c:v>
                </c:pt>
                <c:pt idx="457">
                  <c:v>-0.90018974081024306</c:v>
                </c:pt>
                <c:pt idx="458">
                  <c:v>-0.89868058665041506</c:v>
                </c:pt>
                <c:pt idx="459">
                  <c:v>-0.89717347650649915</c:v>
                </c:pt>
                <c:pt idx="460">
                  <c:v>-0.89566840143511939</c:v>
                </c:pt>
                <c:pt idx="461">
                  <c:v>-0.89416535254751472</c:v>
                </c:pt>
                <c:pt idx="462">
                  <c:v>-0.89266432100907001</c:v>
                </c:pt>
                <c:pt idx="463">
                  <c:v>-0.89116529803886446</c:v>
                </c:pt>
                <c:pt idx="464">
                  <c:v>-0.88966827490922229</c:v>
                </c:pt>
                <c:pt idx="465">
                  <c:v>-0.88817324294526834</c:v>
                </c:pt>
                <c:pt idx="466">
                  <c:v>-0.88668019352448402</c:v>
                </c:pt>
                <c:pt idx="467">
                  <c:v>-0.88518911807627809</c:v>
                </c:pt>
                <c:pt idx="468">
                  <c:v>-0.88370000808154681</c:v>
                </c:pt>
                <c:pt idx="469">
                  <c:v>-0.88221285507225655</c:v>
                </c:pt>
                <c:pt idx="470">
                  <c:v>-0.88072765063101799</c:v>
                </c:pt>
                <c:pt idx="471">
                  <c:v>-0.87924438639066227</c:v>
                </c:pt>
                <c:pt idx="472">
                  <c:v>-0.87776305403383859</c:v>
                </c:pt>
                <c:pt idx="473">
                  <c:v>-0.87628364529259273</c:v>
                </c:pt>
                <c:pt idx="474">
                  <c:v>-0.8748061519479714</c:v>
                </c:pt>
                <c:pt idx="475">
                  <c:v>-0.87333056582962054</c:v>
                </c:pt>
                <c:pt idx="476">
                  <c:v>-0.87185687881538076</c:v>
                </c:pt>
                <c:pt idx="477">
                  <c:v>-0.87038508283090288</c:v>
                </c:pt>
                <c:pt idx="478">
                  <c:v>-0.8689151698492541</c:v>
                </c:pt>
                <c:pt idx="479">
                  <c:v>-0.86744713189053568</c:v>
                </c:pt>
                <c:pt idx="480">
                  <c:v>-0.86598096102150057</c:v>
                </c:pt>
                <c:pt idx="481">
                  <c:v>-0.86451664935517758</c:v>
                </c:pt>
                <c:pt idx="482">
                  <c:v>-0.86305418905049658</c:v>
                </c:pt>
                <c:pt idx="483">
                  <c:v>-0.86159357231191913</c:v>
                </c:pt>
                <c:pt idx="484">
                  <c:v>-0.86013479138907434</c:v>
                </c:pt>
                <c:pt idx="485">
                  <c:v>-0.85867783857639679</c:v>
                </c:pt>
                <c:pt idx="486">
                  <c:v>-0.85722270621276475</c:v>
                </c:pt>
                <c:pt idx="487">
                  <c:v>-0.85576938668114577</c:v>
                </c:pt>
                <c:pt idx="488">
                  <c:v>-0.85431787240825063</c:v>
                </c:pt>
                <c:pt idx="489">
                  <c:v>-0.85286815586418052</c:v>
                </c:pt>
                <c:pt idx="490">
                  <c:v>-0.85142022956208085</c:v>
                </c:pt>
                <c:pt idx="491">
                  <c:v>-0.84997408605780511</c:v>
                </c:pt>
                <c:pt idx="492">
                  <c:v>-0.84852971794957577</c:v>
                </c:pt>
                <c:pt idx="493">
                  <c:v>-0.84708711787764812</c:v>
                </c:pt>
                <c:pt idx="494">
                  <c:v>-0.84564627852398078</c:v>
                </c:pt>
                <c:pt idx="495">
                  <c:v>-0.84420719261190669</c:v>
                </c:pt>
                <c:pt idx="496">
                  <c:v>-0.84276985290581041</c:v>
                </c:pt>
                <c:pt idx="497">
                  <c:v>-0.84133425221080649</c:v>
                </c:pt>
                <c:pt idx="498">
                  <c:v>-0.83990038337241657</c:v>
                </c:pt>
                <c:pt idx="499">
                  <c:v>-0.83846823927626246</c:v>
                </c:pt>
                <c:pt idx="500">
                  <c:v>-0.8370378128477467</c:v>
                </c:pt>
                <c:pt idx="501">
                  <c:v>-0.83560909705174735</c:v>
                </c:pt>
                <c:pt idx="502">
                  <c:v>-0.83418208489231271</c:v>
                </c:pt>
                <c:pt idx="503">
                  <c:v>-0.83275676941235277</c:v>
                </c:pt>
                <c:pt idx="504">
                  <c:v>-0.83133314369334577</c:v>
                </c:pt>
                <c:pt idx="505">
                  <c:v>-0.82991120085503689</c:v>
                </c:pt>
                <c:pt idx="506">
                  <c:v>-0.82849093405514473</c:v>
                </c:pt>
                <c:pt idx="507">
                  <c:v>-0.82707233648907097</c:v>
                </c:pt>
                <c:pt idx="508">
                  <c:v>-0.8256554013896088</c:v>
                </c:pt>
                <c:pt idx="509">
                  <c:v>-0.82424012202665864</c:v>
                </c:pt>
                <c:pt idx="510">
                  <c:v>-0.82282649170694733</c:v>
                </c:pt>
                <c:pt idx="511">
                  <c:v>-0.82141450377374159</c:v>
                </c:pt>
                <c:pt idx="512">
                  <c:v>-0.82000415160657336</c:v>
                </c:pt>
                <c:pt idx="513">
                  <c:v>-0.81859542862096824</c:v>
                </c:pt>
                <c:pt idx="514">
                  <c:v>-0.81718832826816512</c:v>
                </c:pt>
                <c:pt idx="515">
                  <c:v>-0.81578284403485146</c:v>
                </c:pt>
                <c:pt idx="516">
                  <c:v>-0.81437896944289323</c:v>
                </c:pt>
                <c:pt idx="517">
                  <c:v>-0.81297669804907013</c:v>
                </c:pt>
                <c:pt idx="518">
                  <c:v>-0.81157602344481905</c:v>
                </c:pt>
                <c:pt idx="519">
                  <c:v>-0.81017693925596201</c:v>
                </c:pt>
                <c:pt idx="520">
                  <c:v>-0.80877943914245576</c:v>
                </c:pt>
                <c:pt idx="521">
                  <c:v>-0.8073835167981398</c:v>
                </c:pt>
                <c:pt idx="522">
                  <c:v>-0.80598916595047532</c:v>
                </c:pt>
                <c:pt idx="523">
                  <c:v>-0.80459638036030012</c:v>
                </c:pt>
                <c:pt idx="524">
                  <c:v>-0.80320515382157964</c:v>
                </c:pt>
                <c:pt idx="525">
                  <c:v>-0.80181548016115978</c:v>
                </c:pt>
                <c:pt idx="526">
                  <c:v>-0.80042735323852254</c:v>
                </c:pt>
                <c:pt idx="527">
                  <c:v>-0.79904076694554815</c:v>
                </c:pt>
                <c:pt idx="528">
                  <c:v>-0.79765571520626988</c:v>
                </c:pt>
                <c:pt idx="529">
                  <c:v>-0.79627219197664756</c:v>
                </c:pt>
                <c:pt idx="530">
                  <c:v>-0.79489019124431626</c:v>
                </c:pt>
                <c:pt idx="531">
                  <c:v>-0.79350970702837276</c:v>
                </c:pt>
                <c:pt idx="532">
                  <c:v>-0.7921307333791292</c:v>
                </c:pt>
                <c:pt idx="533">
                  <c:v>-0.79075326437789295</c:v>
                </c:pt>
                <c:pt idx="534">
                  <c:v>-0.78937729413673996</c:v>
                </c:pt>
                <c:pt idx="535">
                  <c:v>-0.78800281679828477</c:v>
                </c:pt>
                <c:pt idx="536">
                  <c:v>-0.78662982653546576</c:v>
                </c:pt>
                <c:pt idx="537">
                  <c:v>-0.78525831755132025</c:v>
                </c:pt>
                <c:pt idx="538">
                  <c:v>-0.78388828407876865</c:v>
                </c:pt>
                <c:pt idx="539">
                  <c:v>-0.78251972038039264</c:v>
                </c:pt>
                <c:pt idx="540">
                  <c:v>-0.78115262074822878</c:v>
                </c:pt>
                <c:pt idx="541">
                  <c:v>-0.77978697950355202</c:v>
                </c:pt>
                <c:pt idx="542">
                  <c:v>-0.77842279099666367</c:v>
                </c:pt>
                <c:pt idx="543">
                  <c:v>-0.77706004960668662</c:v>
                </c:pt>
                <c:pt idx="544">
                  <c:v>-0.77569874974135322</c:v>
                </c:pt>
                <c:pt idx="545">
                  <c:v>-0.77433888583680932</c:v>
                </c:pt>
                <c:pt idx="546">
                  <c:v>-0.77298045235739943</c:v>
                </c:pt>
                <c:pt idx="547">
                  <c:v>-0.77162344379547354</c:v>
                </c:pt>
                <c:pt idx="548">
                  <c:v>-0.77026785467118775</c:v>
                </c:pt>
                <c:pt idx="549">
                  <c:v>-0.76891367953230016</c:v>
                </c:pt>
                <c:pt idx="550">
                  <c:v>-0.7675609129539821</c:v>
                </c:pt>
                <c:pt idx="551">
                  <c:v>-0.76620954953862064</c:v>
                </c:pt>
                <c:pt idx="552">
                  <c:v>-0.76485958391562314</c:v>
                </c:pt>
                <c:pt idx="553">
                  <c:v>-0.76351101074123251</c:v>
                </c:pt>
                <c:pt idx="554">
                  <c:v>-0.76216382469833388</c:v>
                </c:pt>
                <c:pt idx="555">
                  <c:v>-0.76081802049626612</c:v>
                </c:pt>
                <c:pt idx="556">
                  <c:v>-0.75947359287063909</c:v>
                </c:pt>
                <c:pt idx="557">
                  <c:v>-0.75813053658315022</c:v>
                </c:pt>
                <c:pt idx="558">
                  <c:v>-0.75678884642139543</c:v>
                </c:pt>
                <c:pt idx="559">
                  <c:v>-0.75544851719869455</c:v>
                </c:pt>
                <c:pt idx="560">
                  <c:v>-0.75410954375390959</c:v>
                </c:pt>
                <c:pt idx="561">
                  <c:v>-0.75277192095126644</c:v>
                </c:pt>
                <c:pt idx="562">
                  <c:v>-0.75143564368017757</c:v>
                </c:pt>
                <c:pt idx="563">
                  <c:v>-0.75010070685506913</c:v>
                </c:pt>
                <c:pt idx="564">
                  <c:v>-0.74876710541520597</c:v>
                </c:pt>
                <c:pt idx="565">
                  <c:v>-0.74743483432452085</c:v>
                </c:pt>
                <c:pt idx="566">
                  <c:v>-0.74610388857144416</c:v>
                </c:pt>
                <c:pt idx="567">
                  <c:v>-0.7447742631687323</c:v>
                </c:pt>
                <c:pt idx="568">
                  <c:v>-0.74344595315330342</c:v>
                </c:pt>
                <c:pt idx="569">
                  <c:v>-0.74211895358606816</c:v>
                </c:pt>
                <c:pt idx="570">
                  <c:v>-0.74079325955177</c:v>
                </c:pt>
                <c:pt idx="571">
                  <c:v>-0.73946886615881546</c:v>
                </c:pt>
                <c:pt idx="572">
                  <c:v>-0.73814576853911706</c:v>
                </c:pt>
                <c:pt idx="573">
                  <c:v>-0.73682396184793109</c:v>
                </c:pt>
                <c:pt idx="574">
                  <c:v>-0.73550344126369738</c:v>
                </c:pt>
                <c:pt idx="575">
                  <c:v>-0.73418420198788514</c:v>
                </c:pt>
                <c:pt idx="576">
                  <c:v>-0.73286623924482952</c:v>
                </c:pt>
                <c:pt idx="577">
                  <c:v>-0.73154954828158425</c:v>
                </c:pt>
                <c:pt idx="578">
                  <c:v>-0.73023412436776403</c:v>
                </c:pt>
                <c:pt idx="579">
                  <c:v>-0.72891996279538873</c:v>
                </c:pt>
                <c:pt idx="580">
                  <c:v>-0.72760705887874078</c:v>
                </c:pt>
                <c:pt idx="581">
                  <c:v>-0.72629540795420522</c:v>
                </c:pt>
                <c:pt idx="582">
                  <c:v>-0.72498500538012844</c:v>
                </c:pt>
                <c:pt idx="583">
                  <c:v>-0.72367584653666461</c:v>
                </c:pt>
                <c:pt idx="584">
                  <c:v>-0.72236792682563589</c:v>
                </c:pt>
                <c:pt idx="585">
                  <c:v>-0.72106124167038088</c:v>
                </c:pt>
                <c:pt idx="586">
                  <c:v>-0.71975578651561589</c:v>
                </c:pt>
                <c:pt idx="587">
                  <c:v>-0.71845155682728679</c:v>
                </c:pt>
                <c:pt idx="588">
                  <c:v>-0.71714854809243311</c:v>
                </c:pt>
                <c:pt idx="589">
                  <c:v>-0.71584675581904411</c:v>
                </c:pt>
                <c:pt idx="590">
                  <c:v>-0.71454617553592048</c:v>
                </c:pt>
                <c:pt idx="591">
                  <c:v>-0.7132468027925366</c:v>
                </c:pt>
                <c:pt idx="592">
                  <c:v>-0.71194863315890133</c:v>
                </c:pt>
                <c:pt idx="593">
                  <c:v>-0.71065166222542731</c:v>
                </c:pt>
                <c:pt idx="594">
                  <c:v>-0.70935588560279095</c:v>
                </c:pt>
                <c:pt idx="595">
                  <c:v>-0.70806129892180003</c:v>
                </c:pt>
                <c:pt idx="596">
                  <c:v>-0.70676789783326155</c:v>
                </c:pt>
                <c:pt idx="597">
                  <c:v>-0.70547567800785393</c:v>
                </c:pt>
                <c:pt idx="598">
                  <c:v>-0.70418463513598895</c:v>
                </c:pt>
                <c:pt idx="599">
                  <c:v>-0.70289476492768999</c:v>
                </c:pt>
                <c:pt idx="600">
                  <c:v>-0.70160606311245788</c:v>
                </c:pt>
                <c:pt idx="601">
                  <c:v>-0.70031852543914663</c:v>
                </c:pt>
                <c:pt idx="602">
                  <c:v>-0.69903214767583866</c:v>
                </c:pt>
                <c:pt idx="603">
                  <c:v>-0.69774692560971396</c:v>
                </c:pt>
                <c:pt idx="604">
                  <c:v>-0.69646285504693339</c:v>
                </c:pt>
                <c:pt idx="605">
                  <c:v>-0.69517993181250781</c:v>
                </c:pt>
                <c:pt idx="606">
                  <c:v>-0.69389815175018132</c:v>
                </c:pt>
                <c:pt idx="607">
                  <c:v>-0.69261751072230904</c:v>
                </c:pt>
                <c:pt idx="608">
                  <c:v>-0.69133800460973283</c:v>
                </c:pt>
                <c:pt idx="609">
                  <c:v>-0.69005962931166798</c:v>
                </c:pt>
                <c:pt idx="610">
                  <c:v>-0.68878238074558029</c:v>
                </c:pt>
                <c:pt idx="611">
                  <c:v>-0.68750625484707051</c:v>
                </c:pt>
                <c:pt idx="612">
                  <c:v>-0.68623124756975673</c:v>
                </c:pt>
                <c:pt idx="613">
                  <c:v>-0.68495735488516096</c:v>
                </c:pt>
                <c:pt idx="614">
                  <c:v>-0.68368457278259043</c:v>
                </c:pt>
                <c:pt idx="615">
                  <c:v>-0.68241289726902765</c:v>
                </c:pt>
                <c:pt idx="616">
                  <c:v>-0.68114232436901734</c:v>
                </c:pt>
                <c:pt idx="617">
                  <c:v>-0.67987285012455023</c:v>
                </c:pt>
                <c:pt idx="618">
                  <c:v>-0.67860447059495699</c:v>
                </c:pt>
                <c:pt idx="619">
                  <c:v>-0.67733718185679492</c:v>
                </c:pt>
                <c:pt idx="620">
                  <c:v>-0.67607098000373922</c:v>
                </c:pt>
                <c:pt idx="621">
                  <c:v>-0.67480586114647378</c:v>
                </c:pt>
                <c:pt idx="622">
                  <c:v>-0.67354182141258656</c:v>
                </c:pt>
                <c:pt idx="623">
                  <c:v>-0.67227885694645917</c:v>
                </c:pt>
                <c:pt idx="624">
                  <c:v>-0.67101696390915977</c:v>
                </c:pt>
                <c:pt idx="625">
                  <c:v>-0.66975613847834403</c:v>
                </c:pt>
                <c:pt idx="626">
                  <c:v>-0.66849637684814389</c:v>
                </c:pt>
                <c:pt idx="627">
                  <c:v>-0.66723767522906807</c:v>
                </c:pt>
                <c:pt idx="628">
                  <c:v>-0.66598002984789684</c:v>
                </c:pt>
                <c:pt idx="629">
                  <c:v>-0.66472343694758296</c:v>
                </c:pt>
                <c:pt idx="630">
                  <c:v>-0.66346789278714657</c:v>
                </c:pt>
                <c:pt idx="631">
                  <c:v>-0.66221339364157772</c:v>
                </c:pt>
                <c:pt idx="632">
                  <c:v>-0.66095993580173584</c:v>
                </c:pt>
                <c:pt idx="633">
                  <c:v>-0.65970751557425056</c:v>
                </c:pt>
                <c:pt idx="634">
                  <c:v>-0.65845612928142316</c:v>
                </c:pt>
                <c:pt idx="635">
                  <c:v>-0.65720577326112983</c:v>
                </c:pt>
                <c:pt idx="636">
                  <c:v>-0.65595644386672491</c:v>
                </c:pt>
                <c:pt idx="637">
                  <c:v>-0.65470813746694445</c:v>
                </c:pt>
                <c:pt idx="638">
                  <c:v>-0.65346085044581137</c:v>
                </c:pt>
                <c:pt idx="639">
                  <c:v>-0.65221457920254156</c:v>
                </c:pt>
                <c:pt idx="640">
                  <c:v>-0.65096932015144715</c:v>
                </c:pt>
                <c:pt idx="641">
                  <c:v>-0.64972506972184885</c:v>
                </c:pt>
                <c:pt idx="642">
                  <c:v>-0.6484818243579773</c:v>
                </c:pt>
                <c:pt idx="643">
                  <c:v>-0.64723958051888597</c:v>
                </c:pt>
                <c:pt idx="644">
                  <c:v>-0.64599833467835832</c:v>
                </c:pt>
                <c:pt idx="645">
                  <c:v>-0.64475808332481765</c:v>
                </c:pt>
                <c:pt idx="646">
                  <c:v>-0.6435188229612373</c:v>
                </c:pt>
                <c:pt idx="647">
                  <c:v>-0.64228055010505236</c:v>
                </c:pt>
                <c:pt idx="648">
                  <c:v>-0.64104326128807021</c:v>
                </c:pt>
                <c:pt idx="649">
                  <c:v>-0.63980695305638369</c:v>
                </c:pt>
                <c:pt idx="650">
                  <c:v>-0.63857162197028428</c:v>
                </c:pt>
                <c:pt idx="651">
                  <c:v>-0.63733726460417506</c:v>
                </c:pt>
                <c:pt idx="652">
                  <c:v>-0.63610387754648523</c:v>
                </c:pt>
                <c:pt idx="653">
                  <c:v>-0.63487145739958484</c:v>
                </c:pt>
                <c:pt idx="654">
                  <c:v>-0.63364000077970095</c:v>
                </c:pt>
                <c:pt idx="655">
                  <c:v>-0.63240950431683307</c:v>
                </c:pt>
                <c:pt idx="656">
                  <c:v>-0.63117996465467008</c:v>
                </c:pt>
                <c:pt idx="657">
                  <c:v>-0.62995137845050841</c:v>
                </c:pt>
                <c:pt idx="658">
                  <c:v>-0.62872374237516815</c:v>
                </c:pt>
                <c:pt idx="659">
                  <c:v>-0.62749705311291404</c:v>
                </c:pt>
                <c:pt idx="660">
                  <c:v>-0.62627130736137293</c:v>
                </c:pt>
                <c:pt idx="661">
                  <c:v>-0.62504650183145416</c:v>
                </c:pt>
                <c:pt idx="662">
                  <c:v>-0.6238226332472695</c:v>
                </c:pt>
                <c:pt idx="663">
                  <c:v>-0.62259969834605511</c:v>
                </c:pt>
                <c:pt idx="664">
                  <c:v>-0.62137769387809116</c:v>
                </c:pt>
                <c:pt idx="665">
                  <c:v>-0.62015661660662669</c:v>
                </c:pt>
                <c:pt idx="666">
                  <c:v>-0.61893646330779961</c:v>
                </c:pt>
                <c:pt idx="667">
                  <c:v>-0.61771723077056107</c:v>
                </c:pt>
                <c:pt idx="668">
                  <c:v>-0.6164989157965991</c:v>
                </c:pt>
                <c:pt idx="669">
                  <c:v>-0.61528151520026353</c:v>
                </c:pt>
                <c:pt idx="670">
                  <c:v>-0.61406502580848954</c:v>
                </c:pt>
                <c:pt idx="671">
                  <c:v>-0.61284944446072365</c:v>
                </c:pt>
                <c:pt idx="672">
                  <c:v>-0.61163476800885042</c:v>
                </c:pt>
                <c:pt idx="673">
                  <c:v>-0.61042099331711741</c:v>
                </c:pt>
                <c:pt idx="674">
                  <c:v>-0.60920811726206359</c:v>
                </c:pt>
                <c:pt idx="675">
                  <c:v>-0.6079961367324459</c:v>
                </c:pt>
                <c:pt idx="676">
                  <c:v>-0.60678504862916749</c:v>
                </c:pt>
                <c:pt idx="677">
                  <c:v>-0.60557484986520627</c:v>
                </c:pt>
                <c:pt idx="678">
                  <c:v>-0.60436553736554499</c:v>
                </c:pt>
                <c:pt idx="679">
                  <c:v>-0.6031571080670981</c:v>
                </c:pt>
                <c:pt idx="680">
                  <c:v>-0.60194955891864477</c:v>
                </c:pt>
                <c:pt idx="681">
                  <c:v>-0.60074288688075828</c:v>
                </c:pt>
                <c:pt idx="682">
                  <c:v>-0.59953708892573521</c:v>
                </c:pt>
                <c:pt idx="683">
                  <c:v>-0.59833216203753037</c:v>
                </c:pt>
                <c:pt idx="684">
                  <c:v>-0.59712810321168686</c:v>
                </c:pt>
                <c:pt idx="685">
                  <c:v>-0.59592490945526744</c:v>
                </c:pt>
                <c:pt idx="686">
                  <c:v>-0.59472257778678983</c:v>
                </c:pt>
                <c:pt idx="687">
                  <c:v>-0.59352110523615953</c:v>
                </c:pt>
                <c:pt idx="688">
                  <c:v>-0.59232048884460176</c:v>
                </c:pt>
                <c:pt idx="689">
                  <c:v>-0.5911207256645985</c:v>
                </c:pt>
                <c:pt idx="690">
                  <c:v>-0.58992181275982147</c:v>
                </c:pt>
                <c:pt idx="691">
                  <c:v>-0.58872374720506715</c:v>
                </c:pt>
                <c:pt idx="692">
                  <c:v>-0.58752652608619482</c:v>
                </c:pt>
                <c:pt idx="693">
                  <c:v>-0.58633014650006066</c:v>
                </c:pt>
                <c:pt idx="694">
                  <c:v>-0.58513460555445451</c:v>
                </c:pt>
                <c:pt idx="695">
                  <c:v>-0.58393990036803645</c:v>
                </c:pt>
                <c:pt idx="696">
                  <c:v>-0.58274602807027642</c:v>
                </c:pt>
                <c:pt idx="697">
                  <c:v>-0.58155298580139003</c:v>
                </c:pt>
                <c:pt idx="698">
                  <c:v>-0.58036077071227732</c:v>
                </c:pt>
                <c:pt idx="699">
                  <c:v>-0.57916937996446238</c:v>
                </c:pt>
                <c:pt idx="700">
                  <c:v>-0.57797881073003132</c:v>
                </c:pt>
                <c:pt idx="701">
                  <c:v>-0.57678906019157228</c:v>
                </c:pt>
                <c:pt idx="702">
                  <c:v>-0.57560012554211581</c:v>
                </c:pt>
                <c:pt idx="703">
                  <c:v>-0.57441200398507475</c:v>
                </c:pt>
                <c:pt idx="704">
                  <c:v>-0.57322469273418564</c:v>
                </c:pt>
                <c:pt idx="705">
                  <c:v>-0.57203818901344905</c:v>
                </c:pt>
                <c:pt idx="706">
                  <c:v>-0.57085249005707173</c:v>
                </c:pt>
                <c:pt idx="707">
                  <c:v>-0.56966759310940873</c:v>
                </c:pt>
                <c:pt idx="708">
                  <c:v>-0.56848349542490595</c:v>
                </c:pt>
                <c:pt idx="709">
                  <c:v>-0.56730019426804146</c:v>
                </c:pt>
                <c:pt idx="710">
                  <c:v>-0.56611768691327125</c:v>
                </c:pt>
                <c:pt idx="711">
                  <c:v>-0.56493597064496992</c:v>
                </c:pt>
                <c:pt idx="712">
                  <c:v>-0.56375504275737742</c:v>
                </c:pt>
                <c:pt idx="713">
                  <c:v>-0.56257490055454062</c:v>
                </c:pt>
                <c:pt idx="714">
                  <c:v>-0.56139554135026015</c:v>
                </c:pt>
                <c:pt idx="715">
                  <c:v>-0.56021696246803487</c:v>
                </c:pt>
                <c:pt idx="716">
                  <c:v>-0.55903916124100572</c:v>
                </c:pt>
                <c:pt idx="717">
                  <c:v>-0.55786213501190451</c:v>
                </c:pt>
                <c:pt idx="718">
                  <c:v>-0.55668588113299711</c:v>
                </c:pt>
                <c:pt idx="719">
                  <c:v>-0.55551039696603199</c:v>
                </c:pt>
                <c:pt idx="720">
                  <c:v>-0.55433567988218591</c:v>
                </c:pt>
                <c:pt idx="721">
                  <c:v>-0.55316172726201218</c:v>
                </c:pt>
                <c:pt idx="722">
                  <c:v>-0.55198853649538637</c:v>
                </c:pt>
                <c:pt idx="723">
                  <c:v>-0.55081610498145672</c:v>
                </c:pt>
                <c:pt idx="724">
                  <c:v>-0.54964443012859066</c:v>
                </c:pt>
                <c:pt idx="725">
                  <c:v>-0.54847350935432326</c:v>
                </c:pt>
                <c:pt idx="726">
                  <c:v>-0.54730334008530768</c:v>
                </c:pt>
                <c:pt idx="727">
                  <c:v>-0.546133919757263</c:v>
                </c:pt>
                <c:pt idx="728">
                  <c:v>-0.54496524581492445</c:v>
                </c:pt>
                <c:pt idx="729">
                  <c:v>-0.5437973157119933</c:v>
                </c:pt>
                <c:pt idx="730">
                  <c:v>-0.54263012691108681</c:v>
                </c:pt>
                <c:pt idx="731">
                  <c:v>-0.54146367688368924</c:v>
                </c:pt>
                <c:pt idx="732">
                  <c:v>-0.54029796311010259</c:v>
                </c:pt>
                <c:pt idx="733">
                  <c:v>-0.53913298307939761</c:v>
                </c:pt>
                <c:pt idx="734">
                  <c:v>-0.53796873428936598</c:v>
                </c:pt>
                <c:pt idx="735">
                  <c:v>-0.53680521424647087</c:v>
                </c:pt>
                <c:pt idx="736">
                  <c:v>-0.53564242046580079</c:v>
                </c:pt>
                <c:pt idx="737">
                  <c:v>-0.53448035047102083</c:v>
                </c:pt>
                <c:pt idx="738">
                  <c:v>-0.53331900179432579</c:v>
                </c:pt>
                <c:pt idx="739">
                  <c:v>-0.5321583719763936</c:v>
                </c:pt>
                <c:pt idx="740">
                  <c:v>-0.53099845856633821</c:v>
                </c:pt>
                <c:pt idx="741">
                  <c:v>-0.52983925912166396</c:v>
                </c:pt>
                <c:pt idx="742">
                  <c:v>-0.52868077120821821</c:v>
                </c:pt>
                <c:pt idx="743">
                  <c:v>-0.52752299240014711</c:v>
                </c:pt>
                <c:pt idx="744">
                  <c:v>-0.52636592027984974</c:v>
                </c:pt>
                <c:pt idx="745">
                  <c:v>-0.52520955243793244</c:v>
                </c:pt>
                <c:pt idx="746">
                  <c:v>-0.52405388647316453</c:v>
                </c:pt>
                <c:pt idx="747">
                  <c:v>-0.52289891999243365</c:v>
                </c:pt>
                <c:pt idx="748">
                  <c:v>-0.5217446506107013</c:v>
                </c:pt>
                <c:pt idx="749">
                  <c:v>-0.5205910759509591</c:v>
                </c:pt>
                <c:pt idx="750">
                  <c:v>-0.51943819364418442</c:v>
                </c:pt>
                <c:pt idx="751">
                  <c:v>-0.51828600132929836</c:v>
                </c:pt>
                <c:pt idx="752">
                  <c:v>-0.51713449665312039</c:v>
                </c:pt>
                <c:pt idx="753">
                  <c:v>-0.51598367727032801</c:v>
                </c:pt>
                <c:pt idx="754">
                  <c:v>-0.51483354084341204</c:v>
                </c:pt>
                <c:pt idx="755">
                  <c:v>-0.51368408504263541</c:v>
                </c:pt>
                <c:pt idx="756">
                  <c:v>-0.51253530754599064</c:v>
                </c:pt>
                <c:pt idx="757">
                  <c:v>-0.51138720603915777</c:v>
                </c:pt>
                <c:pt idx="758">
                  <c:v>-0.51023977821546385</c:v>
                </c:pt>
                <c:pt idx="759">
                  <c:v>-0.50909302177584015</c:v>
                </c:pt>
                <c:pt idx="760">
                  <c:v>-0.5079469344287828</c:v>
                </c:pt>
                <c:pt idx="761">
                  <c:v>-0.50680151389031014</c:v>
                </c:pt>
                <c:pt idx="762">
                  <c:v>-0.50565675788392317</c:v>
                </c:pt>
                <c:pt idx="763">
                  <c:v>-0.50451266414056595</c:v>
                </c:pt>
                <c:pt idx="764">
                  <c:v>-0.50336923039858472</c:v>
                </c:pt>
                <c:pt idx="765">
                  <c:v>-0.50222645440368741</c:v>
                </c:pt>
                <c:pt idx="766">
                  <c:v>-0.50108433390890561</c:v>
                </c:pt>
                <c:pt idx="767">
                  <c:v>-0.49994286667455456</c:v>
                </c:pt>
                <c:pt idx="768">
                  <c:v>-0.49880205046819392</c:v>
                </c:pt>
                <c:pt idx="769">
                  <c:v>-0.49766188306458881</c:v>
                </c:pt>
                <c:pt idx="770">
                  <c:v>-0.49652236224567248</c:v>
                </c:pt>
                <c:pt idx="771">
                  <c:v>-0.49538348580050617</c:v>
                </c:pt>
                <c:pt idx="772">
                  <c:v>-0.49424525152524229</c:v>
                </c:pt>
                <c:pt idx="773">
                  <c:v>-0.49310765722308642</c:v>
                </c:pt>
                <c:pt idx="774">
                  <c:v>-0.49197070070425858</c:v>
                </c:pt>
                <c:pt idx="775">
                  <c:v>-0.49083437978595734</c:v>
                </c:pt>
                <c:pt idx="776">
                  <c:v>-0.48969869229232205</c:v>
                </c:pt>
                <c:pt idx="777">
                  <c:v>-0.48856363605439501</c:v>
                </c:pt>
                <c:pt idx="778">
                  <c:v>-0.48742920891008634</c:v>
                </c:pt>
                <c:pt idx="779">
                  <c:v>-0.48629540870413612</c:v>
                </c:pt>
                <c:pt idx="780">
                  <c:v>-0.48516223328807856</c:v>
                </c:pt>
                <c:pt idx="781">
                  <c:v>-0.48402968052020606</c:v>
                </c:pt>
                <c:pt idx="782">
                  <c:v>-0.482897748265534</c:v>
                </c:pt>
                <c:pt idx="783">
                  <c:v>-0.48176643439576267</c:v>
                </c:pt>
                <c:pt idx="784">
                  <c:v>-0.48063573678924515</c:v>
                </c:pt>
                <c:pt idx="785">
                  <c:v>-0.47950565333095035</c:v>
                </c:pt>
                <c:pt idx="786">
                  <c:v>-0.47837618191242665</c:v>
                </c:pt>
                <c:pt idx="787">
                  <c:v>-0.47724732043177059</c:v>
                </c:pt>
                <c:pt idx="788">
                  <c:v>-0.47611906679358917</c:v>
                </c:pt>
                <c:pt idx="789">
                  <c:v>-0.47499141890896646</c:v>
                </c:pt>
                <c:pt idx="790">
                  <c:v>-0.47386437469543014</c:v>
                </c:pt>
                <c:pt idx="791">
                  <c:v>-0.47273793207691739</c:v>
                </c:pt>
                <c:pt idx="792">
                  <c:v>-0.47161208898373919</c:v>
                </c:pt>
                <c:pt idx="793">
                  <c:v>-0.4704868433525497</c:v>
                </c:pt>
                <c:pt idx="794">
                  <c:v>-0.46936219312631078</c:v>
                </c:pt>
                <c:pt idx="795">
                  <c:v>-0.46823813625425942</c:v>
                </c:pt>
                <c:pt idx="796">
                  <c:v>-0.46711467069187529</c:v>
                </c:pt>
                <c:pt idx="797">
                  <c:v>-0.46599179440084726</c:v>
                </c:pt>
                <c:pt idx="798">
                  <c:v>-0.46486950534904059</c:v>
                </c:pt>
                <c:pt idx="799">
                  <c:v>-0.46374780151046585</c:v>
                </c:pt>
                <c:pt idx="800">
                  <c:v>-0.46262668086524528</c:v>
                </c:pt>
                <c:pt idx="801">
                  <c:v>-0.46150614139958124</c:v>
                </c:pt>
                <c:pt idx="802">
                  <c:v>-0.46038618110572505</c:v>
                </c:pt>
                <c:pt idx="803">
                  <c:v>-0.45926679798194392</c:v>
                </c:pt>
                <c:pt idx="804">
                  <c:v>-0.45814799003249124</c:v>
                </c:pt>
                <c:pt idx="805">
                  <c:v>-0.45702975526757361</c:v>
                </c:pt>
                <c:pt idx="806">
                  <c:v>-0.45591209170332103</c:v>
                </c:pt>
                <c:pt idx="807">
                  <c:v>-0.4547949973617551</c:v>
                </c:pt>
                <c:pt idx="808">
                  <c:v>-0.45367847027075886</c:v>
                </c:pt>
                <c:pt idx="809">
                  <c:v>-0.45256250846404622</c:v>
                </c:pt>
                <c:pt idx="810">
                  <c:v>-0.45144710998113052</c:v>
                </c:pt>
                <c:pt idx="811">
                  <c:v>-0.45033227286729599</c:v>
                </c:pt>
                <c:pt idx="812">
                  <c:v>-0.44921799517356681</c:v>
                </c:pt>
                <c:pt idx="813">
                  <c:v>-0.44810427495667682</c:v>
                </c:pt>
                <c:pt idx="814">
                  <c:v>-0.44699111027904048</c:v>
                </c:pt>
                <c:pt idx="815">
                  <c:v>-0.44587849920872358</c:v>
                </c:pt>
                <c:pt idx="816">
                  <c:v>-0.44476643981941277</c:v>
                </c:pt>
                <c:pt idx="817">
                  <c:v>-0.44365493019038776</c:v>
                </c:pt>
                <c:pt idx="818">
                  <c:v>-0.44254396840649118</c:v>
                </c:pt>
                <c:pt idx="819">
                  <c:v>-0.44143355255810007</c:v>
                </c:pt>
                <c:pt idx="820">
                  <c:v>-0.44032368074109746</c:v>
                </c:pt>
                <c:pt idx="821">
                  <c:v>-0.43921435105684392</c:v>
                </c:pt>
                <c:pt idx="822">
                  <c:v>-0.43810556161214842</c:v>
                </c:pt>
                <c:pt idx="823">
                  <c:v>-0.43699731051924046</c:v>
                </c:pt>
                <c:pt idx="824">
                  <c:v>-0.43588959589574261</c:v>
                </c:pt>
                <c:pt idx="825">
                  <c:v>-0.43478241586464222</c:v>
                </c:pt>
                <c:pt idx="826">
                  <c:v>-0.43367576855426315</c:v>
                </c:pt>
                <c:pt idx="827">
                  <c:v>-0.43256965209823883</c:v>
                </c:pt>
                <c:pt idx="828">
                  <c:v>-0.43146406463548476</c:v>
                </c:pt>
                <c:pt idx="829">
                  <c:v>-0.43035900431017099</c:v>
                </c:pt>
                <c:pt idx="830">
                  <c:v>-0.42925446927169503</c:v>
                </c:pt>
                <c:pt idx="831">
                  <c:v>-0.42815045767465537</c:v>
                </c:pt>
                <c:pt idx="832">
                  <c:v>-0.42704696767882389</c:v>
                </c:pt>
                <c:pt idx="833">
                  <c:v>-0.42594399744911932</c:v>
                </c:pt>
                <c:pt idx="834">
                  <c:v>-0.4248415451555817</c:v>
                </c:pt>
                <c:pt idx="835">
                  <c:v>-0.42373960897334451</c:v>
                </c:pt>
                <c:pt idx="836">
                  <c:v>-0.42263818708260936</c:v>
                </c:pt>
                <c:pt idx="837">
                  <c:v>-0.42153727766862048</c:v>
                </c:pt>
                <c:pt idx="838">
                  <c:v>-0.42043687892163617</c:v>
                </c:pt>
                <c:pt idx="839">
                  <c:v>-0.41933698903690669</c:v>
                </c:pt>
                <c:pt idx="840">
                  <c:v>-0.41823760621464584</c:v>
                </c:pt>
                <c:pt idx="841">
                  <c:v>-0.41713872866000623</c:v>
                </c:pt>
                <c:pt idx="842">
                  <c:v>-0.41604035458305444</c:v>
                </c:pt>
                <c:pt idx="843">
                  <c:v>-0.41494248219874502</c:v>
                </c:pt>
                <c:pt idx="844">
                  <c:v>-0.41384510972689537</c:v>
                </c:pt>
                <c:pt idx="845">
                  <c:v>-0.41274823539216177</c:v>
                </c:pt>
                <c:pt idx="846">
                  <c:v>-0.41165185742401367</c:v>
                </c:pt>
                <c:pt idx="847">
                  <c:v>-0.41055597405670852</c:v>
                </c:pt>
                <c:pt idx="848">
                  <c:v>-0.40946058352926873</c:v>
                </c:pt>
                <c:pt idx="849">
                  <c:v>-0.40836568408545582</c:v>
                </c:pt>
                <c:pt idx="850">
                  <c:v>-0.40727127397374679</c:v>
                </c:pt>
                <c:pt idx="851">
                  <c:v>-0.40617735144730976</c:v>
                </c:pt>
                <c:pt idx="852">
                  <c:v>-0.40508391476398015</c:v>
                </c:pt>
                <c:pt idx="853">
                  <c:v>-0.4039909621862362</c:v>
                </c:pt>
                <c:pt idx="854">
                  <c:v>-0.40289849198117594</c:v>
                </c:pt>
                <c:pt idx="855">
                  <c:v>-0.40180650242049321</c:v>
                </c:pt>
                <c:pt idx="856">
                  <c:v>-0.40071499178045367</c:v>
                </c:pt>
                <c:pt idx="857">
                  <c:v>-0.39962395834187203</c:v>
                </c:pt>
                <c:pt idx="858">
                  <c:v>-0.39853340039008861</c:v>
                </c:pt>
                <c:pt idx="859">
                  <c:v>-0.39744331621494611</c:v>
                </c:pt>
                <c:pt idx="860">
                  <c:v>-0.39635370411076626</c:v>
                </c:pt>
                <c:pt idx="861">
                  <c:v>-0.39526456237632779</c:v>
                </c:pt>
                <c:pt idx="862">
                  <c:v>-0.39417588931484204</c:v>
                </c:pt>
                <c:pt idx="863">
                  <c:v>-0.39308768323393245</c:v>
                </c:pt>
                <c:pt idx="864">
                  <c:v>-0.39199994244561048</c:v>
                </c:pt>
                <c:pt idx="865">
                  <c:v>-0.39091266526625285</c:v>
                </c:pt>
                <c:pt idx="866">
                  <c:v>-0.38982585001658082</c:v>
                </c:pt>
                <c:pt idx="867">
                  <c:v>-0.38873949502163674</c:v>
                </c:pt>
                <c:pt idx="868">
                  <c:v>-0.38765359861076198</c:v>
                </c:pt>
                <c:pt idx="869">
                  <c:v>-0.38656815911757575</c:v>
                </c:pt>
                <c:pt idx="870">
                  <c:v>-0.38548317487995271</c:v>
                </c:pt>
                <c:pt idx="871">
                  <c:v>-0.38439864424000103</c:v>
                </c:pt>
                <c:pt idx="872">
                  <c:v>-0.38331456554404092</c:v>
                </c:pt>
                <c:pt idx="873">
                  <c:v>-0.38223093714258394</c:v>
                </c:pt>
                <c:pt idx="874">
                  <c:v>-0.38114775739030976</c:v>
                </c:pt>
                <c:pt idx="875">
                  <c:v>-0.38006502464604675</c:v>
                </c:pt>
                <c:pt idx="876">
                  <c:v>-0.37898273727274989</c:v>
                </c:pt>
                <c:pt idx="877">
                  <c:v>-0.37790089363747947</c:v>
                </c:pt>
                <c:pt idx="878">
                  <c:v>-0.37681949211138061</c:v>
                </c:pt>
                <c:pt idx="879">
                  <c:v>-0.37573853106966221</c:v>
                </c:pt>
                <c:pt idx="880">
                  <c:v>-0.3746580088915763</c:v>
                </c:pt>
                <c:pt idx="881">
                  <c:v>-0.37357792396039713</c:v>
                </c:pt>
                <c:pt idx="882">
                  <c:v>-0.37249827466340074</c:v>
                </c:pt>
                <c:pt idx="883">
                  <c:v>-0.371419059391845</c:v>
                </c:pt>
                <c:pt idx="884">
                  <c:v>-0.37034027654094803</c:v>
                </c:pt>
                <c:pt idx="885">
                  <c:v>-0.36926192450986928</c:v>
                </c:pt>
                <c:pt idx="886">
                  <c:v>-0.36818400170168925</c:v>
                </c:pt>
                <c:pt idx="887">
                  <c:v>-0.367106506523388</c:v>
                </c:pt>
                <c:pt idx="888">
                  <c:v>-0.36602943738582705</c:v>
                </c:pt>
                <c:pt idx="889">
                  <c:v>-0.36495279270372882</c:v>
                </c:pt>
                <c:pt idx="890">
                  <c:v>-0.36387657089565661</c:v>
                </c:pt>
                <c:pt idx="891">
                  <c:v>-0.36280077038399516</c:v>
                </c:pt>
                <c:pt idx="892">
                  <c:v>-0.36172538959493167</c:v>
                </c:pt>
                <c:pt idx="893">
                  <c:v>-0.3606504269584348</c:v>
                </c:pt>
                <c:pt idx="894">
                  <c:v>-0.35957588090823761</c:v>
                </c:pt>
                <c:pt idx="895">
                  <c:v>-0.35850174988181638</c:v>
                </c:pt>
                <c:pt idx="896">
                  <c:v>-0.35742803232037229</c:v>
                </c:pt>
                <c:pt idx="897">
                  <c:v>-0.35635472666881207</c:v>
                </c:pt>
                <c:pt idx="898">
                  <c:v>-0.35528183137573</c:v>
                </c:pt>
                <c:pt idx="899">
                  <c:v>-0.3542093448933869</c:v>
                </c:pt>
                <c:pt idx="900">
                  <c:v>-0.35313726567769388</c:v>
                </c:pt>
                <c:pt idx="901">
                  <c:v>-0.35206559218819206</c:v>
                </c:pt>
                <c:pt idx="902">
                  <c:v>-0.35099432288803406</c:v>
                </c:pt>
                <c:pt idx="903">
                  <c:v>-0.34992345624396631</c:v>
                </c:pt>
                <c:pt idx="904">
                  <c:v>-0.34885299072631004</c:v>
                </c:pt>
                <c:pt idx="905">
                  <c:v>-0.34778292480894263</c:v>
                </c:pt>
                <c:pt idx="906">
                  <c:v>-0.34671325696928029</c:v>
                </c:pt>
                <c:pt idx="907">
                  <c:v>-0.3456439856882596</c:v>
                </c:pt>
                <c:pt idx="908">
                  <c:v>-0.34457510945031833</c:v>
                </c:pt>
                <c:pt idx="909">
                  <c:v>-0.34350662674337956</c:v>
                </c:pt>
                <c:pt idx="910">
                  <c:v>-0.34243853605883218</c:v>
                </c:pt>
                <c:pt idx="911">
                  <c:v>-0.34137083589151324</c:v>
                </c:pt>
                <c:pt idx="912">
                  <c:v>-0.34030352473969083</c:v>
                </c:pt>
                <c:pt idx="913">
                  <c:v>-0.33923660110504666</c:v>
                </c:pt>
                <c:pt idx="914">
                  <c:v>-0.3381700634926571</c:v>
                </c:pt>
                <c:pt idx="915">
                  <c:v>-0.3371039104109772</c:v>
                </c:pt>
                <c:pt idx="916">
                  <c:v>-0.33603814037182311</c:v>
                </c:pt>
                <c:pt idx="917">
                  <c:v>-0.33497275189035369</c:v>
                </c:pt>
                <c:pt idx="918">
                  <c:v>-0.33390774348505442</c:v>
                </c:pt>
                <c:pt idx="919">
                  <c:v>-0.33284311367772013</c:v>
                </c:pt>
                <c:pt idx="920">
                  <c:v>-0.33177886099343701</c:v>
                </c:pt>
                <c:pt idx="921">
                  <c:v>-0.33071498396056703</c:v>
                </c:pt>
                <c:pt idx="922">
                  <c:v>-0.32965148111073034</c:v>
                </c:pt>
                <c:pt idx="923">
                  <c:v>-0.32858835097878791</c:v>
                </c:pt>
                <c:pt idx="924">
                  <c:v>-0.32752559210282567</c:v>
                </c:pt>
                <c:pt idx="925">
                  <c:v>-0.326463203024138</c:v>
                </c:pt>
                <c:pt idx="926">
                  <c:v>-0.32540118228720982</c:v>
                </c:pt>
                <c:pt idx="927">
                  <c:v>-0.32433952843970149</c:v>
                </c:pt>
                <c:pt idx="928">
                  <c:v>-0.32327824003243205</c:v>
                </c:pt>
                <c:pt idx="929">
                  <c:v>-0.32221731561936218</c:v>
                </c:pt>
                <c:pt idx="930">
                  <c:v>-0.32115675375757857</c:v>
                </c:pt>
                <c:pt idx="931">
                  <c:v>-0.32009655300727807</c:v>
                </c:pt>
                <c:pt idx="932">
                  <c:v>-0.31903671193175026</c:v>
                </c:pt>
                <c:pt idx="933">
                  <c:v>-0.31797722909736265</c:v>
                </c:pt>
                <c:pt idx="934">
                  <c:v>-0.31691810307354462</c:v>
                </c:pt>
                <c:pt idx="935">
                  <c:v>-0.31585933243277031</c:v>
                </c:pt>
                <c:pt idx="936">
                  <c:v>-0.31480091575054431</c:v>
                </c:pt>
                <c:pt idx="937">
                  <c:v>-0.31374285160538506</c:v>
                </c:pt>
                <c:pt idx="938">
                  <c:v>-0.31268513857880914</c:v>
                </c:pt>
                <c:pt idx="939">
                  <c:v>-0.31162777525531615</c:v>
                </c:pt>
                <c:pt idx="940">
                  <c:v>-0.31057076022237268</c:v>
                </c:pt>
                <c:pt idx="941">
                  <c:v>-0.30951409207039704</c:v>
                </c:pt>
                <c:pt idx="942">
                  <c:v>-0.30845776939274361</c:v>
                </c:pt>
                <c:pt idx="943">
                  <c:v>-0.30740179078568808</c:v>
                </c:pt>
                <c:pt idx="944">
                  <c:v>-0.30634615484841182</c:v>
                </c:pt>
                <c:pt idx="945">
                  <c:v>-0.30529086018298612</c:v>
                </c:pt>
                <c:pt idx="946">
                  <c:v>-0.30423590539435819</c:v>
                </c:pt>
                <c:pt idx="947">
                  <c:v>-0.30318128909033543</c:v>
                </c:pt>
                <c:pt idx="948">
                  <c:v>-0.30212700988157004</c:v>
                </c:pt>
                <c:pt idx="949">
                  <c:v>-0.30107306638154518</c:v>
                </c:pt>
                <c:pt idx="950">
                  <c:v>-0.30001945720655915</c:v>
                </c:pt>
                <c:pt idx="951">
                  <c:v>-0.29896618097571082</c:v>
                </c:pt>
                <c:pt idx="952">
                  <c:v>-0.29791323631088523</c:v>
                </c:pt>
                <c:pt idx="953">
                  <c:v>-0.29686062183673867</c:v>
                </c:pt>
                <c:pt idx="954">
                  <c:v>-0.29580833618068381</c:v>
                </c:pt>
                <c:pt idx="955">
                  <c:v>-0.29475637797287557</c:v>
                </c:pt>
                <c:pt idx="956">
                  <c:v>-0.29370474584619677</c:v>
                </c:pt>
                <c:pt idx="957">
                  <c:v>-0.29265343843624281</c:v>
                </c:pt>
                <c:pt idx="958">
                  <c:v>-0.29160245438130838</c:v>
                </c:pt>
                <c:pt idx="959">
                  <c:v>-0.29055179232237294</c:v>
                </c:pt>
                <c:pt idx="960">
                  <c:v>-0.28950145090308549</c:v>
                </c:pt>
                <c:pt idx="961">
                  <c:v>-0.28845142876975177</c:v>
                </c:pt>
                <c:pt idx="962">
                  <c:v>-0.28740172457131963</c:v>
                </c:pt>
                <c:pt idx="963">
                  <c:v>-0.2863523369593643</c:v>
                </c:pt>
                <c:pt idx="964">
                  <c:v>-0.28530326458807542</c:v>
                </c:pt>
                <c:pt idx="965">
                  <c:v>-0.28425450611424291</c:v>
                </c:pt>
                <c:pt idx="966">
                  <c:v>-0.2832060601972422</c:v>
                </c:pt>
                <c:pt idx="967">
                  <c:v>-0.28215792549902158</c:v>
                </c:pt>
                <c:pt idx="968">
                  <c:v>-0.28111010068408798</c:v>
                </c:pt>
                <c:pt idx="969">
                  <c:v>-0.28006258441949283</c:v>
                </c:pt>
                <c:pt idx="970">
                  <c:v>-0.27901537537481907</c:v>
                </c:pt>
                <c:pt idx="971">
                  <c:v>-0.27796847222216758</c:v>
                </c:pt>
                <c:pt idx="972">
                  <c:v>-0.27692187363614279</c:v>
                </c:pt>
                <c:pt idx="973">
                  <c:v>-0.2758755782938403</c:v>
                </c:pt>
                <c:pt idx="974">
                  <c:v>-0.27482958487483305</c:v>
                </c:pt>
                <c:pt idx="975">
                  <c:v>-0.27378389206115733</c:v>
                </c:pt>
                <c:pt idx="976">
                  <c:v>-0.27273849853730053</c:v>
                </c:pt>
                <c:pt idx="977">
                  <c:v>-0.27169340299018729</c:v>
                </c:pt>
                <c:pt idx="978">
                  <c:v>-0.27064860410916614</c:v>
                </c:pt>
                <c:pt idx="979">
                  <c:v>-0.2696041005859971</c:v>
                </c:pt>
                <c:pt idx="980">
                  <c:v>-0.26855989111483775</c:v>
                </c:pt>
                <c:pt idx="981">
                  <c:v>-0.26751597439223063</c:v>
                </c:pt>
                <c:pt idx="982">
                  <c:v>-0.26647234911709017</c:v>
                </c:pt>
                <c:pt idx="983">
                  <c:v>-0.26542901399069019</c:v>
                </c:pt>
                <c:pt idx="984">
                  <c:v>-0.26438596771664979</c:v>
                </c:pt>
                <c:pt idx="985">
                  <c:v>-0.26334320900092212</c:v>
                </c:pt>
                <c:pt idx="986">
                  <c:v>-0.26230073655178071</c:v>
                </c:pt>
                <c:pt idx="987">
                  <c:v>-0.26125854907980633</c:v>
                </c:pt>
                <c:pt idx="988">
                  <c:v>-0.26021664529787547</c:v>
                </c:pt>
                <c:pt idx="989">
                  <c:v>-0.25917502392114711</c:v>
                </c:pt>
                <c:pt idx="990">
                  <c:v>-0.25813368366704953</c:v>
                </c:pt>
                <c:pt idx="991">
                  <c:v>-0.25709262325526899</c:v>
                </c:pt>
                <c:pt idx="992">
                  <c:v>-0.25605184140773679</c:v>
                </c:pt>
                <c:pt idx="993">
                  <c:v>-0.2550113368486161</c:v>
                </c:pt>
                <c:pt idx="994">
                  <c:v>-0.25397110830429065</c:v>
                </c:pt>
                <c:pt idx="995">
                  <c:v>-0.25293115450335224</c:v>
                </c:pt>
                <c:pt idx="996">
                  <c:v>-0.25189147417658753</c:v>
                </c:pt>
                <c:pt idx="997">
                  <c:v>-0.25085206605696686</c:v>
                </c:pt>
                <c:pt idx="998">
                  <c:v>-0.24981292887963197</c:v>
                </c:pt>
                <c:pt idx="999">
                  <c:v>-0.24877406138188285</c:v>
                </c:pt>
                <c:pt idx="1000">
                  <c:v>-0.24773546230316712</c:v>
                </c:pt>
                <c:pt idx="1001">
                  <c:v>-0.24669713038506685</c:v>
                </c:pt>
                <c:pt idx="1002">
                  <c:v>-0.24565906437128732</c:v>
                </c:pt>
                <c:pt idx="1003">
                  <c:v>-0.24462126300764403</c:v>
                </c:pt>
                <c:pt idx="1004">
                  <c:v>-0.24358372504205217</c:v>
                </c:pt>
                <c:pt idx="1005">
                  <c:v>-0.24254644922451399</c:v>
                </c:pt>
                <c:pt idx="1006">
                  <c:v>-0.24150943430710659</c:v>
                </c:pt>
                <c:pt idx="1007">
                  <c:v>-0.2404726790439711</c:v>
                </c:pt>
                <c:pt idx="1008">
                  <c:v>-0.23943618219130056</c:v>
                </c:pt>
                <c:pt idx="1009">
                  <c:v>-0.2383999425073276</c:v>
                </c:pt>
                <c:pt idx="1010">
                  <c:v>-0.23736395875231384</c:v>
                </c:pt>
                <c:pt idx="1011">
                  <c:v>-0.23632822968853787</c:v>
                </c:pt>
                <c:pt idx="1012">
                  <c:v>-0.23529275408028325</c:v>
                </c:pt>
                <c:pt idx="1013">
                  <c:v>-0.23425753069382774</c:v>
                </c:pt>
                <c:pt idx="1014">
                  <c:v>-0.23322255829743149</c:v>
                </c:pt>
                <c:pt idx="1015">
                  <c:v>-0.23218783566132536</c:v>
                </c:pt>
                <c:pt idx="1016">
                  <c:v>-0.23115336155770005</c:v>
                </c:pt>
                <c:pt idx="1017">
                  <c:v>-0.23011913476069448</c:v>
                </c:pt>
                <c:pt idx="1018">
                  <c:v>-0.22908515404638433</c:v>
                </c:pt>
                <c:pt idx="1019">
                  <c:v>-0.22805141819277114</c:v>
                </c:pt>
                <c:pt idx="1020">
                  <c:v>-0.22701792597977108</c:v>
                </c:pt>
                <c:pt idx="1021">
                  <c:v>-0.22598467618920312</c:v>
                </c:pt>
                <c:pt idx="1022">
                  <c:v>-0.22495166760477883</c:v>
                </c:pt>
                <c:pt idx="1023">
                  <c:v>-0.22391889901209094</c:v>
                </c:pt>
                <c:pt idx="1024">
                  <c:v>-0.22288636919860155</c:v>
                </c:pt>
                <c:pt idx="1025">
                  <c:v>-0.22185407695363235</c:v>
                </c:pt>
                <c:pt idx="1026">
                  <c:v>-0.22082202106835297</c:v>
                </c:pt>
                <c:pt idx="1027">
                  <c:v>-0.21979020033576965</c:v>
                </c:pt>
                <c:pt idx="1028">
                  <c:v>-0.2187586135507153</c:v>
                </c:pt>
                <c:pt idx="1029">
                  <c:v>-0.21772725950983807</c:v>
                </c:pt>
                <c:pt idx="1030">
                  <c:v>-0.21669613701159013</c:v>
                </c:pt>
                <c:pt idx="1031">
                  <c:v>-0.21566524485621777</c:v>
                </c:pt>
                <c:pt idx="1032">
                  <c:v>-0.21463458184575032</c:v>
                </c:pt>
                <c:pt idx="1033">
                  <c:v>-0.21360414678398879</c:v>
                </c:pt>
                <c:pt idx="1034">
                  <c:v>-0.21257393847649617</c:v>
                </c:pt>
                <c:pt idx="1035">
                  <c:v>-0.21154395573058632</c:v>
                </c:pt>
                <c:pt idx="1036">
                  <c:v>-0.21051419735531304</c:v>
                </c:pt>
                <c:pt idx="1037">
                  <c:v>-0.20948466216146028</c:v>
                </c:pt>
                <c:pt idx="1038">
                  <c:v>-0.20845534896153112</c:v>
                </c:pt>
                <c:pt idx="1039">
                  <c:v>-0.20742625656973698</c:v>
                </c:pt>
                <c:pt idx="1040">
                  <c:v>-0.20639738380198797</c:v>
                </c:pt>
                <c:pt idx="1041">
                  <c:v>-0.20536872947588178</c:v>
                </c:pt>
                <c:pt idx="1042">
                  <c:v>-0.20434029241069343</c:v>
                </c:pt>
                <c:pt idx="1043">
                  <c:v>-0.2033120714273651</c:v>
                </c:pt>
                <c:pt idx="1044">
                  <c:v>-0.20228406534849599</c:v>
                </c:pt>
                <c:pt idx="1045">
                  <c:v>-0.20125627299833113</c:v>
                </c:pt>
                <c:pt idx="1046">
                  <c:v>-0.20022869320275227</c:v>
                </c:pt>
                <c:pt idx="1047">
                  <c:v>-0.19920132478926703</c:v>
                </c:pt>
                <c:pt idx="1048">
                  <c:v>-0.19817416658699846</c:v>
                </c:pt>
                <c:pt idx="1049">
                  <c:v>-0.19714721742667562</c:v>
                </c:pt>
                <c:pt idx="1050">
                  <c:v>-0.1961204761406232</c:v>
                </c:pt>
                <c:pt idx="1051">
                  <c:v>-0.19509394156275067</c:v>
                </c:pt>
                <c:pt idx="1052">
                  <c:v>-0.19406761252854338</c:v>
                </c:pt>
                <c:pt idx="1053">
                  <c:v>-0.19304148787505215</c:v>
                </c:pt>
                <c:pt idx="1054">
                  <c:v>-0.19201556644088238</c:v>
                </c:pt>
                <c:pt idx="1055">
                  <c:v>-0.19098984706618558</c:v>
                </c:pt>
                <c:pt idx="1056">
                  <c:v>-0.18996432859264858</c:v>
                </c:pt>
                <c:pt idx="1057">
                  <c:v>-0.18893900986348328</c:v>
                </c:pt>
                <c:pt idx="1058">
                  <c:v>-0.18791388972341777</c:v>
                </c:pt>
                <c:pt idx="1059">
                  <c:v>-0.18688896701868593</c:v>
                </c:pt>
                <c:pt idx="1060">
                  <c:v>-0.18586424059701728</c:v>
                </c:pt>
                <c:pt idx="1061">
                  <c:v>-0.18483970930762794</c:v>
                </c:pt>
                <c:pt idx="1062">
                  <c:v>-0.18381537200121045</c:v>
                </c:pt>
                <c:pt idx="1063">
                  <c:v>-0.18279122752992422</c:v>
                </c:pt>
                <c:pt idx="1064">
                  <c:v>-0.18176727474738544</c:v>
                </c:pt>
                <c:pt idx="1065">
                  <c:v>-0.18074351250865808</c:v>
                </c:pt>
                <c:pt idx="1066">
                  <c:v>-0.17971993967024386</c:v>
                </c:pt>
                <c:pt idx="1067">
                  <c:v>-0.17869655509007248</c:v>
                </c:pt>
                <c:pt idx="1068">
                  <c:v>-0.17767335762749251</c:v>
                </c:pt>
                <c:pt idx="1069">
                  <c:v>-0.17665034614326167</c:v>
                </c:pt>
                <c:pt idx="1070">
                  <c:v>-0.17562751949953689</c:v>
                </c:pt>
                <c:pt idx="1071">
                  <c:v>-0.17460487655986554</c:v>
                </c:pt>
                <c:pt idx="1072">
                  <c:v>-0.17358241618917561</c:v>
                </c:pt>
                <c:pt idx="1073">
                  <c:v>-0.17256013725376593</c:v>
                </c:pt>
                <c:pt idx="1074">
                  <c:v>-0.17153803862129746</c:v>
                </c:pt>
                <c:pt idx="1075">
                  <c:v>-0.17051611916078371</c:v>
                </c:pt>
                <c:pt idx="1076">
                  <c:v>-0.16949437774258064</c:v>
                </c:pt>
                <c:pt idx="1077">
                  <c:v>-0.16847281323837857</c:v>
                </c:pt>
                <c:pt idx="1078">
                  <c:v>-0.1674514245211921</c:v>
                </c:pt>
                <c:pt idx="1079">
                  <c:v>-0.16643021046535067</c:v>
                </c:pt>
                <c:pt idx="1080">
                  <c:v>-0.16540916994649005</c:v>
                </c:pt>
                <c:pt idx="1081">
                  <c:v>-0.16438830184154266</c:v>
                </c:pt>
                <c:pt idx="1082">
                  <c:v>-0.1633676050287281</c:v>
                </c:pt>
                <c:pt idx="1083">
                  <c:v>-0.1623470783875447</c:v>
                </c:pt>
                <c:pt idx="1084">
                  <c:v>-0.16132672079875993</c:v>
                </c:pt>
                <c:pt idx="1085">
                  <c:v>-0.16030653114440099</c:v>
                </c:pt>
                <c:pt idx="1086">
                  <c:v>-0.15928650830774654</c:v>
                </c:pt>
                <c:pt idx="1087">
                  <c:v>-0.15826665117331698</c:v>
                </c:pt>
                <c:pt idx="1088">
                  <c:v>-0.15724695862686541</c:v>
                </c:pt>
                <c:pt idx="1089">
                  <c:v>-0.15622742955536897</c:v>
                </c:pt>
                <c:pt idx="1090">
                  <c:v>-0.15520806284701988</c:v>
                </c:pt>
                <c:pt idx="1091">
                  <c:v>-0.15418885739121568</c:v>
                </c:pt>
                <c:pt idx="1092">
                  <c:v>-0.15316981207855129</c:v>
                </c:pt>
                <c:pt idx="1093">
                  <c:v>-0.15215092580080974</c:v>
                </c:pt>
                <c:pt idx="1094">
                  <c:v>-0.15113219745095269</c:v>
                </c:pt>
                <c:pt idx="1095">
                  <c:v>-0.15011362592311248</c:v>
                </c:pt>
                <c:pt idx="1096">
                  <c:v>-0.14909521011258281</c:v>
                </c:pt>
                <c:pt idx="1097">
                  <c:v>-0.14807694891580955</c:v>
                </c:pt>
                <c:pt idx="1098">
                  <c:v>-0.14705884123038268</c:v>
                </c:pt>
                <c:pt idx="1099">
                  <c:v>-0.14604088595502721</c:v>
                </c:pt>
                <c:pt idx="1100">
                  <c:v>-0.14502308198959388</c:v>
                </c:pt>
                <c:pt idx="1101">
                  <c:v>-0.14400542823505125</c:v>
                </c:pt>
                <c:pt idx="1102">
                  <c:v>-0.14298792359347667</c:v>
                </c:pt>
                <c:pt idx="1103">
                  <c:v>-0.14197056696804716</c:v>
                </c:pt>
                <c:pt idx="1104">
                  <c:v>-0.14095335726303132</c:v>
                </c:pt>
                <c:pt idx="1105">
                  <c:v>-0.13993629338378064</c:v>
                </c:pt>
                <c:pt idx="1106">
                  <c:v>-0.1389193742367201</c:v>
                </c:pt>
                <c:pt idx="1107">
                  <c:v>-0.13790259872934055</c:v>
                </c:pt>
                <c:pt idx="1108">
                  <c:v>-0.13688596577018974</c:v>
                </c:pt>
                <c:pt idx="1109">
                  <c:v>-0.13586947426886328</c:v>
                </c:pt>
                <c:pt idx="1110">
                  <c:v>-0.13485312313599682</c:v>
                </c:pt>
                <c:pt idx="1111">
                  <c:v>-0.13383691128325734</c:v>
                </c:pt>
                <c:pt idx="1112">
                  <c:v>-0.13282083762333388</c:v>
                </c:pt>
                <c:pt idx="1113">
                  <c:v>-0.13180490106993017</c:v>
                </c:pt>
                <c:pt idx="1114">
                  <c:v>-0.13078910053775566</c:v>
                </c:pt>
                <c:pt idx="1115">
                  <c:v>-0.12977343494251661</c:v>
                </c:pt>
                <c:pt idx="1116">
                  <c:v>-0.12875790320090852</c:v>
                </c:pt>
                <c:pt idx="1117">
                  <c:v>-0.12774250423060712</c:v>
                </c:pt>
                <c:pt idx="1118">
                  <c:v>-0.12672723695025995</c:v>
                </c:pt>
                <c:pt idx="1119">
                  <c:v>-0.12571210027947838</c:v>
                </c:pt>
                <c:pt idx="1120">
                  <c:v>-0.12469709313882917</c:v>
                </c:pt>
                <c:pt idx="1121">
                  <c:v>-0.12368221444982545</c:v>
                </c:pt>
                <c:pt idx="1122">
                  <c:v>-0.12266746313491945</c:v>
                </c:pt>
                <c:pt idx="1123">
                  <c:v>-0.12165283811749349</c:v>
                </c:pt>
                <c:pt idx="1124">
                  <c:v>-0.12063833832185202</c:v>
                </c:pt>
                <c:pt idx="1125">
                  <c:v>-0.11962396267321276</c:v>
                </c:pt>
                <c:pt idx="1126">
                  <c:v>-0.11860971009769937</c:v>
                </c:pt>
                <c:pt idx="1127">
                  <c:v>-0.11759557952233265</c:v>
                </c:pt>
                <c:pt idx="1128">
                  <c:v>-0.11658156987502211</c:v>
                </c:pt>
                <c:pt idx="1129">
                  <c:v>-0.11556768008455835</c:v>
                </c:pt>
                <c:pt idx="1130">
                  <c:v>-0.1145539090806047</c:v>
                </c:pt>
                <c:pt idx="1131">
                  <c:v>-0.11354025579368844</c:v>
                </c:pt>
                <c:pt idx="1132">
                  <c:v>-0.11252671915519362</c:v>
                </c:pt>
                <c:pt idx="1133">
                  <c:v>-0.11151329809735243</c:v>
                </c:pt>
                <c:pt idx="1134">
                  <c:v>-0.1104999915532367</c:v>
                </c:pt>
                <c:pt idx="1135">
                  <c:v>-0.10948679845675058</c:v>
                </c:pt>
                <c:pt idx="1136">
                  <c:v>-0.10847371774262211</c:v>
                </c:pt>
                <c:pt idx="1137">
                  <c:v>-0.1074607483463947</c:v>
                </c:pt>
                <c:pt idx="1138">
                  <c:v>-0.10644788920441987</c:v>
                </c:pt>
                <c:pt idx="1139">
                  <c:v>-0.10543513925384884</c:v>
                </c:pt>
                <c:pt idx="1140">
                  <c:v>-0.10442249743262404</c:v>
                </c:pt>
                <c:pt idx="1141">
                  <c:v>-0.10340996267947199</c:v>
                </c:pt>
                <c:pt idx="1142">
                  <c:v>-0.10239753393389486</c:v>
                </c:pt>
                <c:pt idx="1143">
                  <c:v>-0.10138521013616208</c:v>
                </c:pt>
                <c:pt idx="1144">
                  <c:v>-0.10037299022730317</c:v>
                </c:pt>
                <c:pt idx="1145">
                  <c:v>-9.9360873149099402E-2</c:v>
                </c:pt>
                <c:pt idx="1146">
                  <c:v>-9.8348857844075446E-2</c:v>
                </c:pt>
                <c:pt idx="1147">
                  <c:v>-9.7336943255492275E-2</c:v>
                </c:pt>
                <c:pt idx="1148">
                  <c:v>-9.6325128327338833E-2</c:v>
                </c:pt>
                <c:pt idx="1149">
                  <c:v>-9.5313412004323736E-2</c:v>
                </c:pt>
                <c:pt idx="1150">
                  <c:v>-9.4301793231868186E-2</c:v>
                </c:pt>
                <c:pt idx="1151">
                  <c:v>-9.3290270956097751E-2</c:v>
                </c:pt>
                <c:pt idx="1152">
                  <c:v>-9.2278844123834011E-2</c:v>
                </c:pt>
                <c:pt idx="1153">
                  <c:v>-9.1267511682587579E-2</c:v>
                </c:pt>
                <c:pt idx="1154">
                  <c:v>-9.0256272580549926E-2</c:v>
                </c:pt>
                <c:pt idx="1155">
                  <c:v>-8.9245125766585012E-2</c:v>
                </c:pt>
                <c:pt idx="1156">
                  <c:v>-8.8234070190222447E-2</c:v>
                </c:pt>
                <c:pt idx="1157">
                  <c:v>-8.7223104801649187E-2</c:v>
                </c:pt>
                <c:pt idx="1158">
                  <c:v>-8.6212228551701367E-2</c:v>
                </c:pt>
                <c:pt idx="1159">
                  <c:v>-8.5201440391857397E-2</c:v>
                </c:pt>
                <c:pt idx="1160">
                  <c:v>-8.4190739274229764E-2</c:v>
                </c:pt>
                <c:pt idx="1161">
                  <c:v>-8.3180124151556831E-2</c:v>
                </c:pt>
                <c:pt idx="1162">
                  <c:v>-8.2169593977196018E-2</c:v>
                </c:pt>
                <c:pt idx="1163">
                  <c:v>-8.1159147705115606E-2</c:v>
                </c:pt>
                <c:pt idx="1164">
                  <c:v>-8.0148784289886671E-2</c:v>
                </c:pt>
                <c:pt idx="1165">
                  <c:v>-7.9138502686676118E-2</c:v>
                </c:pt>
                <c:pt idx="1166">
                  <c:v>-7.8128301851238688E-2</c:v>
                </c:pt>
                <c:pt idx="1167">
                  <c:v>-7.7118180739908823E-2</c:v>
                </c:pt>
                <c:pt idx="1168">
                  <c:v>-7.6108138309593773E-2</c:v>
                </c:pt>
                <c:pt idx="1169">
                  <c:v>-7.509817351776564E-2</c:v>
                </c:pt>
                <c:pt idx="1170">
                  <c:v>-7.4088285322453235E-2</c:v>
                </c:pt>
                <c:pt idx="1171">
                  <c:v>-7.3078472682235315E-2</c:v>
                </c:pt>
                <c:pt idx="1172">
                  <c:v>-7.2068734556232514E-2</c:v>
                </c:pt>
                <c:pt idx="1173">
                  <c:v>-7.1059069904099353E-2</c:v>
                </c:pt>
                <c:pt idx="1174">
                  <c:v>-7.0049477686017436E-2</c:v>
                </c:pt>
                <c:pt idx="1175">
                  <c:v>-6.9039956862687449E-2</c:v>
                </c:pt>
                <c:pt idx="1176">
                  <c:v>-6.8030506395321197E-2</c:v>
                </c:pt>
                <c:pt idx="1177">
                  <c:v>-6.7021125245634791E-2</c:v>
                </c:pt>
                <c:pt idx="1178">
                  <c:v>-6.6011812375840737E-2</c:v>
                </c:pt>
                <c:pt idx="1179">
                  <c:v>-6.5002566748639926E-2</c:v>
                </c:pt>
                <c:pt idx="1180">
                  <c:v>-6.3993387327214948E-2</c:v>
                </c:pt>
                <c:pt idx="1181">
                  <c:v>-6.2984273075222072E-2</c:v>
                </c:pt>
                <c:pt idx="1182">
                  <c:v>-6.1975222956783406E-2</c:v>
                </c:pt>
                <c:pt idx="1183">
                  <c:v>-6.0966235936480165E-2</c:v>
                </c:pt>
                <c:pt idx="1184">
                  <c:v>-5.9957310979344529E-2</c:v>
                </c:pt>
                <c:pt idx="1185">
                  <c:v>-5.8948447050852552E-2</c:v>
                </c:pt>
                <c:pt idx="1186">
                  <c:v>-5.7939643116915997E-2</c:v>
                </c:pt>
                <c:pt idx="1187">
                  <c:v>-5.6930898143875773E-2</c:v>
                </c:pt>
                <c:pt idx="1188">
                  <c:v>-5.5922211098493969E-2</c:v>
                </c:pt>
                <c:pt idx="1189">
                  <c:v>-5.4913580947946003E-2</c:v>
                </c:pt>
                <c:pt idx="1190">
                  <c:v>-5.3905006659814028E-2</c:v>
                </c:pt>
                <c:pt idx="1191">
                  <c:v>-5.2896487202078957E-2</c:v>
                </c:pt>
                <c:pt idx="1192">
                  <c:v>-5.1888021543112672E-2</c:v>
                </c:pt>
                <c:pt idx="1193">
                  <c:v>-5.0879608651671453E-2</c:v>
                </c:pt>
                <c:pt idx="1194">
                  <c:v>-4.9871247496888059E-2</c:v>
                </c:pt>
                <c:pt idx="1195">
                  <c:v>-4.8862937048263867E-2</c:v>
                </c:pt>
                <c:pt idx="1196">
                  <c:v>-4.7854676275662381E-2</c:v>
                </c:pt>
                <c:pt idx="1197">
                  <c:v>-4.6846464149301319E-2</c:v>
                </c:pt>
                <c:pt idx="1198">
                  <c:v>-4.5838299639744819E-2</c:v>
                </c:pt>
                <c:pt idx="1199">
                  <c:v>-4.4830181717896891E-2</c:v>
                </c:pt>
                <c:pt idx="1200">
                  <c:v>-4.3822109354993574E-2</c:v>
                </c:pt>
                <c:pt idx="1201">
                  <c:v>-4.2814081522595124E-2</c:v>
                </c:pt>
                <c:pt idx="1202">
                  <c:v>-4.1806097192579543E-2</c:v>
                </c:pt>
                <c:pt idx="1203">
                  <c:v>-4.0798155337134677E-2</c:v>
                </c:pt>
                <c:pt idx="1204">
                  <c:v>-3.9790254928750525E-2</c:v>
                </c:pt>
                <c:pt idx="1205">
                  <c:v>-3.8782394940212635E-2</c:v>
                </c:pt>
                <c:pt idx="1206">
                  <c:v>-3.7774574344594393E-2</c:v>
                </c:pt>
                <c:pt idx="1207">
                  <c:v>-3.6766792115249199E-2</c:v>
                </c:pt>
                <c:pt idx="1208">
                  <c:v>-3.5759047225803982E-2</c:v>
                </c:pt>
                <c:pt idx="1209">
                  <c:v>-3.4751338650151418E-2</c:v>
                </c:pt>
                <c:pt idx="1210">
                  <c:v>-3.3743665362442228E-2</c:v>
                </c:pt>
                <c:pt idx="1211">
                  <c:v>-3.2736026337078603E-2</c:v>
                </c:pt>
                <c:pt idx="1212">
                  <c:v>-3.1728420548706504E-2</c:v>
                </c:pt>
                <c:pt idx="1213">
                  <c:v>-3.0720846972207911E-2</c:v>
                </c:pt>
                <c:pt idx="1214">
                  <c:v>-2.9713304582694357E-2</c:v>
                </c:pt>
                <c:pt idx="1215">
                  <c:v>-2.8705792355499148E-2</c:v>
                </c:pt>
                <c:pt idx="1216">
                  <c:v>-2.7698309266169684E-2</c:v>
                </c:pt>
                <c:pt idx="1217">
                  <c:v>-2.669085429046095E-2</c:v>
                </c:pt>
                <c:pt idx="1218">
                  <c:v>-2.568342640432782E-2</c:v>
                </c:pt>
                <c:pt idx="1219">
                  <c:v>-2.4676024583917315E-2</c:v>
                </c:pt>
                <c:pt idx="1220">
                  <c:v>-2.366864780556217E-2</c:v>
                </c:pt>
                <c:pt idx="1221">
                  <c:v>-2.2661295045773092E-2</c:v>
                </c:pt>
                <c:pt idx="1222">
                  <c:v>-2.1653965281231074E-2</c:v>
                </c:pt>
                <c:pt idx="1223">
                  <c:v>-2.0646657488780952E-2</c:v>
                </c:pt>
                <c:pt idx="1224">
                  <c:v>-1.9639370645423666E-2</c:v>
                </c:pt>
                <c:pt idx="1225">
                  <c:v>-1.8632103728308595E-2</c:v>
                </c:pt>
                <c:pt idx="1226">
                  <c:v>-1.7624855714727109E-2</c:v>
                </c:pt>
                <c:pt idx="1227">
                  <c:v>-1.6617625582104872E-2</c:v>
                </c:pt>
                <c:pt idx="1228">
                  <c:v>-1.5610412307994129E-2</c:v>
                </c:pt>
                <c:pt idx="1229">
                  <c:v>-1.4603214870067318E-2</c:v>
                </c:pt>
                <c:pt idx="1230">
                  <c:v>-1.3596032246109344E-2</c:v>
                </c:pt>
                <c:pt idx="1231">
                  <c:v>-1.2588863414009903E-2</c:v>
                </c:pt>
                <c:pt idx="1232">
                  <c:v>-1.1581707351757073E-2</c:v>
                </c:pt>
                <c:pt idx="1233">
                  <c:v>-1.0574563037429605E-2</c:v>
                </c:pt>
                <c:pt idx="1234">
                  <c:v>-9.5674294491892662E-3</c:v>
                </c:pt>
                <c:pt idx="1235">
                  <c:v>-8.5603055652743992E-3</c:v>
                </c:pt>
                <c:pt idx="1236">
                  <c:v>-7.5531903639922647E-3</c:v>
                </c:pt>
                <c:pt idx="1237">
                  <c:v>-6.5460828237113499E-3</c:v>
                </c:pt>
                <c:pt idx="1238">
                  <c:v>-5.5389819228549514E-3</c:v>
                </c:pt>
                <c:pt idx="1239">
                  <c:v>-4.5318866398935172E-3</c:v>
                </c:pt>
                <c:pt idx="1240">
                  <c:v>-3.5247959533369561E-3</c:v>
                </c:pt>
                <c:pt idx="1241">
                  <c:v>-2.5177088417282297E-3</c:v>
                </c:pt>
                <c:pt idx="1242">
                  <c:v>-1.5106242836356817E-3</c:v>
                </c:pt>
                <c:pt idx="1243">
                  <c:v>-5.0354125764536656E-4</c:v>
                </c:pt>
                <c:pt idx="1244">
                  <c:v>5.0354125764536656E-4</c:v>
                </c:pt>
                <c:pt idx="1245">
                  <c:v>1.5106242836356817E-3</c:v>
                </c:pt>
                <c:pt idx="1246">
                  <c:v>2.5177088417283689E-3</c:v>
                </c:pt>
                <c:pt idx="1247">
                  <c:v>3.5247959533368169E-3</c:v>
                </c:pt>
                <c:pt idx="1248">
                  <c:v>4.5318866398933785E-3</c:v>
                </c:pt>
                <c:pt idx="1249">
                  <c:v>5.5389819228549514E-3</c:v>
                </c:pt>
                <c:pt idx="1250">
                  <c:v>6.5460828237113499E-3</c:v>
                </c:pt>
                <c:pt idx="1251">
                  <c:v>7.5531903639922647E-3</c:v>
                </c:pt>
                <c:pt idx="1252">
                  <c:v>8.5603055652745379E-3</c:v>
                </c:pt>
                <c:pt idx="1253">
                  <c:v>9.5674294491891257E-3</c:v>
                </c:pt>
                <c:pt idx="1254">
                  <c:v>1.0574563037429468E-2</c:v>
                </c:pt>
                <c:pt idx="1255">
                  <c:v>1.1581707351757073E-2</c:v>
                </c:pt>
                <c:pt idx="1256">
                  <c:v>1.2588863414009903E-2</c:v>
                </c:pt>
                <c:pt idx="1257">
                  <c:v>1.3596032246109344E-2</c:v>
                </c:pt>
                <c:pt idx="1258">
                  <c:v>1.4603214870067459E-2</c:v>
                </c:pt>
                <c:pt idx="1259">
                  <c:v>1.5610412307993989E-2</c:v>
                </c:pt>
                <c:pt idx="1260">
                  <c:v>1.6617625582104733E-2</c:v>
                </c:pt>
                <c:pt idx="1261">
                  <c:v>1.7624855714727109E-2</c:v>
                </c:pt>
                <c:pt idx="1262">
                  <c:v>1.8632103728308595E-2</c:v>
                </c:pt>
                <c:pt idx="1263">
                  <c:v>1.9639370645423666E-2</c:v>
                </c:pt>
                <c:pt idx="1264">
                  <c:v>2.0646657488781087E-2</c:v>
                </c:pt>
                <c:pt idx="1265">
                  <c:v>2.1653965281230935E-2</c:v>
                </c:pt>
                <c:pt idx="1266">
                  <c:v>2.2661295045772949E-2</c:v>
                </c:pt>
                <c:pt idx="1267">
                  <c:v>2.366864780556217E-2</c:v>
                </c:pt>
                <c:pt idx="1268">
                  <c:v>2.4676024583917315E-2</c:v>
                </c:pt>
                <c:pt idx="1269">
                  <c:v>2.568342640432782E-2</c:v>
                </c:pt>
                <c:pt idx="1270">
                  <c:v>2.66908542904611E-2</c:v>
                </c:pt>
                <c:pt idx="1271">
                  <c:v>2.7698309266169549E-2</c:v>
                </c:pt>
                <c:pt idx="1272">
                  <c:v>2.870579235549901E-2</c:v>
                </c:pt>
                <c:pt idx="1273">
                  <c:v>2.9713304582694357E-2</c:v>
                </c:pt>
                <c:pt idx="1274">
                  <c:v>3.0720846972207911E-2</c:v>
                </c:pt>
                <c:pt idx="1275">
                  <c:v>3.1728420548706504E-2</c:v>
                </c:pt>
                <c:pt idx="1276">
                  <c:v>3.2736026337078741E-2</c:v>
                </c:pt>
                <c:pt idx="1277">
                  <c:v>3.3743665362442367E-2</c:v>
                </c:pt>
                <c:pt idx="1278">
                  <c:v>3.4751338650151287E-2</c:v>
                </c:pt>
                <c:pt idx="1279">
                  <c:v>3.5759047225803982E-2</c:v>
                </c:pt>
                <c:pt idx="1280">
                  <c:v>3.6766792115249199E-2</c:v>
                </c:pt>
                <c:pt idx="1281">
                  <c:v>3.7774574344594393E-2</c:v>
                </c:pt>
                <c:pt idx="1282">
                  <c:v>3.8782394940212774E-2</c:v>
                </c:pt>
                <c:pt idx="1283">
                  <c:v>3.9790254928750664E-2</c:v>
                </c:pt>
                <c:pt idx="1284">
                  <c:v>4.0798155337134538E-2</c:v>
                </c:pt>
                <c:pt idx="1285">
                  <c:v>4.1806097192579543E-2</c:v>
                </c:pt>
                <c:pt idx="1286">
                  <c:v>4.2814081522595124E-2</c:v>
                </c:pt>
                <c:pt idx="1287">
                  <c:v>4.3822109354993574E-2</c:v>
                </c:pt>
                <c:pt idx="1288">
                  <c:v>4.4830181717897037E-2</c:v>
                </c:pt>
                <c:pt idx="1289">
                  <c:v>4.5838299639744957E-2</c:v>
                </c:pt>
                <c:pt idx="1290">
                  <c:v>4.684646414930118E-2</c:v>
                </c:pt>
                <c:pt idx="1291">
                  <c:v>4.7854676275662381E-2</c:v>
                </c:pt>
                <c:pt idx="1292">
                  <c:v>4.8862937048263867E-2</c:v>
                </c:pt>
                <c:pt idx="1293">
                  <c:v>4.9871247496888059E-2</c:v>
                </c:pt>
                <c:pt idx="1294">
                  <c:v>5.0879608651671598E-2</c:v>
                </c:pt>
                <c:pt idx="1295">
                  <c:v>5.1888021543112818E-2</c:v>
                </c:pt>
                <c:pt idx="1296">
                  <c:v>5.2896487202078804E-2</c:v>
                </c:pt>
                <c:pt idx="1297">
                  <c:v>5.3905006659814028E-2</c:v>
                </c:pt>
                <c:pt idx="1298">
                  <c:v>5.4913580947946003E-2</c:v>
                </c:pt>
                <c:pt idx="1299">
                  <c:v>5.5922211098493969E-2</c:v>
                </c:pt>
                <c:pt idx="1300">
                  <c:v>5.6930898143875912E-2</c:v>
                </c:pt>
                <c:pt idx="1301">
                  <c:v>5.7939643116916136E-2</c:v>
                </c:pt>
                <c:pt idx="1302">
                  <c:v>5.8948447050852407E-2</c:v>
                </c:pt>
                <c:pt idx="1303">
                  <c:v>5.9957310979344529E-2</c:v>
                </c:pt>
                <c:pt idx="1304">
                  <c:v>6.0966235936480165E-2</c:v>
                </c:pt>
                <c:pt idx="1305">
                  <c:v>6.1975222956783406E-2</c:v>
                </c:pt>
                <c:pt idx="1306">
                  <c:v>6.2984273075222072E-2</c:v>
                </c:pt>
                <c:pt idx="1307">
                  <c:v>6.3993387327215073E-2</c:v>
                </c:pt>
                <c:pt idx="1308">
                  <c:v>6.5002566748639787E-2</c:v>
                </c:pt>
                <c:pt idx="1309">
                  <c:v>6.6011812375840584E-2</c:v>
                </c:pt>
                <c:pt idx="1310">
                  <c:v>6.7021125245634791E-2</c:v>
                </c:pt>
                <c:pt idx="1311">
                  <c:v>6.8030506395321197E-2</c:v>
                </c:pt>
                <c:pt idx="1312">
                  <c:v>6.9039956862687449E-2</c:v>
                </c:pt>
                <c:pt idx="1313">
                  <c:v>7.0049477686017561E-2</c:v>
                </c:pt>
                <c:pt idx="1314">
                  <c:v>7.1059069904099215E-2</c:v>
                </c:pt>
                <c:pt idx="1315">
                  <c:v>7.2068734556232375E-2</c:v>
                </c:pt>
                <c:pt idx="1316">
                  <c:v>7.3078472682235315E-2</c:v>
                </c:pt>
                <c:pt idx="1317">
                  <c:v>7.4088285322453235E-2</c:v>
                </c:pt>
                <c:pt idx="1318">
                  <c:v>7.509817351776564E-2</c:v>
                </c:pt>
                <c:pt idx="1319">
                  <c:v>7.6108138309593912E-2</c:v>
                </c:pt>
                <c:pt idx="1320">
                  <c:v>7.7118180739908698E-2</c:v>
                </c:pt>
                <c:pt idx="1321">
                  <c:v>7.8128301851238563E-2</c:v>
                </c:pt>
                <c:pt idx="1322">
                  <c:v>7.9138502686676118E-2</c:v>
                </c:pt>
                <c:pt idx="1323">
                  <c:v>8.0148784289886671E-2</c:v>
                </c:pt>
                <c:pt idx="1324">
                  <c:v>8.1159147705115606E-2</c:v>
                </c:pt>
                <c:pt idx="1325">
                  <c:v>8.2169593977196156E-2</c:v>
                </c:pt>
                <c:pt idx="1326">
                  <c:v>8.3180124151556692E-2</c:v>
                </c:pt>
                <c:pt idx="1327">
                  <c:v>8.4190739274229612E-2</c:v>
                </c:pt>
                <c:pt idx="1328">
                  <c:v>8.5201440391857397E-2</c:v>
                </c:pt>
                <c:pt idx="1329">
                  <c:v>8.6212228551701367E-2</c:v>
                </c:pt>
                <c:pt idx="1330">
                  <c:v>8.7223104801649187E-2</c:v>
                </c:pt>
                <c:pt idx="1331">
                  <c:v>8.8234070190222599E-2</c:v>
                </c:pt>
                <c:pt idx="1332">
                  <c:v>8.9245125766584874E-2</c:v>
                </c:pt>
                <c:pt idx="1333">
                  <c:v>9.0256272580549787E-2</c:v>
                </c:pt>
                <c:pt idx="1334">
                  <c:v>9.1267511682587579E-2</c:v>
                </c:pt>
                <c:pt idx="1335">
                  <c:v>9.2278844123834011E-2</c:v>
                </c:pt>
                <c:pt idx="1336">
                  <c:v>9.3290270956097751E-2</c:v>
                </c:pt>
                <c:pt idx="1337">
                  <c:v>9.4301793231868325E-2</c:v>
                </c:pt>
                <c:pt idx="1338">
                  <c:v>9.5313412004323875E-2</c:v>
                </c:pt>
                <c:pt idx="1339">
                  <c:v>9.6325128327338694E-2</c:v>
                </c:pt>
                <c:pt idx="1340">
                  <c:v>9.7336943255492275E-2</c:v>
                </c:pt>
                <c:pt idx="1341">
                  <c:v>9.8348857844075446E-2</c:v>
                </c:pt>
                <c:pt idx="1342">
                  <c:v>9.9360873149099402E-2</c:v>
                </c:pt>
                <c:pt idx="1343">
                  <c:v>0.10037299022730331</c:v>
                </c:pt>
                <c:pt idx="1344">
                  <c:v>0.10138521013616224</c:v>
                </c:pt>
                <c:pt idx="1345">
                  <c:v>0.10239753393389474</c:v>
                </c:pt>
                <c:pt idx="1346">
                  <c:v>0.10340996267947199</c:v>
                </c:pt>
                <c:pt idx="1347">
                  <c:v>0.10442249743262404</c:v>
                </c:pt>
                <c:pt idx="1348">
                  <c:v>0.10543513925384884</c:v>
                </c:pt>
                <c:pt idx="1349">
                  <c:v>0.10644788920442001</c:v>
                </c:pt>
                <c:pt idx="1350">
                  <c:v>0.10746074834639484</c:v>
                </c:pt>
                <c:pt idx="1351">
                  <c:v>0.10847371774262198</c:v>
                </c:pt>
                <c:pt idx="1352">
                  <c:v>0.10948679845675058</c:v>
                </c:pt>
                <c:pt idx="1353">
                  <c:v>0.1104999915532367</c:v>
                </c:pt>
                <c:pt idx="1354">
                  <c:v>0.11151329809735243</c:v>
                </c:pt>
                <c:pt idx="1355">
                  <c:v>0.11252671915519377</c:v>
                </c:pt>
                <c:pt idx="1356">
                  <c:v>0.11354025579368858</c:v>
                </c:pt>
                <c:pt idx="1357">
                  <c:v>0.11455390908060455</c:v>
                </c:pt>
                <c:pt idx="1358">
                  <c:v>0.11556768008455835</c:v>
                </c:pt>
                <c:pt idx="1359">
                  <c:v>0.11658156987502211</c:v>
                </c:pt>
                <c:pt idx="1360">
                  <c:v>0.11759557952233265</c:v>
                </c:pt>
                <c:pt idx="1361">
                  <c:v>0.11860971009769951</c:v>
                </c:pt>
                <c:pt idx="1362">
                  <c:v>0.11962396267321292</c:v>
                </c:pt>
                <c:pt idx="1363">
                  <c:v>0.12063833832185188</c:v>
                </c:pt>
                <c:pt idx="1364">
                  <c:v>0.12165283811749349</c:v>
                </c:pt>
                <c:pt idx="1365">
                  <c:v>0.12266746313491945</c:v>
                </c:pt>
                <c:pt idx="1366">
                  <c:v>0.12368221444982545</c:v>
                </c:pt>
                <c:pt idx="1367">
                  <c:v>0.12469709313882917</c:v>
                </c:pt>
                <c:pt idx="1368">
                  <c:v>0.12571210027947852</c:v>
                </c:pt>
                <c:pt idx="1369">
                  <c:v>0.12672723695025981</c:v>
                </c:pt>
                <c:pt idx="1370">
                  <c:v>0.12774250423060698</c:v>
                </c:pt>
                <c:pt idx="1371">
                  <c:v>0.12875790320090852</c:v>
                </c:pt>
                <c:pt idx="1372">
                  <c:v>0.12977343494251661</c:v>
                </c:pt>
                <c:pt idx="1373">
                  <c:v>0.13078910053775566</c:v>
                </c:pt>
                <c:pt idx="1374">
                  <c:v>0.13180490106993031</c:v>
                </c:pt>
                <c:pt idx="1375">
                  <c:v>0.13282083762333372</c:v>
                </c:pt>
                <c:pt idx="1376">
                  <c:v>0.13383691128325717</c:v>
                </c:pt>
                <c:pt idx="1377">
                  <c:v>0.13485312313599682</c:v>
                </c:pt>
                <c:pt idx="1378">
                  <c:v>0.13586947426886328</c:v>
                </c:pt>
                <c:pt idx="1379">
                  <c:v>0.13688596577018974</c:v>
                </c:pt>
                <c:pt idx="1380">
                  <c:v>0.13790259872934066</c:v>
                </c:pt>
                <c:pt idx="1381">
                  <c:v>0.13891937423671996</c:v>
                </c:pt>
                <c:pt idx="1382">
                  <c:v>0.13993629338378052</c:v>
                </c:pt>
                <c:pt idx="1383">
                  <c:v>0.14095335726303132</c:v>
                </c:pt>
                <c:pt idx="1384">
                  <c:v>0.14197056696804716</c:v>
                </c:pt>
                <c:pt idx="1385">
                  <c:v>0.14298792359347667</c:v>
                </c:pt>
                <c:pt idx="1386">
                  <c:v>0.14400542823505139</c:v>
                </c:pt>
                <c:pt idx="1387">
                  <c:v>0.14502308198959374</c:v>
                </c:pt>
                <c:pt idx="1388">
                  <c:v>0.14604088595502707</c:v>
                </c:pt>
                <c:pt idx="1389">
                  <c:v>0.14705884123038268</c:v>
                </c:pt>
                <c:pt idx="1390">
                  <c:v>0.14807694891580955</c:v>
                </c:pt>
                <c:pt idx="1391">
                  <c:v>0.14909521011258281</c:v>
                </c:pt>
                <c:pt idx="1392">
                  <c:v>0.15011362592311264</c:v>
                </c:pt>
                <c:pt idx="1393">
                  <c:v>0.15113219745095255</c:v>
                </c:pt>
                <c:pt idx="1394">
                  <c:v>0.15215092580080961</c:v>
                </c:pt>
                <c:pt idx="1395">
                  <c:v>0.15316981207855129</c:v>
                </c:pt>
                <c:pt idx="1396">
                  <c:v>0.15418885739121568</c:v>
                </c:pt>
                <c:pt idx="1397">
                  <c:v>0.15520806284701988</c:v>
                </c:pt>
                <c:pt idx="1398">
                  <c:v>0.15622742955536911</c:v>
                </c:pt>
                <c:pt idx="1399">
                  <c:v>0.15724695862686555</c:v>
                </c:pt>
                <c:pt idx="1400">
                  <c:v>0.15826665117331684</c:v>
                </c:pt>
                <c:pt idx="1401">
                  <c:v>0.15928650830774654</c:v>
                </c:pt>
                <c:pt idx="1402">
                  <c:v>0.16030653114440099</c:v>
                </c:pt>
                <c:pt idx="1403">
                  <c:v>0.16132672079875993</c:v>
                </c:pt>
                <c:pt idx="1404">
                  <c:v>0.16234707838754484</c:v>
                </c:pt>
                <c:pt idx="1405">
                  <c:v>0.16336760502872824</c:v>
                </c:pt>
                <c:pt idx="1406">
                  <c:v>0.16438830184154252</c:v>
                </c:pt>
                <c:pt idx="1407">
                  <c:v>0.16540916994649005</c:v>
                </c:pt>
                <c:pt idx="1408">
                  <c:v>0.16643021046535067</c:v>
                </c:pt>
                <c:pt idx="1409">
                  <c:v>0.1674514245211921</c:v>
                </c:pt>
                <c:pt idx="1410">
                  <c:v>0.1684728132383787</c:v>
                </c:pt>
                <c:pt idx="1411">
                  <c:v>0.1694943777425808</c:v>
                </c:pt>
                <c:pt idx="1412">
                  <c:v>0.17051611916078355</c:v>
                </c:pt>
                <c:pt idx="1413">
                  <c:v>0.17153803862129746</c:v>
                </c:pt>
                <c:pt idx="1414">
                  <c:v>0.17256013725376593</c:v>
                </c:pt>
                <c:pt idx="1415">
                  <c:v>0.17358241618917561</c:v>
                </c:pt>
                <c:pt idx="1416">
                  <c:v>0.17460487655986567</c:v>
                </c:pt>
                <c:pt idx="1417">
                  <c:v>0.17562751949953703</c:v>
                </c:pt>
                <c:pt idx="1418">
                  <c:v>0.17665034614326156</c:v>
                </c:pt>
                <c:pt idx="1419">
                  <c:v>0.17767335762749251</c:v>
                </c:pt>
                <c:pt idx="1420">
                  <c:v>0.17869655509007248</c:v>
                </c:pt>
                <c:pt idx="1421">
                  <c:v>0.17971993967024386</c:v>
                </c:pt>
                <c:pt idx="1422">
                  <c:v>0.18074351250865819</c:v>
                </c:pt>
                <c:pt idx="1423">
                  <c:v>0.18176727474738555</c:v>
                </c:pt>
                <c:pt idx="1424">
                  <c:v>0.18279122752992411</c:v>
                </c:pt>
                <c:pt idx="1425">
                  <c:v>0.18381537200121045</c:v>
                </c:pt>
                <c:pt idx="1426">
                  <c:v>0.18483970930762794</c:v>
                </c:pt>
                <c:pt idx="1427">
                  <c:v>0.18586424059701728</c:v>
                </c:pt>
                <c:pt idx="1428">
                  <c:v>0.18688896701868593</c:v>
                </c:pt>
                <c:pt idx="1429">
                  <c:v>0.18791388972341794</c:v>
                </c:pt>
                <c:pt idx="1430">
                  <c:v>0.18893900986348316</c:v>
                </c:pt>
                <c:pt idx="1431">
                  <c:v>0.18996432859264842</c:v>
                </c:pt>
                <c:pt idx="1432">
                  <c:v>0.19098984706618558</c:v>
                </c:pt>
                <c:pt idx="1433">
                  <c:v>0.19201556644088238</c:v>
                </c:pt>
                <c:pt idx="1434">
                  <c:v>0.19304148787505215</c:v>
                </c:pt>
                <c:pt idx="1435">
                  <c:v>0.19406761252854354</c:v>
                </c:pt>
                <c:pt idx="1436">
                  <c:v>0.19509394156275053</c:v>
                </c:pt>
                <c:pt idx="1437">
                  <c:v>0.19612047614062306</c:v>
                </c:pt>
                <c:pt idx="1438">
                  <c:v>0.19714721742667562</c:v>
                </c:pt>
                <c:pt idx="1439">
                  <c:v>0.19817416658699846</c:v>
                </c:pt>
                <c:pt idx="1440">
                  <c:v>0.19920132478926703</c:v>
                </c:pt>
                <c:pt idx="1441">
                  <c:v>0.20022869320275241</c:v>
                </c:pt>
                <c:pt idx="1442">
                  <c:v>0.20125627299833104</c:v>
                </c:pt>
                <c:pt idx="1443">
                  <c:v>0.20228406534849583</c:v>
                </c:pt>
                <c:pt idx="1444">
                  <c:v>0.2033120714273651</c:v>
                </c:pt>
                <c:pt idx="1445">
                  <c:v>0.20434029241069343</c:v>
                </c:pt>
                <c:pt idx="1446">
                  <c:v>0.20536872947588178</c:v>
                </c:pt>
                <c:pt idx="1447">
                  <c:v>0.2063973838019881</c:v>
                </c:pt>
                <c:pt idx="1448">
                  <c:v>0.20742625656973687</c:v>
                </c:pt>
                <c:pt idx="1449">
                  <c:v>0.20845534896153101</c:v>
                </c:pt>
                <c:pt idx="1450">
                  <c:v>0.20948466216146028</c:v>
                </c:pt>
                <c:pt idx="1451">
                  <c:v>0.21051419735531304</c:v>
                </c:pt>
                <c:pt idx="1452">
                  <c:v>0.21154395573058632</c:v>
                </c:pt>
                <c:pt idx="1453">
                  <c:v>0.21257393847649628</c:v>
                </c:pt>
                <c:pt idx="1454">
                  <c:v>0.21360414678398862</c:v>
                </c:pt>
                <c:pt idx="1455">
                  <c:v>0.21463458184575018</c:v>
                </c:pt>
                <c:pt idx="1456">
                  <c:v>0.21566524485621777</c:v>
                </c:pt>
                <c:pt idx="1457">
                  <c:v>0.21669613701159013</c:v>
                </c:pt>
                <c:pt idx="1458">
                  <c:v>0.21772725950983807</c:v>
                </c:pt>
                <c:pt idx="1459">
                  <c:v>0.21875861355071544</c:v>
                </c:pt>
                <c:pt idx="1460">
                  <c:v>0.21979020033576982</c:v>
                </c:pt>
                <c:pt idx="1461">
                  <c:v>0.22082202106835286</c:v>
                </c:pt>
                <c:pt idx="1462">
                  <c:v>0.22185407695363235</c:v>
                </c:pt>
                <c:pt idx="1463">
                  <c:v>0.22288636919860155</c:v>
                </c:pt>
                <c:pt idx="1464">
                  <c:v>0.22391889901209094</c:v>
                </c:pt>
                <c:pt idx="1465">
                  <c:v>0.22495166760477905</c:v>
                </c:pt>
                <c:pt idx="1466">
                  <c:v>0.22598467618920326</c:v>
                </c:pt>
                <c:pt idx="1467">
                  <c:v>0.22701792597977088</c:v>
                </c:pt>
                <c:pt idx="1468">
                  <c:v>0.22805141819277114</c:v>
                </c:pt>
                <c:pt idx="1469">
                  <c:v>0.22908515404638433</c:v>
                </c:pt>
                <c:pt idx="1470">
                  <c:v>0.23011913476069448</c:v>
                </c:pt>
                <c:pt idx="1471">
                  <c:v>0.23115336155770014</c:v>
                </c:pt>
                <c:pt idx="1472">
                  <c:v>0.2321878356613255</c:v>
                </c:pt>
                <c:pt idx="1473">
                  <c:v>0.23322255829743138</c:v>
                </c:pt>
                <c:pt idx="1474">
                  <c:v>0.23425753069382774</c:v>
                </c:pt>
                <c:pt idx="1475">
                  <c:v>0.23529275408028325</c:v>
                </c:pt>
                <c:pt idx="1476">
                  <c:v>0.23632822968853787</c:v>
                </c:pt>
                <c:pt idx="1477">
                  <c:v>0.23736395875231397</c:v>
                </c:pt>
                <c:pt idx="1478">
                  <c:v>0.23839994250732768</c:v>
                </c:pt>
                <c:pt idx="1479">
                  <c:v>0.23943618219130039</c:v>
                </c:pt>
                <c:pt idx="1480">
                  <c:v>0.2404726790439711</c:v>
                </c:pt>
                <c:pt idx="1481">
                  <c:v>0.24150943430710659</c:v>
                </c:pt>
                <c:pt idx="1482">
                  <c:v>0.24254644922451399</c:v>
                </c:pt>
                <c:pt idx="1483">
                  <c:v>0.24358372504205231</c:v>
                </c:pt>
                <c:pt idx="1484">
                  <c:v>0.24462126300764414</c:v>
                </c:pt>
                <c:pt idx="1485">
                  <c:v>0.24565906437128715</c:v>
                </c:pt>
                <c:pt idx="1486">
                  <c:v>0.24669713038506685</c:v>
                </c:pt>
                <c:pt idx="1487">
                  <c:v>0.24773546230316712</c:v>
                </c:pt>
                <c:pt idx="1488">
                  <c:v>0.24877406138188285</c:v>
                </c:pt>
                <c:pt idx="1489">
                  <c:v>0.24981292887963197</c:v>
                </c:pt>
                <c:pt idx="1490">
                  <c:v>0.25085206605696697</c:v>
                </c:pt>
                <c:pt idx="1491">
                  <c:v>0.2518914741765873</c:v>
                </c:pt>
                <c:pt idx="1492">
                  <c:v>0.25293115450335213</c:v>
                </c:pt>
                <c:pt idx="1493">
                  <c:v>0.25397110830429065</c:v>
                </c:pt>
                <c:pt idx="1494">
                  <c:v>0.2550113368486161</c:v>
                </c:pt>
                <c:pt idx="1495">
                  <c:v>0.25605184140773679</c:v>
                </c:pt>
                <c:pt idx="1496">
                  <c:v>0.25709262325526916</c:v>
                </c:pt>
                <c:pt idx="1497">
                  <c:v>0.25813368366704936</c:v>
                </c:pt>
                <c:pt idx="1498">
                  <c:v>0.25917502392114694</c:v>
                </c:pt>
                <c:pt idx="1499">
                  <c:v>0.26021664529787547</c:v>
                </c:pt>
                <c:pt idx="1500">
                  <c:v>0.26125854907980633</c:v>
                </c:pt>
                <c:pt idx="1501">
                  <c:v>0.26230073655178071</c:v>
                </c:pt>
                <c:pt idx="1502">
                  <c:v>0.26334320900092223</c:v>
                </c:pt>
                <c:pt idx="1503">
                  <c:v>0.26438596771664963</c:v>
                </c:pt>
                <c:pt idx="1504">
                  <c:v>0.26542901399068997</c:v>
                </c:pt>
                <c:pt idx="1505">
                  <c:v>0.26647234911709017</c:v>
                </c:pt>
                <c:pt idx="1506">
                  <c:v>0.26751597439223063</c:v>
                </c:pt>
                <c:pt idx="1507">
                  <c:v>0.26855989111483775</c:v>
                </c:pt>
                <c:pt idx="1508">
                  <c:v>0.26960410058599721</c:v>
                </c:pt>
                <c:pt idx="1509">
                  <c:v>0.27064860410916597</c:v>
                </c:pt>
                <c:pt idx="1510">
                  <c:v>0.27169340299018713</c:v>
                </c:pt>
                <c:pt idx="1511">
                  <c:v>0.27273849853730053</c:v>
                </c:pt>
                <c:pt idx="1512">
                  <c:v>0.27378389206115733</c:v>
                </c:pt>
                <c:pt idx="1513">
                  <c:v>0.27482958487483305</c:v>
                </c:pt>
                <c:pt idx="1514">
                  <c:v>0.27587557829384052</c:v>
                </c:pt>
                <c:pt idx="1515">
                  <c:v>0.27692187363614268</c:v>
                </c:pt>
                <c:pt idx="1516">
                  <c:v>0.27796847222216747</c:v>
                </c:pt>
                <c:pt idx="1517">
                  <c:v>0.27901537537481907</c:v>
                </c:pt>
                <c:pt idx="1518">
                  <c:v>0.28006258441949283</c:v>
                </c:pt>
                <c:pt idx="1519">
                  <c:v>0.28111010068408798</c:v>
                </c:pt>
                <c:pt idx="1520">
                  <c:v>0.28215792549902174</c:v>
                </c:pt>
                <c:pt idx="1521">
                  <c:v>0.28320606019724237</c:v>
                </c:pt>
                <c:pt idx="1522">
                  <c:v>0.2842545061142428</c:v>
                </c:pt>
                <c:pt idx="1523">
                  <c:v>0.28530326458807542</c:v>
                </c:pt>
                <c:pt idx="1524">
                  <c:v>0.2863523369593643</c:v>
                </c:pt>
                <c:pt idx="1525">
                  <c:v>0.28740172457131963</c:v>
                </c:pt>
                <c:pt idx="1526">
                  <c:v>0.28845142876975199</c:v>
                </c:pt>
                <c:pt idx="1527">
                  <c:v>0.28950145090308566</c:v>
                </c:pt>
                <c:pt idx="1528">
                  <c:v>0.29055179232237283</c:v>
                </c:pt>
                <c:pt idx="1529">
                  <c:v>0.29160245438130838</c:v>
                </c:pt>
                <c:pt idx="1530">
                  <c:v>0.29265343843624281</c:v>
                </c:pt>
                <c:pt idx="1531">
                  <c:v>0.29370474584619677</c:v>
                </c:pt>
                <c:pt idx="1532">
                  <c:v>0.29475637797287574</c:v>
                </c:pt>
                <c:pt idx="1533">
                  <c:v>0.29580833618068397</c:v>
                </c:pt>
                <c:pt idx="1534">
                  <c:v>0.29686062183673861</c:v>
                </c:pt>
                <c:pt idx="1535">
                  <c:v>0.29791323631088523</c:v>
                </c:pt>
                <c:pt idx="1536">
                  <c:v>0.29896618097571082</c:v>
                </c:pt>
                <c:pt idx="1537">
                  <c:v>0.30001945720655915</c:v>
                </c:pt>
                <c:pt idx="1538">
                  <c:v>0.3010730663815453</c:v>
                </c:pt>
                <c:pt idx="1539">
                  <c:v>0.30212700988157021</c:v>
                </c:pt>
                <c:pt idx="1540">
                  <c:v>0.30318128909033526</c:v>
                </c:pt>
                <c:pt idx="1541">
                  <c:v>0.30423590539435819</c:v>
                </c:pt>
                <c:pt idx="1542">
                  <c:v>0.30529086018298612</c:v>
                </c:pt>
                <c:pt idx="1543">
                  <c:v>0.30634615484841182</c:v>
                </c:pt>
                <c:pt idx="1544">
                  <c:v>0.30740179078568824</c:v>
                </c:pt>
                <c:pt idx="1545">
                  <c:v>0.30845776939274383</c:v>
                </c:pt>
                <c:pt idx="1546">
                  <c:v>0.30951409207039687</c:v>
                </c:pt>
                <c:pt idx="1547">
                  <c:v>0.31057076022237268</c:v>
                </c:pt>
                <c:pt idx="1548">
                  <c:v>0.31162777525531615</c:v>
                </c:pt>
                <c:pt idx="1549">
                  <c:v>0.31268513857880914</c:v>
                </c:pt>
                <c:pt idx="1550">
                  <c:v>0.31374285160538506</c:v>
                </c:pt>
                <c:pt idx="1551">
                  <c:v>0.31480091575054436</c:v>
                </c:pt>
                <c:pt idx="1552">
                  <c:v>0.31585933243277015</c:v>
                </c:pt>
                <c:pt idx="1553">
                  <c:v>0.3169181030735444</c:v>
                </c:pt>
                <c:pt idx="1554">
                  <c:v>0.31797722909736265</c:v>
                </c:pt>
                <c:pt idx="1555">
                  <c:v>0.31903671193175026</c:v>
                </c:pt>
                <c:pt idx="1556">
                  <c:v>0.32009655300727807</c:v>
                </c:pt>
                <c:pt idx="1557">
                  <c:v>0.32115675375757879</c:v>
                </c:pt>
                <c:pt idx="1558">
                  <c:v>0.32221731561936195</c:v>
                </c:pt>
                <c:pt idx="1559">
                  <c:v>0.323278240032432</c:v>
                </c:pt>
                <c:pt idx="1560">
                  <c:v>0.32433952843970149</c:v>
                </c:pt>
                <c:pt idx="1561">
                  <c:v>0.32540118228720982</c:v>
                </c:pt>
                <c:pt idx="1562">
                  <c:v>0.326463203024138</c:v>
                </c:pt>
                <c:pt idx="1563">
                  <c:v>0.32752559210282584</c:v>
                </c:pt>
                <c:pt idx="1564">
                  <c:v>0.32858835097878769</c:v>
                </c:pt>
                <c:pt idx="1565">
                  <c:v>0.32965148111073023</c:v>
                </c:pt>
                <c:pt idx="1566">
                  <c:v>0.33071498396056703</c:v>
                </c:pt>
                <c:pt idx="1567">
                  <c:v>0.33177886099343701</c:v>
                </c:pt>
                <c:pt idx="1568">
                  <c:v>0.33284311367772013</c:v>
                </c:pt>
                <c:pt idx="1569">
                  <c:v>0.33390774348505459</c:v>
                </c:pt>
                <c:pt idx="1570">
                  <c:v>0.33497275189035353</c:v>
                </c:pt>
                <c:pt idx="1571">
                  <c:v>0.336038140371823</c:v>
                </c:pt>
                <c:pt idx="1572">
                  <c:v>0.3371039104109772</c:v>
                </c:pt>
                <c:pt idx="1573">
                  <c:v>0.3381700634926571</c:v>
                </c:pt>
                <c:pt idx="1574">
                  <c:v>0.33923660110504666</c:v>
                </c:pt>
                <c:pt idx="1575">
                  <c:v>0.340303524739691</c:v>
                </c:pt>
                <c:pt idx="1576">
                  <c:v>0.34137083589151301</c:v>
                </c:pt>
                <c:pt idx="1577">
                  <c:v>0.34243853605883201</c:v>
                </c:pt>
                <c:pt idx="1578">
                  <c:v>0.34350662674337956</c:v>
                </c:pt>
                <c:pt idx="1579">
                  <c:v>0.34457510945031833</c:v>
                </c:pt>
                <c:pt idx="1580">
                  <c:v>0.3456439856882596</c:v>
                </c:pt>
                <c:pt idx="1581">
                  <c:v>0.34671325696928046</c:v>
                </c:pt>
                <c:pt idx="1582">
                  <c:v>0.34778292480894274</c:v>
                </c:pt>
                <c:pt idx="1583">
                  <c:v>0.34885299072630988</c:v>
                </c:pt>
                <c:pt idx="1584">
                  <c:v>0.34992345624396631</c:v>
                </c:pt>
                <c:pt idx="1585">
                  <c:v>0.35099432288803406</c:v>
                </c:pt>
                <c:pt idx="1586">
                  <c:v>0.35206559218819206</c:v>
                </c:pt>
                <c:pt idx="1587">
                  <c:v>0.35313726567769405</c:v>
                </c:pt>
                <c:pt idx="1588">
                  <c:v>0.35420934489338701</c:v>
                </c:pt>
                <c:pt idx="1589">
                  <c:v>0.35528183137572977</c:v>
                </c:pt>
                <c:pt idx="1590">
                  <c:v>0.35635472666881207</c:v>
                </c:pt>
                <c:pt idx="1591">
                  <c:v>0.35742803232037229</c:v>
                </c:pt>
                <c:pt idx="1592">
                  <c:v>0.35850174988181638</c:v>
                </c:pt>
                <c:pt idx="1593">
                  <c:v>0.35957588090823778</c:v>
                </c:pt>
                <c:pt idx="1594">
                  <c:v>0.36065042695843497</c:v>
                </c:pt>
                <c:pt idx="1595">
                  <c:v>0.3617253895949315</c:v>
                </c:pt>
                <c:pt idx="1596">
                  <c:v>0.36280077038399516</c:v>
                </c:pt>
                <c:pt idx="1597">
                  <c:v>0.36387657089565661</c:v>
                </c:pt>
                <c:pt idx="1598">
                  <c:v>0.36495279270372882</c:v>
                </c:pt>
                <c:pt idx="1599">
                  <c:v>0.36602943738582716</c:v>
                </c:pt>
                <c:pt idx="1600">
                  <c:v>0.36710650652338805</c:v>
                </c:pt>
                <c:pt idx="1601">
                  <c:v>0.36818400170168908</c:v>
                </c:pt>
                <c:pt idx="1602">
                  <c:v>0.36926192450986928</c:v>
                </c:pt>
                <c:pt idx="1603">
                  <c:v>0.37034027654094803</c:v>
                </c:pt>
                <c:pt idx="1604">
                  <c:v>0.371419059391845</c:v>
                </c:pt>
                <c:pt idx="1605">
                  <c:v>0.37249827466340091</c:v>
                </c:pt>
                <c:pt idx="1606">
                  <c:v>0.3735779239603973</c:v>
                </c:pt>
                <c:pt idx="1607">
                  <c:v>0.37465800889157613</c:v>
                </c:pt>
                <c:pt idx="1608">
                  <c:v>0.37573853106966215</c:v>
                </c:pt>
                <c:pt idx="1609">
                  <c:v>0.37681949211138061</c:v>
                </c:pt>
                <c:pt idx="1610">
                  <c:v>0.37790089363747947</c:v>
                </c:pt>
                <c:pt idx="1611">
                  <c:v>0.37898273727274989</c:v>
                </c:pt>
                <c:pt idx="1612">
                  <c:v>0.38006502464604691</c:v>
                </c:pt>
                <c:pt idx="1613">
                  <c:v>0.38114775739030959</c:v>
                </c:pt>
                <c:pt idx="1614">
                  <c:v>0.38223093714258372</c:v>
                </c:pt>
                <c:pt idx="1615">
                  <c:v>0.38331456554404092</c:v>
                </c:pt>
                <c:pt idx="1616">
                  <c:v>0.38439864424000103</c:v>
                </c:pt>
                <c:pt idx="1617">
                  <c:v>0.38548317487995271</c:v>
                </c:pt>
                <c:pt idx="1618">
                  <c:v>0.38656815911757597</c:v>
                </c:pt>
                <c:pt idx="1619">
                  <c:v>0.38765359861076193</c:v>
                </c:pt>
                <c:pt idx="1620">
                  <c:v>0.38873949502163657</c:v>
                </c:pt>
                <c:pt idx="1621">
                  <c:v>0.38982585001658082</c:v>
                </c:pt>
                <c:pt idx="1622">
                  <c:v>0.39091266526625285</c:v>
                </c:pt>
                <c:pt idx="1623">
                  <c:v>0.39199994244561048</c:v>
                </c:pt>
                <c:pt idx="1624">
                  <c:v>0.39308768323393278</c:v>
                </c:pt>
                <c:pt idx="1625">
                  <c:v>0.39417588931484193</c:v>
                </c:pt>
                <c:pt idx="1626">
                  <c:v>0.39526456237632757</c:v>
                </c:pt>
                <c:pt idx="1627">
                  <c:v>0.39635370411076626</c:v>
                </c:pt>
                <c:pt idx="1628">
                  <c:v>0.39744331621494611</c:v>
                </c:pt>
                <c:pt idx="1629">
                  <c:v>0.39853340039008861</c:v>
                </c:pt>
                <c:pt idx="1630">
                  <c:v>0.3996239583418722</c:v>
                </c:pt>
                <c:pt idx="1631">
                  <c:v>0.40071499178045344</c:v>
                </c:pt>
                <c:pt idx="1632">
                  <c:v>0.40180650242049298</c:v>
                </c:pt>
                <c:pt idx="1633">
                  <c:v>0.40289849198117594</c:v>
                </c:pt>
                <c:pt idx="1634">
                  <c:v>0.4039909621862362</c:v>
                </c:pt>
                <c:pt idx="1635">
                  <c:v>0.40508391476398015</c:v>
                </c:pt>
                <c:pt idx="1636">
                  <c:v>0.40617735144730993</c:v>
                </c:pt>
                <c:pt idx="1637">
                  <c:v>0.40727127397374663</c:v>
                </c:pt>
                <c:pt idx="1638">
                  <c:v>0.40836568408545582</c:v>
                </c:pt>
                <c:pt idx="1639">
                  <c:v>0.40946058352926873</c:v>
                </c:pt>
                <c:pt idx="1640">
                  <c:v>0.41055597405670852</c:v>
                </c:pt>
                <c:pt idx="1641">
                  <c:v>0.41165185742401367</c:v>
                </c:pt>
                <c:pt idx="1642">
                  <c:v>0.41274823539216193</c:v>
                </c:pt>
                <c:pt idx="1643">
                  <c:v>0.41384510972689548</c:v>
                </c:pt>
                <c:pt idx="1644">
                  <c:v>0.4149424821987448</c:v>
                </c:pt>
                <c:pt idx="1645">
                  <c:v>0.41604035458305444</c:v>
                </c:pt>
                <c:pt idx="1646">
                  <c:v>0.41713872866000623</c:v>
                </c:pt>
                <c:pt idx="1647">
                  <c:v>0.41823760621464584</c:v>
                </c:pt>
                <c:pt idx="1648">
                  <c:v>0.41933698903690686</c:v>
                </c:pt>
                <c:pt idx="1649">
                  <c:v>0.42043687892163634</c:v>
                </c:pt>
                <c:pt idx="1650">
                  <c:v>0.42153727766862026</c:v>
                </c:pt>
                <c:pt idx="1651">
                  <c:v>0.42263818708260936</c:v>
                </c:pt>
                <c:pt idx="1652">
                  <c:v>0.42373960897334451</c:v>
                </c:pt>
                <c:pt idx="1653">
                  <c:v>0.4248415451555817</c:v>
                </c:pt>
                <c:pt idx="1654">
                  <c:v>0.42594399744911937</c:v>
                </c:pt>
                <c:pt idx="1655">
                  <c:v>0.42704696767882389</c:v>
                </c:pt>
                <c:pt idx="1656">
                  <c:v>0.42815045767465526</c:v>
                </c:pt>
                <c:pt idx="1657">
                  <c:v>0.42925446927169503</c:v>
                </c:pt>
                <c:pt idx="1658">
                  <c:v>0.43035900431017099</c:v>
                </c:pt>
                <c:pt idx="1659">
                  <c:v>0.43146406463548476</c:v>
                </c:pt>
                <c:pt idx="1660">
                  <c:v>0.43256965209823905</c:v>
                </c:pt>
                <c:pt idx="1661">
                  <c:v>0.43367576855426332</c:v>
                </c:pt>
                <c:pt idx="1662">
                  <c:v>0.43478241586464217</c:v>
                </c:pt>
                <c:pt idx="1663">
                  <c:v>0.43588959589574261</c:v>
                </c:pt>
                <c:pt idx="1664">
                  <c:v>0.43699731051924046</c:v>
                </c:pt>
                <c:pt idx="1665">
                  <c:v>0.43810556161214842</c:v>
                </c:pt>
                <c:pt idx="1666">
                  <c:v>0.43921435105684403</c:v>
                </c:pt>
                <c:pt idx="1667">
                  <c:v>0.44032368074109762</c:v>
                </c:pt>
                <c:pt idx="1668">
                  <c:v>0.44143355255809991</c:v>
                </c:pt>
                <c:pt idx="1669">
                  <c:v>0.44254396840649102</c:v>
                </c:pt>
                <c:pt idx="1670">
                  <c:v>0.44365493019038776</c:v>
                </c:pt>
                <c:pt idx="1671">
                  <c:v>0.44476643981941277</c:v>
                </c:pt>
                <c:pt idx="1672">
                  <c:v>0.44587849920872358</c:v>
                </c:pt>
                <c:pt idx="1673">
                  <c:v>0.44699111027904059</c:v>
                </c:pt>
                <c:pt idx="1674">
                  <c:v>0.44810427495667648</c:v>
                </c:pt>
                <c:pt idx="1675">
                  <c:v>0.44921799517356675</c:v>
                </c:pt>
                <c:pt idx="1676">
                  <c:v>0.45033227286729599</c:v>
                </c:pt>
                <c:pt idx="1677">
                  <c:v>0.45144710998113052</c:v>
                </c:pt>
                <c:pt idx="1678">
                  <c:v>0.45256250846404622</c:v>
                </c:pt>
                <c:pt idx="1679">
                  <c:v>0.45367847027075908</c:v>
                </c:pt>
                <c:pt idx="1680">
                  <c:v>0.45479499736175494</c:v>
                </c:pt>
                <c:pt idx="1681">
                  <c:v>0.45591209170332098</c:v>
                </c:pt>
                <c:pt idx="1682">
                  <c:v>0.45702975526757361</c:v>
                </c:pt>
                <c:pt idx="1683">
                  <c:v>0.45814799003249124</c:v>
                </c:pt>
                <c:pt idx="1684">
                  <c:v>0.45926679798194392</c:v>
                </c:pt>
                <c:pt idx="1685">
                  <c:v>0.46038618110572516</c:v>
                </c:pt>
                <c:pt idx="1686">
                  <c:v>0.46150614139958118</c:v>
                </c:pt>
                <c:pt idx="1687">
                  <c:v>0.46262668086524517</c:v>
                </c:pt>
                <c:pt idx="1688">
                  <c:v>0.46374780151046585</c:v>
                </c:pt>
                <c:pt idx="1689">
                  <c:v>0.46486950534904059</c:v>
                </c:pt>
                <c:pt idx="1690">
                  <c:v>0.46599179440084726</c:v>
                </c:pt>
                <c:pt idx="1691">
                  <c:v>0.46711467069187546</c:v>
                </c:pt>
                <c:pt idx="1692">
                  <c:v>0.46823813625425931</c:v>
                </c:pt>
                <c:pt idx="1693">
                  <c:v>0.46936219312631061</c:v>
                </c:pt>
                <c:pt idx="1694">
                  <c:v>0.4704868433525497</c:v>
                </c:pt>
                <c:pt idx="1695">
                  <c:v>0.47161208898373919</c:v>
                </c:pt>
                <c:pt idx="1696">
                  <c:v>0.47273793207691739</c:v>
                </c:pt>
                <c:pt idx="1697">
                  <c:v>0.47386437469543047</c:v>
                </c:pt>
                <c:pt idx="1698">
                  <c:v>0.47499141890896629</c:v>
                </c:pt>
                <c:pt idx="1699">
                  <c:v>0.4761190667935889</c:v>
                </c:pt>
                <c:pt idx="1700">
                  <c:v>0.47724732043177059</c:v>
                </c:pt>
                <c:pt idx="1701">
                  <c:v>0.47837618191242665</c:v>
                </c:pt>
                <c:pt idx="1702">
                  <c:v>0.47950565333095035</c:v>
                </c:pt>
                <c:pt idx="1703">
                  <c:v>0.48063573678924543</c:v>
                </c:pt>
                <c:pt idx="1704">
                  <c:v>0.48176643439576278</c:v>
                </c:pt>
                <c:pt idx="1705">
                  <c:v>0.48289774826553367</c:v>
                </c:pt>
                <c:pt idx="1706">
                  <c:v>0.48402968052020606</c:v>
                </c:pt>
                <c:pt idx="1707">
                  <c:v>0.48516223328807856</c:v>
                </c:pt>
                <c:pt idx="1708">
                  <c:v>0.48629540870413612</c:v>
                </c:pt>
                <c:pt idx="1709">
                  <c:v>0.48742920891008651</c:v>
                </c:pt>
                <c:pt idx="1710">
                  <c:v>0.4885636360543954</c:v>
                </c:pt>
                <c:pt idx="1711">
                  <c:v>0.48969869229232188</c:v>
                </c:pt>
                <c:pt idx="1712">
                  <c:v>0.49083437978595734</c:v>
                </c:pt>
                <c:pt idx="1713">
                  <c:v>0.49197070070425858</c:v>
                </c:pt>
                <c:pt idx="1714">
                  <c:v>0.49310765722308642</c:v>
                </c:pt>
                <c:pt idx="1715">
                  <c:v>0.49424525152524246</c:v>
                </c:pt>
                <c:pt idx="1716">
                  <c:v>0.4953834858005064</c:v>
                </c:pt>
                <c:pt idx="1717">
                  <c:v>0.49652236224567231</c:v>
                </c:pt>
                <c:pt idx="1718">
                  <c:v>0.49766188306458881</c:v>
                </c:pt>
                <c:pt idx="1719">
                  <c:v>0.49880205046819392</c:v>
                </c:pt>
                <c:pt idx="1720">
                  <c:v>0.49994286667455456</c:v>
                </c:pt>
                <c:pt idx="1721">
                  <c:v>0.50108433390890572</c:v>
                </c:pt>
                <c:pt idx="1722">
                  <c:v>0.50222645440368763</c:v>
                </c:pt>
                <c:pt idx="1723">
                  <c:v>0.5033692303985845</c:v>
                </c:pt>
                <c:pt idx="1724">
                  <c:v>0.50451266414056595</c:v>
                </c:pt>
                <c:pt idx="1725">
                  <c:v>0.50565675788392317</c:v>
                </c:pt>
                <c:pt idx="1726">
                  <c:v>0.50680151389031014</c:v>
                </c:pt>
                <c:pt idx="1727">
                  <c:v>0.5079469344287828</c:v>
                </c:pt>
                <c:pt idx="1728">
                  <c:v>0.50909302177584048</c:v>
                </c:pt>
                <c:pt idx="1729">
                  <c:v>0.51023977821546374</c:v>
                </c:pt>
                <c:pt idx="1730">
                  <c:v>0.51138720603915766</c:v>
                </c:pt>
                <c:pt idx="1731">
                  <c:v>0.51253530754599064</c:v>
                </c:pt>
                <c:pt idx="1732">
                  <c:v>0.51368408504263541</c:v>
                </c:pt>
                <c:pt idx="1733">
                  <c:v>0.51483354084341204</c:v>
                </c:pt>
                <c:pt idx="1734">
                  <c:v>0.51598367727032812</c:v>
                </c:pt>
                <c:pt idx="1735">
                  <c:v>0.51713449665312028</c:v>
                </c:pt>
                <c:pt idx="1736">
                  <c:v>0.51828600132929803</c:v>
                </c:pt>
                <c:pt idx="1737">
                  <c:v>0.51943819364418442</c:v>
                </c:pt>
                <c:pt idx="1738">
                  <c:v>0.5205910759509591</c:v>
                </c:pt>
                <c:pt idx="1739">
                  <c:v>0.5217446506107013</c:v>
                </c:pt>
                <c:pt idx="1740">
                  <c:v>0.52289891999243376</c:v>
                </c:pt>
                <c:pt idx="1741">
                  <c:v>0.52405388647316431</c:v>
                </c:pt>
                <c:pt idx="1742">
                  <c:v>0.52520955243793221</c:v>
                </c:pt>
                <c:pt idx="1743">
                  <c:v>0.52636592027984974</c:v>
                </c:pt>
                <c:pt idx="1744">
                  <c:v>0.52752299240014711</c:v>
                </c:pt>
                <c:pt idx="1745">
                  <c:v>0.52868077120821821</c:v>
                </c:pt>
                <c:pt idx="1746">
                  <c:v>0.52983925912166396</c:v>
                </c:pt>
                <c:pt idx="1747">
                  <c:v>0.53099845856633843</c:v>
                </c:pt>
                <c:pt idx="1748">
                  <c:v>0.5321583719763936</c:v>
                </c:pt>
                <c:pt idx="1749">
                  <c:v>0.53331900179432579</c:v>
                </c:pt>
                <c:pt idx="1750">
                  <c:v>0.53448035047102083</c:v>
                </c:pt>
                <c:pt idx="1751">
                  <c:v>0.53564242046580079</c:v>
                </c:pt>
                <c:pt idx="1752">
                  <c:v>0.53680521424647087</c:v>
                </c:pt>
                <c:pt idx="1753">
                  <c:v>0.53796873428936565</c:v>
                </c:pt>
                <c:pt idx="1754">
                  <c:v>0.5391329830793975</c:v>
                </c:pt>
                <c:pt idx="1755">
                  <c:v>0.54029796311010259</c:v>
                </c:pt>
                <c:pt idx="1756">
                  <c:v>0.54146367688368924</c:v>
                </c:pt>
                <c:pt idx="1757">
                  <c:v>0.54263012691108681</c:v>
                </c:pt>
                <c:pt idx="1758">
                  <c:v>0.5437973157119933</c:v>
                </c:pt>
                <c:pt idx="1759">
                  <c:v>0.54496524581492423</c:v>
                </c:pt>
                <c:pt idx="1760">
                  <c:v>0.54613391975726289</c:v>
                </c:pt>
                <c:pt idx="1761">
                  <c:v>0.54730334008530768</c:v>
                </c:pt>
                <c:pt idx="1762">
                  <c:v>0.54847350935432326</c:v>
                </c:pt>
                <c:pt idx="1763">
                  <c:v>0.54964443012859066</c:v>
                </c:pt>
                <c:pt idx="1764">
                  <c:v>0.55081610498145683</c:v>
                </c:pt>
                <c:pt idx="1765">
                  <c:v>0.55198853649538659</c:v>
                </c:pt>
                <c:pt idx="1766">
                  <c:v>0.55316172726201196</c:v>
                </c:pt>
                <c:pt idx="1767">
                  <c:v>0.55433567988218591</c:v>
                </c:pt>
                <c:pt idx="1768">
                  <c:v>0.55551039696603199</c:v>
                </c:pt>
                <c:pt idx="1769">
                  <c:v>0.55668588113299711</c:v>
                </c:pt>
                <c:pt idx="1770">
                  <c:v>0.5578621350119044</c:v>
                </c:pt>
                <c:pt idx="1771">
                  <c:v>0.55903916124100594</c:v>
                </c:pt>
                <c:pt idx="1772">
                  <c:v>0.56021696246803454</c:v>
                </c:pt>
                <c:pt idx="1773">
                  <c:v>0.56139554135026015</c:v>
                </c:pt>
                <c:pt idx="1774">
                  <c:v>0.56257490055454062</c:v>
                </c:pt>
                <c:pt idx="1775">
                  <c:v>0.56375504275737742</c:v>
                </c:pt>
                <c:pt idx="1776">
                  <c:v>0.56493597064497025</c:v>
                </c:pt>
                <c:pt idx="1777">
                  <c:v>0.56611768691327136</c:v>
                </c:pt>
                <c:pt idx="1778">
                  <c:v>0.56730019426804146</c:v>
                </c:pt>
                <c:pt idx="1779">
                  <c:v>0.56848349542490595</c:v>
                </c:pt>
                <c:pt idx="1780">
                  <c:v>0.56966759310940873</c:v>
                </c:pt>
                <c:pt idx="1781">
                  <c:v>0.57085249005707173</c:v>
                </c:pt>
                <c:pt idx="1782">
                  <c:v>0.57203818901344894</c:v>
                </c:pt>
                <c:pt idx="1783">
                  <c:v>0.57322469273418586</c:v>
                </c:pt>
                <c:pt idx="1784">
                  <c:v>0.57441200398507475</c:v>
                </c:pt>
                <c:pt idx="1785">
                  <c:v>0.57560012554211581</c:v>
                </c:pt>
                <c:pt idx="1786">
                  <c:v>0.57678906019157228</c:v>
                </c:pt>
                <c:pt idx="1787">
                  <c:v>0.57797881073003132</c:v>
                </c:pt>
                <c:pt idx="1788">
                  <c:v>0.57916937996446272</c:v>
                </c:pt>
                <c:pt idx="1789">
                  <c:v>0.58036077071227743</c:v>
                </c:pt>
                <c:pt idx="1790">
                  <c:v>0.58155298580138981</c:v>
                </c:pt>
                <c:pt idx="1791">
                  <c:v>0.58274602807027631</c:v>
                </c:pt>
                <c:pt idx="1792">
                  <c:v>0.58393990036803645</c:v>
                </c:pt>
                <c:pt idx="1793">
                  <c:v>0.58513460555445451</c:v>
                </c:pt>
                <c:pt idx="1794">
                  <c:v>0.58633014650006066</c:v>
                </c:pt>
                <c:pt idx="1795">
                  <c:v>0.58752652608619527</c:v>
                </c:pt>
                <c:pt idx="1796">
                  <c:v>0.58872374720506715</c:v>
                </c:pt>
                <c:pt idx="1797">
                  <c:v>0.58992181275982092</c:v>
                </c:pt>
                <c:pt idx="1798">
                  <c:v>0.5911207256645985</c:v>
                </c:pt>
                <c:pt idx="1799">
                  <c:v>0.59232048884460176</c:v>
                </c:pt>
                <c:pt idx="1800">
                  <c:v>0.59352110523615953</c:v>
                </c:pt>
                <c:pt idx="1801">
                  <c:v>0.59472257778679005</c:v>
                </c:pt>
                <c:pt idx="1802">
                  <c:v>0.5959249094552671</c:v>
                </c:pt>
                <c:pt idx="1803">
                  <c:v>0.59712810321168641</c:v>
                </c:pt>
                <c:pt idx="1804">
                  <c:v>0.59833216203753037</c:v>
                </c:pt>
                <c:pt idx="1805">
                  <c:v>0.59953708892573521</c:v>
                </c:pt>
                <c:pt idx="1806">
                  <c:v>0.60074288688075828</c:v>
                </c:pt>
                <c:pt idx="1807">
                  <c:v>0.6019495589186451</c:v>
                </c:pt>
                <c:pt idx="1808">
                  <c:v>0.60315710806709799</c:v>
                </c:pt>
                <c:pt idx="1809">
                  <c:v>0.60436553736554488</c:v>
                </c:pt>
                <c:pt idx="1810">
                  <c:v>0.60557484986520627</c:v>
                </c:pt>
                <c:pt idx="1811">
                  <c:v>0.60678504862916749</c:v>
                </c:pt>
                <c:pt idx="1812">
                  <c:v>0.6079961367324459</c:v>
                </c:pt>
                <c:pt idx="1813">
                  <c:v>0.6092081172620637</c:v>
                </c:pt>
                <c:pt idx="1814">
                  <c:v>0.6104209933171173</c:v>
                </c:pt>
                <c:pt idx="1815">
                  <c:v>0.6116347680088503</c:v>
                </c:pt>
                <c:pt idx="1816">
                  <c:v>0.61284944446072365</c:v>
                </c:pt>
                <c:pt idx="1817">
                  <c:v>0.61406502580848954</c:v>
                </c:pt>
                <c:pt idx="1818">
                  <c:v>0.61528151520026353</c:v>
                </c:pt>
                <c:pt idx="1819">
                  <c:v>0.61649891579659932</c:v>
                </c:pt>
                <c:pt idx="1820">
                  <c:v>0.61771723077056073</c:v>
                </c:pt>
                <c:pt idx="1821">
                  <c:v>0.61893646330779961</c:v>
                </c:pt>
                <c:pt idx="1822">
                  <c:v>0.62015661660662669</c:v>
                </c:pt>
                <c:pt idx="1823">
                  <c:v>0.62137769387809116</c:v>
                </c:pt>
                <c:pt idx="1824">
                  <c:v>0.62259969834605511</c:v>
                </c:pt>
                <c:pt idx="1825">
                  <c:v>0.62382263324726939</c:v>
                </c:pt>
                <c:pt idx="1826">
                  <c:v>0.62504650183145449</c:v>
                </c:pt>
                <c:pt idx="1827">
                  <c:v>0.62627130736137293</c:v>
                </c:pt>
                <c:pt idx="1828">
                  <c:v>0.62749705311291404</c:v>
                </c:pt>
                <c:pt idx="1829">
                  <c:v>0.62872374237516815</c:v>
                </c:pt>
                <c:pt idx="1830">
                  <c:v>0.62995137845050841</c:v>
                </c:pt>
                <c:pt idx="1831">
                  <c:v>0.63117996465467041</c:v>
                </c:pt>
                <c:pt idx="1832">
                  <c:v>0.63240950431683318</c:v>
                </c:pt>
                <c:pt idx="1833">
                  <c:v>0.63364000077970106</c:v>
                </c:pt>
                <c:pt idx="1834">
                  <c:v>0.63487145739958484</c:v>
                </c:pt>
                <c:pt idx="1835">
                  <c:v>0.63610387754648523</c:v>
                </c:pt>
                <c:pt idx="1836">
                  <c:v>0.63733726460417506</c:v>
                </c:pt>
                <c:pt idx="1837">
                  <c:v>0.63857162197028439</c:v>
                </c:pt>
                <c:pt idx="1838">
                  <c:v>0.6398069530563838</c:v>
                </c:pt>
                <c:pt idx="1839">
                  <c:v>0.64104326128806988</c:v>
                </c:pt>
                <c:pt idx="1840">
                  <c:v>0.64228055010505236</c:v>
                </c:pt>
                <c:pt idx="1841">
                  <c:v>0.6435188229612373</c:v>
                </c:pt>
                <c:pt idx="1842">
                  <c:v>0.64475808332481765</c:v>
                </c:pt>
                <c:pt idx="1843">
                  <c:v>0.64599833467835821</c:v>
                </c:pt>
                <c:pt idx="1844">
                  <c:v>0.64723958051888586</c:v>
                </c:pt>
                <c:pt idx="1845">
                  <c:v>0.64848182435797708</c:v>
                </c:pt>
                <c:pt idx="1846">
                  <c:v>0.64972506972184885</c:v>
                </c:pt>
                <c:pt idx="1847">
                  <c:v>0.65096932015144715</c:v>
                </c:pt>
                <c:pt idx="1848">
                  <c:v>0.65221457920254156</c:v>
                </c:pt>
                <c:pt idx="1849">
                  <c:v>0.6534608504458117</c:v>
                </c:pt>
                <c:pt idx="1850">
                  <c:v>0.65470813746694478</c:v>
                </c:pt>
                <c:pt idx="1851">
                  <c:v>0.65595644386672458</c:v>
                </c:pt>
                <c:pt idx="1852">
                  <c:v>0.6572057732611295</c:v>
                </c:pt>
                <c:pt idx="1853">
                  <c:v>0.65845612928142316</c:v>
                </c:pt>
                <c:pt idx="1854">
                  <c:v>0.65970751557425056</c:v>
                </c:pt>
                <c:pt idx="1855">
                  <c:v>0.66095993580173584</c:v>
                </c:pt>
                <c:pt idx="1856">
                  <c:v>0.66221339364157805</c:v>
                </c:pt>
                <c:pt idx="1857">
                  <c:v>0.66346789278714602</c:v>
                </c:pt>
                <c:pt idx="1858">
                  <c:v>0.66472343694758285</c:v>
                </c:pt>
                <c:pt idx="1859">
                  <c:v>0.66598002984789684</c:v>
                </c:pt>
                <c:pt idx="1860">
                  <c:v>0.66723767522906807</c:v>
                </c:pt>
                <c:pt idx="1861">
                  <c:v>0.66849637684814389</c:v>
                </c:pt>
                <c:pt idx="1862">
                  <c:v>0.66975613847834403</c:v>
                </c:pt>
                <c:pt idx="1863">
                  <c:v>0.67101696390915999</c:v>
                </c:pt>
                <c:pt idx="1864">
                  <c:v>0.67227885694645861</c:v>
                </c:pt>
                <c:pt idx="1865">
                  <c:v>0.67354182141258656</c:v>
                </c:pt>
                <c:pt idx="1866">
                  <c:v>0.67480586114647378</c:v>
                </c:pt>
                <c:pt idx="1867">
                  <c:v>0.67607098000373922</c:v>
                </c:pt>
                <c:pt idx="1868">
                  <c:v>0.67733718185679492</c:v>
                </c:pt>
                <c:pt idx="1869">
                  <c:v>0.67860447059495721</c:v>
                </c:pt>
                <c:pt idx="1870">
                  <c:v>0.67987285012455023</c:v>
                </c:pt>
                <c:pt idx="1871">
                  <c:v>0.68114232436901734</c:v>
                </c:pt>
                <c:pt idx="1872">
                  <c:v>0.68241289726902765</c:v>
                </c:pt>
                <c:pt idx="1873">
                  <c:v>0.68368457278259043</c:v>
                </c:pt>
                <c:pt idx="1874">
                  <c:v>0.68495735488516096</c:v>
                </c:pt>
                <c:pt idx="1875">
                  <c:v>0.68623124756975684</c:v>
                </c:pt>
                <c:pt idx="1876">
                  <c:v>0.68750625484707051</c:v>
                </c:pt>
                <c:pt idx="1877">
                  <c:v>0.68878238074558029</c:v>
                </c:pt>
                <c:pt idx="1878">
                  <c:v>0.69005962931166798</c:v>
                </c:pt>
                <c:pt idx="1879">
                  <c:v>0.69133800460973283</c:v>
                </c:pt>
                <c:pt idx="1880">
                  <c:v>0.69261751072230904</c:v>
                </c:pt>
                <c:pt idx="1881">
                  <c:v>0.69389815175018177</c:v>
                </c:pt>
                <c:pt idx="1882">
                  <c:v>0.69517993181250781</c:v>
                </c:pt>
                <c:pt idx="1883">
                  <c:v>0.69646285504693339</c:v>
                </c:pt>
                <c:pt idx="1884">
                  <c:v>0.69774692560971396</c:v>
                </c:pt>
                <c:pt idx="1885">
                  <c:v>0.69903214767583866</c:v>
                </c:pt>
                <c:pt idx="1886">
                  <c:v>0.70031852543914663</c:v>
                </c:pt>
                <c:pt idx="1887">
                  <c:v>0.7016060631124571</c:v>
                </c:pt>
                <c:pt idx="1888">
                  <c:v>0.70289476492768999</c:v>
                </c:pt>
                <c:pt idx="1889">
                  <c:v>0.70418463513598895</c:v>
                </c:pt>
                <c:pt idx="1890">
                  <c:v>0.70547567800785393</c:v>
                </c:pt>
                <c:pt idx="1891">
                  <c:v>0.70676789783326155</c:v>
                </c:pt>
                <c:pt idx="1892">
                  <c:v>0.70806129892180003</c:v>
                </c:pt>
                <c:pt idx="1893">
                  <c:v>0.70935588560279106</c:v>
                </c:pt>
                <c:pt idx="1894">
                  <c:v>0.71065166222542731</c:v>
                </c:pt>
                <c:pt idx="1895">
                  <c:v>0.71194863315890133</c:v>
                </c:pt>
                <c:pt idx="1896">
                  <c:v>0.7132468027925366</c:v>
                </c:pt>
                <c:pt idx="1897">
                  <c:v>0.71454617553592048</c:v>
                </c:pt>
                <c:pt idx="1898">
                  <c:v>0.71584675581904411</c:v>
                </c:pt>
                <c:pt idx="1899">
                  <c:v>0.71714854809243311</c:v>
                </c:pt>
                <c:pt idx="1900">
                  <c:v>0.71845155682728601</c:v>
                </c:pt>
                <c:pt idx="1901">
                  <c:v>0.71975578651561589</c:v>
                </c:pt>
                <c:pt idx="1902">
                  <c:v>0.72106124167038088</c:v>
                </c:pt>
                <c:pt idx="1903">
                  <c:v>0.72236792682563589</c:v>
                </c:pt>
                <c:pt idx="1904">
                  <c:v>0.72367584653666461</c:v>
                </c:pt>
                <c:pt idx="1905">
                  <c:v>0.724985005380128</c:v>
                </c:pt>
                <c:pt idx="1906">
                  <c:v>0.72629540795420544</c:v>
                </c:pt>
                <c:pt idx="1907">
                  <c:v>0.72760705887874078</c:v>
                </c:pt>
                <c:pt idx="1908">
                  <c:v>0.72891996279538873</c:v>
                </c:pt>
                <c:pt idx="1909">
                  <c:v>0.73023412436776403</c:v>
                </c:pt>
                <c:pt idx="1910">
                  <c:v>0.73154954828158425</c:v>
                </c:pt>
                <c:pt idx="1911">
                  <c:v>0.7328662392448293</c:v>
                </c:pt>
                <c:pt idx="1912">
                  <c:v>0.73418420198788492</c:v>
                </c:pt>
                <c:pt idx="1913">
                  <c:v>0.73550344126369738</c:v>
                </c:pt>
                <c:pt idx="1914">
                  <c:v>0.73682396184793109</c:v>
                </c:pt>
                <c:pt idx="1915">
                  <c:v>0.73814576853911706</c:v>
                </c:pt>
                <c:pt idx="1916">
                  <c:v>0.73946886615881546</c:v>
                </c:pt>
                <c:pt idx="1917">
                  <c:v>0.74079325955176978</c:v>
                </c:pt>
                <c:pt idx="1918">
                  <c:v>0.74211895358606794</c:v>
                </c:pt>
                <c:pt idx="1919">
                  <c:v>0.74344595315330342</c:v>
                </c:pt>
                <c:pt idx="1920">
                  <c:v>0.7447742631687323</c:v>
                </c:pt>
                <c:pt idx="1921">
                  <c:v>0.74610388857144416</c:v>
                </c:pt>
                <c:pt idx="1922">
                  <c:v>0.74743483432452085</c:v>
                </c:pt>
                <c:pt idx="1923">
                  <c:v>0.74876710541520652</c:v>
                </c:pt>
                <c:pt idx="1924">
                  <c:v>0.75010070685506902</c:v>
                </c:pt>
                <c:pt idx="1925">
                  <c:v>0.75143564368017757</c:v>
                </c:pt>
                <c:pt idx="1926">
                  <c:v>0.75277192095126644</c:v>
                </c:pt>
                <c:pt idx="1927">
                  <c:v>0.75410954375390959</c:v>
                </c:pt>
                <c:pt idx="1928">
                  <c:v>0.75544851719869455</c:v>
                </c:pt>
                <c:pt idx="1929">
                  <c:v>0.75678884642139543</c:v>
                </c:pt>
                <c:pt idx="1930">
                  <c:v>0.75813053658314988</c:v>
                </c:pt>
                <c:pt idx="1931">
                  <c:v>0.75947359287063909</c:v>
                </c:pt>
                <c:pt idx="1932">
                  <c:v>0.76081802049626612</c:v>
                </c:pt>
                <c:pt idx="1933">
                  <c:v>0.76216382469833388</c:v>
                </c:pt>
                <c:pt idx="1934">
                  <c:v>0.76351101074123251</c:v>
                </c:pt>
                <c:pt idx="1935">
                  <c:v>0.76485958391562314</c:v>
                </c:pt>
                <c:pt idx="1936">
                  <c:v>0.76620954953862042</c:v>
                </c:pt>
                <c:pt idx="1937">
                  <c:v>0.7675609129539821</c:v>
                </c:pt>
                <c:pt idx="1938">
                  <c:v>0.76891367953230016</c:v>
                </c:pt>
                <c:pt idx="1939">
                  <c:v>0.77026785467118775</c:v>
                </c:pt>
                <c:pt idx="1940">
                  <c:v>0.77162344379547354</c:v>
                </c:pt>
                <c:pt idx="1941">
                  <c:v>0.77298045235739943</c:v>
                </c:pt>
                <c:pt idx="1942">
                  <c:v>0.77433888583680943</c:v>
                </c:pt>
                <c:pt idx="1943">
                  <c:v>0.77569874974135322</c:v>
                </c:pt>
                <c:pt idx="1944">
                  <c:v>0.77706004960668662</c:v>
                </c:pt>
                <c:pt idx="1945">
                  <c:v>0.77842279099666367</c:v>
                </c:pt>
                <c:pt idx="1946">
                  <c:v>0.77978697950355202</c:v>
                </c:pt>
                <c:pt idx="1947">
                  <c:v>0.78115262074822878</c:v>
                </c:pt>
                <c:pt idx="1948">
                  <c:v>0.78251972038039241</c:v>
                </c:pt>
                <c:pt idx="1949">
                  <c:v>0.78388828407876865</c:v>
                </c:pt>
                <c:pt idx="1950">
                  <c:v>0.78525831755132025</c:v>
                </c:pt>
                <c:pt idx="1951">
                  <c:v>0.78662982653546576</c:v>
                </c:pt>
                <c:pt idx="1952">
                  <c:v>0.78800281679828477</c:v>
                </c:pt>
                <c:pt idx="1953">
                  <c:v>0.78937729413673996</c:v>
                </c:pt>
                <c:pt idx="1954">
                  <c:v>0.79075326437789306</c:v>
                </c:pt>
                <c:pt idx="1955">
                  <c:v>0.7921307333791292</c:v>
                </c:pt>
                <c:pt idx="1956">
                  <c:v>0.79350970702837276</c:v>
                </c:pt>
                <c:pt idx="1957">
                  <c:v>0.79489019124431626</c:v>
                </c:pt>
                <c:pt idx="1958">
                  <c:v>0.79627219197664756</c:v>
                </c:pt>
                <c:pt idx="1959">
                  <c:v>0.79765571520626988</c:v>
                </c:pt>
                <c:pt idx="1960">
                  <c:v>0.79904076694554782</c:v>
                </c:pt>
                <c:pt idx="1961">
                  <c:v>0.80042735323852154</c:v>
                </c:pt>
                <c:pt idx="1962">
                  <c:v>0.80181548016115978</c:v>
                </c:pt>
                <c:pt idx="1963">
                  <c:v>0.80320515382157964</c:v>
                </c:pt>
                <c:pt idx="1964">
                  <c:v>0.80459638036030012</c:v>
                </c:pt>
                <c:pt idx="1965">
                  <c:v>0.80598916595047532</c:v>
                </c:pt>
                <c:pt idx="1966">
                  <c:v>0.80738351679813991</c:v>
                </c:pt>
                <c:pt idx="1967">
                  <c:v>0.80877943914245609</c:v>
                </c:pt>
                <c:pt idx="1968">
                  <c:v>0.81017693925596201</c:v>
                </c:pt>
                <c:pt idx="1969">
                  <c:v>0.81157602344481905</c:v>
                </c:pt>
                <c:pt idx="1970">
                  <c:v>0.81297669804907013</c:v>
                </c:pt>
                <c:pt idx="1971">
                  <c:v>0.81437896944289323</c:v>
                </c:pt>
                <c:pt idx="1972">
                  <c:v>0.81578284403485024</c:v>
                </c:pt>
                <c:pt idx="1973">
                  <c:v>0.81718832826816501</c:v>
                </c:pt>
                <c:pt idx="1974">
                  <c:v>0.81859542862096824</c:v>
                </c:pt>
                <c:pt idx="1975">
                  <c:v>0.82000415160657336</c:v>
                </c:pt>
                <c:pt idx="1976">
                  <c:v>0.82141450377374159</c:v>
                </c:pt>
                <c:pt idx="1977">
                  <c:v>0.82282649170694733</c:v>
                </c:pt>
                <c:pt idx="1978">
                  <c:v>0.82424012202665975</c:v>
                </c:pt>
                <c:pt idx="1979">
                  <c:v>0.8256554013896078</c:v>
                </c:pt>
                <c:pt idx="1980">
                  <c:v>0.82707233648907097</c:v>
                </c:pt>
                <c:pt idx="1981">
                  <c:v>0.82849093405514473</c:v>
                </c:pt>
                <c:pt idx="1982">
                  <c:v>0.82991120085503689</c:v>
                </c:pt>
                <c:pt idx="1983">
                  <c:v>0.83133314369334577</c:v>
                </c:pt>
                <c:pt idx="1984">
                  <c:v>0.83275676941235333</c:v>
                </c:pt>
                <c:pt idx="1985">
                  <c:v>0.83418208489231205</c:v>
                </c:pt>
                <c:pt idx="1986">
                  <c:v>0.83560909705174735</c:v>
                </c:pt>
                <c:pt idx="1987">
                  <c:v>0.8370378128477467</c:v>
                </c:pt>
                <c:pt idx="1988">
                  <c:v>0.83846823927626246</c:v>
                </c:pt>
                <c:pt idx="1989">
                  <c:v>0.83990038337241657</c:v>
                </c:pt>
                <c:pt idx="1990">
                  <c:v>0.84133425221080649</c:v>
                </c:pt>
                <c:pt idx="1991">
                  <c:v>0.84276985290581141</c:v>
                </c:pt>
                <c:pt idx="1992">
                  <c:v>0.84420719261190669</c:v>
                </c:pt>
                <c:pt idx="1993">
                  <c:v>0.84564627852398078</c:v>
                </c:pt>
                <c:pt idx="1994">
                  <c:v>0.84708711787764812</c:v>
                </c:pt>
                <c:pt idx="1995">
                  <c:v>0.84852971794957577</c:v>
                </c:pt>
                <c:pt idx="1996">
                  <c:v>0.84997408605780511</c:v>
                </c:pt>
                <c:pt idx="1997">
                  <c:v>0.85142022956208074</c:v>
                </c:pt>
                <c:pt idx="1998">
                  <c:v>0.85286815586418052</c:v>
                </c:pt>
                <c:pt idx="1999">
                  <c:v>0.85431787240825063</c:v>
                </c:pt>
                <c:pt idx="2000">
                  <c:v>0.85576938668114577</c:v>
                </c:pt>
                <c:pt idx="2001">
                  <c:v>0.85722270621276475</c:v>
                </c:pt>
                <c:pt idx="2002">
                  <c:v>0.85867783857639679</c:v>
                </c:pt>
                <c:pt idx="2003">
                  <c:v>0.86013479138907556</c:v>
                </c:pt>
                <c:pt idx="2004">
                  <c:v>0.86159357231191913</c:v>
                </c:pt>
                <c:pt idx="2005">
                  <c:v>0.86305418905049658</c:v>
                </c:pt>
                <c:pt idx="2006">
                  <c:v>0.86451664935517758</c:v>
                </c:pt>
                <c:pt idx="2007">
                  <c:v>0.86598096102150057</c:v>
                </c:pt>
                <c:pt idx="2008">
                  <c:v>0.86744713189053568</c:v>
                </c:pt>
                <c:pt idx="2009">
                  <c:v>0.86891516984925488</c:v>
                </c:pt>
                <c:pt idx="2010">
                  <c:v>0.87038508283090288</c:v>
                </c:pt>
                <c:pt idx="2011">
                  <c:v>0.87185687881538076</c:v>
                </c:pt>
                <c:pt idx="2012">
                  <c:v>0.87333056582962054</c:v>
                </c:pt>
                <c:pt idx="2013">
                  <c:v>0.8748061519479714</c:v>
                </c:pt>
                <c:pt idx="2014">
                  <c:v>0.87628364529259273</c:v>
                </c:pt>
                <c:pt idx="2015">
                  <c:v>0.87776305403383803</c:v>
                </c:pt>
                <c:pt idx="2016">
                  <c:v>0.87924438639066227</c:v>
                </c:pt>
                <c:pt idx="2017">
                  <c:v>0.88072765063101799</c:v>
                </c:pt>
                <c:pt idx="2018">
                  <c:v>0.88221285507225655</c:v>
                </c:pt>
                <c:pt idx="2019">
                  <c:v>0.88370000808154681</c:v>
                </c:pt>
                <c:pt idx="2020">
                  <c:v>0.88518911807627809</c:v>
                </c:pt>
                <c:pt idx="2021">
                  <c:v>0.88668019352448413</c:v>
                </c:pt>
                <c:pt idx="2022">
                  <c:v>0.88817324294526878</c:v>
                </c:pt>
                <c:pt idx="2023">
                  <c:v>0.88966827490922229</c:v>
                </c:pt>
                <c:pt idx="2024">
                  <c:v>0.89116529803886446</c:v>
                </c:pt>
                <c:pt idx="2025">
                  <c:v>0.89266432100907001</c:v>
                </c:pt>
                <c:pt idx="2026">
                  <c:v>0.89416535254751472</c:v>
                </c:pt>
                <c:pt idx="2027">
                  <c:v>0.89566840143511961</c:v>
                </c:pt>
                <c:pt idx="2028">
                  <c:v>0.89717347650649903</c:v>
                </c:pt>
                <c:pt idx="2029">
                  <c:v>0.89868058665041506</c:v>
                </c:pt>
                <c:pt idx="2030">
                  <c:v>0.90018974081024306</c:v>
                </c:pt>
                <c:pt idx="2031">
                  <c:v>0.90170094798442091</c:v>
                </c:pt>
                <c:pt idx="2032">
                  <c:v>0.90321421722693418</c:v>
                </c:pt>
                <c:pt idx="2033">
                  <c:v>0.90472955764778407</c:v>
                </c:pt>
                <c:pt idx="2034">
                  <c:v>0.90624697841346302</c:v>
                </c:pt>
                <c:pt idx="2035">
                  <c:v>0.90776648874744403</c:v>
                </c:pt>
                <c:pt idx="2036">
                  <c:v>0.90928809793066778</c:v>
                </c:pt>
                <c:pt idx="2037">
                  <c:v>0.9108118153020347</c:v>
                </c:pt>
                <c:pt idx="2038">
                  <c:v>0.91233765025891811</c:v>
                </c:pt>
                <c:pt idx="2039">
                  <c:v>0.91386561225764862</c:v>
                </c:pt>
                <c:pt idx="2040">
                  <c:v>0.91539571081404336</c:v>
                </c:pt>
                <c:pt idx="2041">
                  <c:v>0.91692795550391659</c:v>
                </c:pt>
                <c:pt idx="2042">
                  <c:v>0.91846235596360004</c:v>
                </c:pt>
                <c:pt idx="2043">
                  <c:v>0.91999892189046906</c:v>
                </c:pt>
                <c:pt idx="2044">
                  <c:v>0.92153766304348628</c:v>
                </c:pt>
                <c:pt idx="2045">
                  <c:v>0.92307858924373132</c:v>
                </c:pt>
                <c:pt idx="2046">
                  <c:v>0.92462171037495045</c:v>
                </c:pt>
                <c:pt idx="2047">
                  <c:v>0.92616703638410758</c:v>
                </c:pt>
                <c:pt idx="2048">
                  <c:v>0.9277145772819424</c:v>
                </c:pt>
                <c:pt idx="2049">
                  <c:v>0.92926434314353379</c:v>
                </c:pt>
                <c:pt idx="2050">
                  <c:v>0.9308163441088706</c:v>
                </c:pt>
                <c:pt idx="2051">
                  <c:v>0.93237059038343151</c:v>
                </c:pt>
                <c:pt idx="2052">
                  <c:v>0.93392709223875803</c:v>
                </c:pt>
                <c:pt idx="2053">
                  <c:v>0.93548586001305389</c:v>
                </c:pt>
                <c:pt idx="2054">
                  <c:v>0.9370469041117806</c:v>
                </c:pt>
                <c:pt idx="2055">
                  <c:v>0.93861023500825413</c:v>
                </c:pt>
                <c:pt idx="2056">
                  <c:v>0.94017586324425673</c:v>
                </c:pt>
                <c:pt idx="2057">
                  <c:v>0.94174379943065867</c:v>
                </c:pt>
                <c:pt idx="2058">
                  <c:v>0.94331405424803805</c:v>
                </c:pt>
                <c:pt idx="2059">
                  <c:v>0.9448866384473068</c:v>
                </c:pt>
                <c:pt idx="2060">
                  <c:v>0.94646156285035754</c:v>
                </c:pt>
                <c:pt idx="2061">
                  <c:v>0.94803883835069958</c:v>
                </c:pt>
                <c:pt idx="2062">
                  <c:v>0.94961847591412196</c:v>
                </c:pt>
                <c:pt idx="2063">
                  <c:v>0.9512004865793412</c:v>
                </c:pt>
                <c:pt idx="2064">
                  <c:v>0.95278488145867601</c:v>
                </c:pt>
                <c:pt idx="2065">
                  <c:v>0.95437167173872417</c:v>
                </c:pt>
                <c:pt idx="2066">
                  <c:v>0.95596086868103969</c:v>
                </c:pt>
                <c:pt idx="2067">
                  <c:v>0.95755248362283041</c:v>
                </c:pt>
                <c:pt idx="2068">
                  <c:v>0.95914652797764666</c:v>
                </c:pt>
                <c:pt idx="2069">
                  <c:v>0.96074301323609868</c:v>
                </c:pt>
                <c:pt idx="2070">
                  <c:v>0.96234195096656916</c:v>
                </c:pt>
                <c:pt idx="2071">
                  <c:v>0.96394335281593091</c:v>
                </c:pt>
                <c:pt idx="2072">
                  <c:v>0.96554723051028879</c:v>
                </c:pt>
                <c:pt idx="2073">
                  <c:v>0.96715359585570992</c:v>
                </c:pt>
                <c:pt idx="2074">
                  <c:v>0.96876246073898464</c:v>
                </c:pt>
                <c:pt idx="2075">
                  <c:v>0.97037383712836855</c:v>
                </c:pt>
                <c:pt idx="2076">
                  <c:v>0.97198773707437258</c:v>
                </c:pt>
                <c:pt idx="2077">
                  <c:v>0.97360417271051258</c:v>
                </c:pt>
                <c:pt idx="2078">
                  <c:v>0.97522315625411982</c:v>
                </c:pt>
                <c:pt idx="2079">
                  <c:v>0.97684470000711521</c:v>
                </c:pt>
                <c:pt idx="2080">
                  <c:v>0.97846881635682503</c:v>
                </c:pt>
                <c:pt idx="2081">
                  <c:v>0.98009551777680426</c:v>
                </c:pt>
                <c:pt idx="2082">
                  <c:v>0.98172481682762569</c:v>
                </c:pt>
                <c:pt idx="2083">
                  <c:v>0.98335672615776293</c:v>
                </c:pt>
                <c:pt idx="2084">
                  <c:v>0.98499125850438529</c:v>
                </c:pt>
                <c:pt idx="2085">
                  <c:v>0.98662842669424589</c:v>
                </c:pt>
                <c:pt idx="2086">
                  <c:v>0.98826824364453536</c:v>
                </c:pt>
                <c:pt idx="2087">
                  <c:v>0.98991072236374622</c:v>
                </c:pt>
                <c:pt idx="2088">
                  <c:v>0.99155587595257844</c:v>
                </c:pt>
                <c:pt idx="2089">
                  <c:v>0.9932037176048184</c:v>
                </c:pt>
                <c:pt idx="2090">
                  <c:v>0.99485426060825011</c:v>
                </c:pt>
                <c:pt idx="2091">
                  <c:v>0.99650751834558415</c:v>
                </c:pt>
                <c:pt idx="2092">
                  <c:v>0.99816350429536793</c:v>
                </c:pt>
                <c:pt idx="2093">
                  <c:v>0.99982223203295117</c:v>
                </c:pt>
                <c:pt idx="2094">
                  <c:v>1.001483715231408</c:v>
                </c:pt>
                <c:pt idx="2095">
                  <c:v>1.0031479676625328</c:v>
                </c:pt>
                <c:pt idx="2096">
                  <c:v>1.0048150031977989</c:v>
                </c:pt>
                <c:pt idx="2097">
                  <c:v>1.0064848358093545</c:v>
                </c:pt>
                <c:pt idx="2098">
                  <c:v>1.0081574795710053</c:v>
                </c:pt>
                <c:pt idx="2099">
                  <c:v>1.0098329486592605</c:v>
                </c:pt>
                <c:pt idx="2100">
                  <c:v>1.0115112573543315</c:v>
                </c:pt>
                <c:pt idx="2101">
                  <c:v>1.0131924200411833</c:v>
                </c:pt>
                <c:pt idx="2102">
                  <c:v>1.0148764512105879</c:v>
                </c:pt>
                <c:pt idx="2103">
                  <c:v>1.0165633654601844</c:v>
                </c:pt>
                <c:pt idx="2104">
                  <c:v>1.0182531774955599</c:v>
                </c:pt>
                <c:pt idx="2105">
                  <c:v>1.0199459021313364</c:v>
                </c:pt>
                <c:pt idx="2106">
                  <c:v>1.0216415542922994</c:v>
                </c:pt>
                <c:pt idx="2107">
                  <c:v>1.0233401490144967</c:v>
                </c:pt>
                <c:pt idx="2108">
                  <c:v>1.0250417014463677</c:v>
                </c:pt>
                <c:pt idx="2109">
                  <c:v>1.0267462268499372</c:v>
                </c:pt>
                <c:pt idx="2110">
                  <c:v>1.0284537406019099</c:v>
                </c:pt>
                <c:pt idx="2111">
                  <c:v>1.0301642581949317</c:v>
                </c:pt>
                <c:pt idx="2112">
                  <c:v>1.0318777952387077</c:v>
                </c:pt>
                <c:pt idx="2113">
                  <c:v>1.0335943674612682</c:v>
                </c:pt>
                <c:pt idx="2114">
                  <c:v>1.0353139907101696</c:v>
                </c:pt>
                <c:pt idx="2115">
                  <c:v>1.037036680953747</c:v>
                </c:pt>
                <c:pt idx="2116">
                  <c:v>1.0387624542823568</c:v>
                </c:pt>
                <c:pt idx="2117">
                  <c:v>1.0404913269096776</c:v>
                </c:pt>
                <c:pt idx="2118">
                  <c:v>1.0422233151739837</c:v>
                </c:pt>
                <c:pt idx="2119">
                  <c:v>1.0439584355394496</c:v>
                </c:pt>
                <c:pt idx="2120">
                  <c:v>1.0456967045974994</c:v>
                </c:pt>
                <c:pt idx="2121">
                  <c:v>1.0474381390681302</c:v>
                </c:pt>
                <c:pt idx="2122">
                  <c:v>1.0491827558012845</c:v>
                </c:pt>
                <c:pt idx="2123">
                  <c:v>1.0509305717782287</c:v>
                </c:pt>
                <c:pt idx="2124">
                  <c:v>1.0526816041129401</c:v>
                </c:pt>
                <c:pt idx="2125">
                  <c:v>1.0544358700535457</c:v>
                </c:pt>
                <c:pt idx="2126">
                  <c:v>1.0561933869837423</c:v>
                </c:pt>
                <c:pt idx="2127">
                  <c:v>1.05795417242426</c:v>
                </c:pt>
                <c:pt idx="2128">
                  <c:v>1.0597182440343356</c:v>
                </c:pt>
                <c:pt idx="2129">
                  <c:v>1.0614856196132054</c:v>
                </c:pt>
                <c:pt idx="2130">
                  <c:v>1.0632563171016269</c:v>
                </c:pt>
                <c:pt idx="2131">
                  <c:v>1.0650303545834119</c:v>
                </c:pt>
                <c:pt idx="2132">
                  <c:v>1.0668077502869848</c:v>
                </c:pt>
                <c:pt idx="2133">
                  <c:v>1.0685885225869625</c:v>
                </c:pt>
                <c:pt idx="2134">
                  <c:v>1.070372690005756</c:v>
                </c:pt>
                <c:pt idx="2135">
                  <c:v>1.0721602712151899</c:v>
                </c:pt>
                <c:pt idx="2136">
                  <c:v>1.0739512850381536</c:v>
                </c:pt>
                <c:pt idx="2137">
                  <c:v>1.075745750450263</c:v>
                </c:pt>
                <c:pt idx="2138">
                  <c:v>1.0775436865815575</c:v>
                </c:pt>
                <c:pt idx="2139">
                  <c:v>1.0793451127182134</c:v>
                </c:pt>
                <c:pt idx="2140">
                  <c:v>1.0811500483042822</c:v>
                </c:pt>
                <c:pt idx="2141">
                  <c:v>1.0829585129434545</c:v>
                </c:pt>
                <c:pt idx="2142">
                  <c:v>1.0847705264008509</c:v>
                </c:pt>
                <c:pt idx="2143">
                  <c:v>1.0865861086048325</c:v>
                </c:pt>
                <c:pt idx="2144">
                  <c:v>1.0884052796488417</c:v>
                </c:pt>
                <c:pt idx="2145">
                  <c:v>1.0902280597932688</c:v>
                </c:pt>
                <c:pt idx="2146">
                  <c:v>1.0920544694673433</c:v>
                </c:pt>
                <c:pt idx="2147">
                  <c:v>1.093884529271052</c:v>
                </c:pt>
                <c:pt idx="2148">
                  <c:v>1.095718259977088</c:v>
                </c:pt>
                <c:pt idx="2149">
                  <c:v>1.0975556825328252</c:v>
                </c:pt>
                <c:pt idx="2150">
                  <c:v>1.0993968180623188</c:v>
                </c:pt>
                <c:pt idx="2151">
                  <c:v>1.1012416878683429</c:v>
                </c:pt>
                <c:pt idx="2152">
                  <c:v>1.1030903134344452</c:v>
                </c:pt>
                <c:pt idx="2153">
                  <c:v>1.1049427164270447</c:v>
                </c:pt>
                <c:pt idx="2154">
                  <c:v>1.106798918697552</c:v>
                </c:pt>
                <c:pt idx="2155">
                  <c:v>1.1086589422845203</c:v>
                </c:pt>
                <c:pt idx="2156">
                  <c:v>1.1105228094158348</c:v>
                </c:pt>
                <c:pt idx="2157">
                  <c:v>1.1123905425109262</c:v>
                </c:pt>
                <c:pt idx="2158">
                  <c:v>1.1142621641830226</c:v>
                </c:pt>
                <c:pt idx="2159">
                  <c:v>1.1161376972414314</c:v>
                </c:pt>
                <c:pt idx="2160">
                  <c:v>1.1180171646938564</c:v>
                </c:pt>
                <c:pt idx="2161">
                  <c:v>1.1199005897487515</c:v>
                </c:pt>
                <c:pt idx="2162">
                  <c:v>1.1217879958177057</c:v>
                </c:pt>
                <c:pt idx="2163">
                  <c:v>1.1236794065178672</c:v>
                </c:pt>
                <c:pt idx="2164">
                  <c:v>1.1255748456743999</c:v>
                </c:pt>
                <c:pt idx="2165">
                  <c:v>1.1274743373229819</c:v>
                </c:pt>
                <c:pt idx="2166">
                  <c:v>1.1293779057123401</c:v>
                </c:pt>
                <c:pt idx="2167">
                  <c:v>1.1312855753068216</c:v>
                </c:pt>
                <c:pt idx="2168">
                  <c:v>1.1331973707890044</c:v>
                </c:pt>
                <c:pt idx="2169">
                  <c:v>1.1351133170623529</c:v>
                </c:pt>
                <c:pt idx="2170">
                  <c:v>1.1370334392539034</c:v>
                </c:pt>
                <c:pt idx="2171">
                  <c:v>1.1389577627170067</c:v>
                </c:pt>
                <c:pt idx="2172">
                  <c:v>1.1408863130340958</c:v>
                </c:pt>
                <c:pt idx="2173">
                  <c:v>1.1428191160195109</c:v>
                </c:pt>
                <c:pt idx="2174">
                  <c:v>1.1447561977223548</c:v>
                </c:pt>
                <c:pt idx="2175">
                  <c:v>1.1466975844294123</c:v>
                </c:pt>
                <c:pt idx="2176">
                  <c:v>1.1486433026680891</c:v>
                </c:pt>
                <c:pt idx="2177">
                  <c:v>1.1505933792094198</c:v>
                </c:pt>
                <c:pt idx="2178">
                  <c:v>1.1525478410711099</c:v>
                </c:pt>
                <c:pt idx="2179">
                  <c:v>1.154506715520633</c:v>
                </c:pt>
                <c:pt idx="2180">
                  <c:v>1.1564700300783706</c:v>
                </c:pt>
                <c:pt idx="2181">
                  <c:v>1.1584378125208092</c:v>
                </c:pt>
                <c:pt idx="2182">
                  <c:v>1.1604100908837804</c:v>
                </c:pt>
                <c:pt idx="2183">
                  <c:v>1.1623868934657591</c:v>
                </c:pt>
                <c:pt idx="2184">
                  <c:v>1.1643682488312117</c:v>
                </c:pt>
                <c:pt idx="2185">
                  <c:v>1.1663541858139983</c:v>
                </c:pt>
                <c:pt idx="2186">
                  <c:v>1.1683447335208295</c:v>
                </c:pt>
                <c:pt idx="2187">
                  <c:v>1.1703399213347838</c:v>
                </c:pt>
                <c:pt idx="2188">
                  <c:v>1.1723397789188736</c:v>
                </c:pt>
                <c:pt idx="2189">
                  <c:v>1.1743443362196766</c:v>
                </c:pt>
                <c:pt idx="2190">
                  <c:v>1.1763536234710237</c:v>
                </c:pt>
                <c:pt idx="2191">
                  <c:v>1.1783676711977467</c:v>
                </c:pt>
                <c:pt idx="2192">
                  <c:v>1.1803865102194915</c:v>
                </c:pt>
                <c:pt idx="2193">
                  <c:v>1.1824101716545881</c:v>
                </c:pt>
                <c:pt idx="2194">
                  <c:v>1.1844386869239931</c:v>
                </c:pt>
                <c:pt idx="2195">
                  <c:v>1.1864720877552901</c:v>
                </c:pt>
                <c:pt idx="2196">
                  <c:v>1.188510406186758</c:v>
                </c:pt>
                <c:pt idx="2197">
                  <c:v>1.190553674571514</c:v>
                </c:pt>
                <c:pt idx="2198">
                  <c:v>1.1926019255817186</c:v>
                </c:pt>
                <c:pt idx="2199">
                  <c:v>1.1946551922128563</c:v>
                </c:pt>
                <c:pt idx="2200">
                  <c:v>1.1967135077880866</c:v>
                </c:pt>
                <c:pt idx="2201">
                  <c:v>1.1987769059626692</c:v>
                </c:pt>
                <c:pt idx="2202">
                  <c:v>1.2008454207284633</c:v>
                </c:pt>
                <c:pt idx="2203">
                  <c:v>1.2029190864185102</c:v>
                </c:pt>
                <c:pt idx="2204">
                  <c:v>1.2049979377116837</c:v>
                </c:pt>
                <c:pt idx="2205">
                  <c:v>1.2070820096374346</c:v>
                </c:pt>
                <c:pt idx="2206">
                  <c:v>1.2091713375806008</c:v>
                </c:pt>
                <c:pt idx="2207">
                  <c:v>1.2112659572863163</c:v>
                </c:pt>
                <c:pt idx="2208">
                  <c:v>1.2133659048649963</c:v>
                </c:pt>
                <c:pt idx="2209">
                  <c:v>1.215471216797412</c:v>
                </c:pt>
                <c:pt idx="2210">
                  <c:v>1.2175819299398527</c:v>
                </c:pt>
                <c:pt idx="2211">
                  <c:v>1.2196980815293885</c:v>
                </c:pt>
                <c:pt idx="2212">
                  <c:v>1.2218197091892082</c:v>
                </c:pt>
                <c:pt idx="2213">
                  <c:v>1.2239468509340683</c:v>
                </c:pt>
                <c:pt idx="2214">
                  <c:v>1.2260795451758271</c:v>
                </c:pt>
                <c:pt idx="2215">
                  <c:v>1.2282178307290921</c:v>
                </c:pt>
                <c:pt idx="2216">
                  <c:v>1.2303617468169492</c:v>
                </c:pt>
                <c:pt idx="2217">
                  <c:v>1.2325113330768114</c:v>
                </c:pt>
                <c:pt idx="2218">
                  <c:v>1.2346666295663675</c:v>
                </c:pt>
                <c:pt idx="2219">
                  <c:v>1.2368276767696365</c:v>
                </c:pt>
                <c:pt idx="2220">
                  <c:v>1.238994515603133</c:v>
                </c:pt>
                <c:pt idx="2221">
                  <c:v>1.2411671874221488</c:v>
                </c:pt>
                <c:pt idx="2222">
                  <c:v>1.2433457340271461</c:v>
                </c:pt>
                <c:pt idx="2223">
                  <c:v>1.2455301976702684</c:v>
                </c:pt>
                <c:pt idx="2224">
                  <c:v>1.2477206210619785</c:v>
                </c:pt>
                <c:pt idx="2225">
                  <c:v>1.249917047377803</c:v>
                </c:pt>
                <c:pt idx="2226">
                  <c:v>1.2521195202652196</c:v>
                </c:pt>
                <c:pt idx="2227">
                  <c:v>1.254328083850671</c:v>
                </c:pt>
                <c:pt idx="2228">
                  <c:v>1.2565427827466988</c:v>
                </c:pt>
                <c:pt idx="2229">
                  <c:v>1.2587636620592215</c:v>
                </c:pt>
                <c:pt idx="2230">
                  <c:v>1.2609907673949479</c:v>
                </c:pt>
                <c:pt idx="2231">
                  <c:v>1.2632241448689343</c:v>
                </c:pt>
                <c:pt idx="2232">
                  <c:v>1.2654638411122705</c:v>
                </c:pt>
                <c:pt idx="2233">
                  <c:v>1.2677099032799439</c:v>
                </c:pt>
                <c:pt idx="2234">
                  <c:v>1.2699623790588153</c:v>
                </c:pt>
                <c:pt idx="2235">
                  <c:v>1.272221316675783</c:v>
                </c:pt>
                <c:pt idx="2236">
                  <c:v>1.2744867649060843</c:v>
                </c:pt>
                <c:pt idx="2237">
                  <c:v>1.2767587730817667</c:v>
                </c:pt>
                <c:pt idx="2238">
                  <c:v>1.2790373911003154</c:v>
                </c:pt>
                <c:pt idx="2239">
                  <c:v>1.2813226694334672</c:v>
                </c:pt>
                <c:pt idx="2240">
                  <c:v>1.2836146591361819</c:v>
                </c:pt>
                <c:pt idx="2241">
                  <c:v>1.2859134118557971</c:v>
                </c:pt>
                <c:pt idx="2242">
                  <c:v>1.2882189798413575</c:v>
                </c:pt>
                <c:pt idx="2243">
                  <c:v>1.2905314159531471</c:v>
                </c:pt>
                <c:pt idx="2244">
                  <c:v>1.2928507736723942</c:v>
                </c:pt>
                <c:pt idx="2245">
                  <c:v>1.295177107111174</c:v>
                </c:pt>
                <c:pt idx="2246">
                  <c:v>1.2975104710225291</c:v>
                </c:pt>
                <c:pt idx="2247">
                  <c:v>1.2998509208107598</c:v>
                </c:pt>
                <c:pt idx="2248">
                  <c:v>1.3021985125419635</c:v>
                </c:pt>
                <c:pt idx="2249">
                  <c:v>1.3045533029547589</c:v>
                </c:pt>
                <c:pt idx="2250">
                  <c:v>1.3069153494712464</c:v>
                </c:pt>
                <c:pt idx="2251">
                  <c:v>1.3092847102081824</c:v>
                </c:pt>
                <c:pt idx="2252">
                  <c:v>1.3116614439883976</c:v>
                </c:pt>
                <c:pt idx="2253">
                  <c:v>1.314045610352444</c:v>
                </c:pt>
                <c:pt idx="2254">
                  <c:v>1.3164372695704825</c:v>
                </c:pt>
                <c:pt idx="2255">
                  <c:v>1.3188364826544314</c:v>
                </c:pt>
                <c:pt idx="2256">
                  <c:v>1.3212433113703517</c:v>
                </c:pt>
                <c:pt idx="2257">
                  <c:v>1.3236578182511132</c:v>
                </c:pt>
                <c:pt idx="2258">
                  <c:v>1.3260800666093171</c:v>
                </c:pt>
                <c:pt idx="2259">
                  <c:v>1.3285101205504963</c:v>
                </c:pt>
                <c:pt idx="2260">
                  <c:v>1.3309480449865996</c:v>
                </c:pt>
                <c:pt idx="2261">
                  <c:v>1.3333939056497695</c:v>
                </c:pt>
                <c:pt idx="2262">
                  <c:v>1.335847769106411</c:v>
                </c:pt>
                <c:pt idx="2263">
                  <c:v>1.3383097027715611</c:v>
                </c:pt>
                <c:pt idx="2264">
                  <c:v>1.3407797749235875</c:v>
                </c:pt>
                <c:pt idx="2265">
                  <c:v>1.3432580547191937</c:v>
                </c:pt>
                <c:pt idx="2266">
                  <c:v>1.3457446122087615</c:v>
                </c:pt>
                <c:pt idx="2267">
                  <c:v>1.3482395183520264</c:v>
                </c:pt>
                <c:pt idx="2268">
                  <c:v>1.3507428450341146</c:v>
                </c:pt>
                <c:pt idx="2269">
                  <c:v>1.3532546650819111</c:v>
                </c:pt>
                <c:pt idx="2270">
                  <c:v>1.3557750522808203</c:v>
                </c:pt>
                <c:pt idx="2271">
                  <c:v>1.358304081391895</c:v>
                </c:pt>
                <c:pt idx="2272">
                  <c:v>1.3608418281693391</c:v>
                </c:pt>
                <c:pt idx="2273">
                  <c:v>1.3633883693784365</c:v>
                </c:pt>
                <c:pt idx="2274">
                  <c:v>1.3659437828138499</c:v>
                </c:pt>
                <c:pt idx="2275">
                  <c:v>1.3685081473183771</c:v>
                </c:pt>
                <c:pt idx="2276">
                  <c:v>1.3710815428021095</c:v>
                </c:pt>
                <c:pt idx="2277">
                  <c:v>1.3736640502620561</c:v>
                </c:pt>
                <c:pt idx="2278">
                  <c:v>1.3762557518022045</c:v>
                </c:pt>
                <c:pt idx="2279">
                  <c:v>1.3788567306540662</c:v>
                </c:pt>
                <c:pt idx="2280">
                  <c:v>1.3814670711976869</c:v>
                </c:pt>
                <c:pt idx="2281">
                  <c:v>1.3840868589831732</c:v>
                </c:pt>
                <c:pt idx="2282">
                  <c:v>1.3867161807527055</c:v>
                </c:pt>
                <c:pt idx="2283">
                  <c:v>1.3893551244630991</c:v>
                </c:pt>
                <c:pt idx="2284">
                  <c:v>1.3920037793088771</c:v>
                </c:pt>
                <c:pt idx="2285">
                  <c:v>1.3946622357459306</c:v>
                </c:pt>
                <c:pt idx="2286">
                  <c:v>1.3973305855157239</c:v>
                </c:pt>
                <c:pt idx="2287">
                  <c:v>1.4000089216700917</c:v>
                </c:pt>
                <c:pt idx="2288">
                  <c:v>1.4026973385966559</c:v>
                </c:pt>
                <c:pt idx="2289">
                  <c:v>1.405395932044851</c:v>
                </c:pt>
                <c:pt idx="2290">
                  <c:v>1.4081047991525903</c:v>
                </c:pt>
                <c:pt idx="2291">
                  <c:v>1.4108240384736126</c:v>
                </c:pt>
                <c:pt idx="2292">
                  <c:v>1.413553750005482</c:v>
                </c:pt>
                <c:pt idx="2293">
                  <c:v>1.416294035218294</c:v>
                </c:pt>
                <c:pt idx="2294">
                  <c:v>1.4190449970841392</c:v>
                </c:pt>
                <c:pt idx="2295">
                  <c:v>1.4218067401072474</c:v>
                </c:pt>
                <c:pt idx="2296">
                  <c:v>1.4245793703549636</c:v>
                </c:pt>
                <c:pt idx="2297">
                  <c:v>1.4273629954894667</c:v>
                </c:pt>
                <c:pt idx="2298">
                  <c:v>1.4301577248003308</c:v>
                </c:pt>
                <c:pt idx="2299">
                  <c:v>1.4329636692379104</c:v>
                </c:pt>
                <c:pt idx="2300">
                  <c:v>1.4357809414476093</c:v>
                </c:pt>
                <c:pt idx="2301">
                  <c:v>1.4386096558050241</c:v>
                </c:pt>
                <c:pt idx="2302">
                  <c:v>1.4414499284520208</c:v>
                </c:pt>
                <c:pt idx="2303">
                  <c:v>1.444301877333769</c:v>
                </c:pt>
                <c:pt idx="2304">
                  <c:v>1.4471656222367408</c:v>
                </c:pt>
                <c:pt idx="2305">
                  <c:v>1.4500412848277382</c:v>
                </c:pt>
                <c:pt idx="2306">
                  <c:v>1.4529289886939596</c:v>
                </c:pt>
                <c:pt idx="2307">
                  <c:v>1.4558288593841473</c:v>
                </c:pt>
                <c:pt idx="2308">
                  <c:v>1.4587410244508525</c:v>
                </c:pt>
                <c:pt idx="2309">
                  <c:v>1.4616656134938493</c:v>
                </c:pt>
                <c:pt idx="2310">
                  <c:v>1.4646027582047434</c:v>
                </c:pt>
                <c:pt idx="2311">
                  <c:v>1.4675525924128021</c:v>
                </c:pt>
                <c:pt idx="2312">
                  <c:v>1.4705152521320666</c:v>
                </c:pt>
                <c:pt idx="2313">
                  <c:v>1.4734908756097669</c:v>
                </c:pt>
                <c:pt idx="2314">
                  <c:v>1.4764796033761012</c:v>
                </c:pt>
                <c:pt idx="2315">
                  <c:v>1.4794815782954163</c:v>
                </c:pt>
                <c:pt idx="2316">
                  <c:v>1.4824969456188448</c:v>
                </c:pt>
                <c:pt idx="2317">
                  <c:v>1.4855258530384321</c:v>
                </c:pt>
                <c:pt idx="2318">
                  <c:v>1.4885684507428321</c:v>
                </c:pt>
                <c:pt idx="2319">
                  <c:v>1.4916248914746015</c:v>
                </c:pt>
                <c:pt idx="2320">
                  <c:v>1.4946953305891619</c:v>
                </c:pt>
                <c:pt idx="2321">
                  <c:v>1.4977799261154805</c:v>
                </c:pt>
                <c:pt idx="2322">
                  <c:v>1.5008788388185417</c:v>
                </c:pt>
                <c:pt idx="2323">
                  <c:v>1.5039922322636583</c:v>
                </c:pt>
                <c:pt idx="2324">
                  <c:v>1.5071202728826996</c:v>
                </c:pt>
                <c:pt idx="2325">
                  <c:v>1.5102631300423053</c:v>
                </c:pt>
                <c:pt idx="2326">
                  <c:v>1.5134209761141473</c:v>
                </c:pt>
                <c:pt idx="2327">
                  <c:v>1.5165939865473259</c:v>
                </c:pt>
                <c:pt idx="2328">
                  <c:v>1.5197823399429733</c:v>
                </c:pt>
                <c:pt idx="2329">
                  <c:v>1.5229862181311429</c:v>
                </c:pt>
                <c:pt idx="2330">
                  <c:v>1.5262058062500761</c:v>
                </c:pt>
                <c:pt idx="2331">
                  <c:v>1.5294412928279353</c:v>
                </c:pt>
                <c:pt idx="2332">
                  <c:v>1.5326928698670863</c:v>
                </c:pt>
                <c:pt idx="2333">
                  <c:v>1.5359607329310405</c:v>
                </c:pt>
                <c:pt idx="2334">
                  <c:v>1.5392450812341492</c:v>
                </c:pt>
                <c:pt idx="2335">
                  <c:v>1.542546117734156</c:v>
                </c:pt>
                <c:pt idx="2336">
                  <c:v>1.5458640492277236</c:v>
                </c:pt>
                <c:pt idx="2337">
                  <c:v>1.549199086449047</c:v>
                </c:pt>
                <c:pt idx="2338">
                  <c:v>1.552551444171673</c:v>
                </c:pt>
                <c:pt idx="2339">
                  <c:v>1.5559213413136561</c:v>
                </c:pt>
                <c:pt idx="2340">
                  <c:v>1.5593090010461772</c:v>
                </c:pt>
                <c:pt idx="2341">
                  <c:v>1.5627146509057737</c:v>
                </c:pt>
                <c:pt idx="2342">
                  <c:v>1.5661385229103124</c:v>
                </c:pt>
                <c:pt idx="2343">
                  <c:v>1.569580853678874</c:v>
                </c:pt>
                <c:pt idx="2344">
                  <c:v>1.5730418845556908</c:v>
                </c:pt>
                <c:pt idx="2345">
                  <c:v>1.5765218617383197</c:v>
                </c:pt>
                <c:pt idx="2346">
                  <c:v>1.5800210364102185</c:v>
                </c:pt>
                <c:pt idx="2347">
                  <c:v>1.5835396648779032</c:v>
                </c:pt>
                <c:pt idx="2348">
                  <c:v>1.5870780087128959</c:v>
                </c:pt>
                <c:pt idx="2349">
                  <c:v>1.5906363348986456</c:v>
                </c:pt>
                <c:pt idx="2350">
                  <c:v>1.5942149159826502</c:v>
                </c:pt>
                <c:pt idx="2351">
                  <c:v>1.5978140302339918</c:v>
                </c:pt>
                <c:pt idx="2352">
                  <c:v>1.6014339618065294</c:v>
                </c:pt>
                <c:pt idx="2353">
                  <c:v>1.6050750009079795</c:v>
                </c:pt>
                <c:pt idx="2354">
                  <c:v>1.6087374439751629</c:v>
                </c:pt>
                <c:pt idx="2355">
                  <c:v>1.6124215938556741</c:v>
                </c:pt>
                <c:pt idx="2356">
                  <c:v>1.6161277599962698</c:v>
                </c:pt>
                <c:pt idx="2357">
                  <c:v>1.6198562586382692</c:v>
                </c:pt>
                <c:pt idx="2358">
                  <c:v>1.623607413020292</c:v>
                </c:pt>
                <c:pt idx="2359">
                  <c:v>1.6273815535886584</c:v>
                </c:pt>
                <c:pt idx="2360">
                  <c:v>1.6311790182158141</c:v>
                </c:pt>
                <c:pt idx="2361">
                  <c:v>1.6350001524271429</c:v>
                </c:pt>
                <c:pt idx="2362">
                  <c:v>1.6388453096365614</c:v>
                </c:pt>
                <c:pt idx="2363">
                  <c:v>1.6427148513913103</c:v>
                </c:pt>
                <c:pt idx="2364">
                  <c:v>1.646609147626378</c:v>
                </c:pt>
                <c:pt idx="2365">
                  <c:v>1.6505285769290075</c:v>
                </c:pt>
                <c:pt idx="2366">
                  <c:v>1.6544735268137896</c:v>
                </c:pt>
                <c:pt idx="2367">
                  <c:v>1.6584443940088418</c:v>
                </c:pt>
                <c:pt idx="2368">
                  <c:v>1.662441584753624</c:v>
                </c:pt>
                <c:pt idx="2369">
                  <c:v>1.6664655151089591</c:v>
                </c:pt>
                <c:pt idx="2370">
                  <c:v>1.6705166112798735</c:v>
                </c:pt>
                <c:pt idx="2371">
                  <c:v>1.6745953099519002</c:v>
                </c:pt>
                <c:pt idx="2372">
                  <c:v>1.6787020586415147</c:v>
                </c:pt>
                <c:pt idx="2373">
                  <c:v>1.6828373160614447</c:v>
                </c:pt>
                <c:pt idx="2374">
                  <c:v>1.6870015525016089</c:v>
                </c:pt>
                <c:pt idx="2375">
                  <c:v>1.6911952502265</c:v>
                </c:pt>
                <c:pt idx="2376">
                  <c:v>1.6954189038898699</c:v>
                </c:pt>
                <c:pt idx="2377">
                  <c:v>1.6996730209676456</c:v>
                </c:pt>
                <c:pt idx="2378">
                  <c:v>1.7039581222100335</c:v>
                </c:pt>
                <c:pt idx="2379">
                  <c:v>1.70827474211386</c:v>
                </c:pt>
                <c:pt idx="2380">
                  <c:v>1.7126234294162397</c:v>
                </c:pt>
                <c:pt idx="2381">
                  <c:v>1.7170047476107553</c:v>
                </c:pt>
                <c:pt idx="2382">
                  <c:v>1.7214192754873703</c:v>
                </c:pt>
                <c:pt idx="2383">
                  <c:v>1.7258676076974462</c:v>
                </c:pt>
                <c:pt idx="2384">
                  <c:v>1.73035035534523</c:v>
                </c:pt>
                <c:pt idx="2385">
                  <c:v>1.7348681466073614</c:v>
                </c:pt>
                <c:pt idx="2386">
                  <c:v>1.7394216273820049</c:v>
                </c:pt>
                <c:pt idx="2387">
                  <c:v>1.744011461969313</c:v>
                </c:pt>
                <c:pt idx="2388">
                  <c:v>1.7486383337850817</c:v>
                </c:pt>
                <c:pt idx="2389">
                  <c:v>1.7533029461095584</c:v>
                </c:pt>
                <c:pt idx="2390">
                  <c:v>1.7580060228735044</c:v>
                </c:pt>
                <c:pt idx="2391">
                  <c:v>1.7627483094837786</c:v>
                </c:pt>
                <c:pt idx="2392">
                  <c:v>1.7675305736908564</c:v>
                </c:pt>
                <c:pt idx="2393">
                  <c:v>1.77235360650087</c:v>
                </c:pt>
                <c:pt idx="2394">
                  <c:v>1.7772182231349622</c:v>
                </c:pt>
                <c:pt idx="2395">
                  <c:v>1.782125264038936</c:v>
                </c:pt>
                <c:pt idx="2396">
                  <c:v>1.7870755959464046</c:v>
                </c:pt>
                <c:pt idx="2397">
                  <c:v>1.7920701129989096</c:v>
                </c:pt>
                <c:pt idx="2398">
                  <c:v>1.7971097379267098</c:v>
                </c:pt>
                <c:pt idx="2399">
                  <c:v>1.8021954232942541</c:v>
                </c:pt>
                <c:pt idx="2400">
                  <c:v>1.8073281528146397</c:v>
                </c:pt>
                <c:pt idx="2401">
                  <c:v>1.8125089427377428</c:v>
                </c:pt>
                <c:pt idx="2402">
                  <c:v>1.8177388433169976</c:v>
                </c:pt>
                <c:pt idx="2403">
                  <c:v>1.8230189403603199</c:v>
                </c:pt>
                <c:pt idx="2404">
                  <c:v>1.8283503568710036</c:v>
                </c:pt>
                <c:pt idx="2405">
                  <c:v>1.833734254784988</c:v>
                </c:pt>
                <c:pt idx="2406">
                  <c:v>1.8391718368113679</c:v>
                </c:pt>
                <c:pt idx="2407">
                  <c:v>1.8446643483836609</c:v>
                </c:pt>
                <c:pt idx="2408">
                  <c:v>1.8502130797299123</c:v>
                </c:pt>
                <c:pt idx="2409">
                  <c:v>1.8558193680705202</c:v>
                </c:pt>
                <c:pt idx="2410">
                  <c:v>1.8614845999533445</c:v>
                </c:pt>
                <c:pt idx="2411">
                  <c:v>1.8672102137365911</c:v>
                </c:pt>
                <c:pt idx="2412">
                  <c:v>1.8729977022308684</c:v>
                </c:pt>
                <c:pt idx="2413">
                  <c:v>1.8788486155128792</c:v>
                </c:pt>
                <c:pt idx="2414">
                  <c:v>1.8847645639243367</c:v>
                </c:pt>
                <c:pt idx="2415">
                  <c:v>1.8907472212710192</c:v>
                </c:pt>
                <c:pt idx="2416">
                  <c:v>1.8967983282382535</c:v>
                </c:pt>
                <c:pt idx="2417">
                  <c:v>1.9029196960407049</c:v>
                </c:pt>
                <c:pt idx="2418">
                  <c:v>1.9091132103261215</c:v>
                </c:pt>
                <c:pt idx="2419">
                  <c:v>1.9153808353546191</c:v>
                </c:pt>
                <c:pt idx="2420">
                  <c:v>1.9217246184772458</c:v>
                </c:pt>
                <c:pt idx="2421">
                  <c:v>1.9281466949400639</c:v>
                </c:pt>
                <c:pt idx="2422">
                  <c:v>1.9346492930426336</c:v>
                </c:pt>
                <c:pt idx="2423">
                  <c:v>1.941234739682886</c:v>
                </c:pt>
                <c:pt idx="2424">
                  <c:v>1.947905466323774</c:v>
                </c:pt>
                <c:pt idx="2425">
                  <c:v>1.9546640154209565</c:v>
                </c:pt>
                <c:pt idx="2426">
                  <c:v>1.9615130473550826</c:v>
                </c:pt>
                <c:pt idx="2427">
                  <c:v>1.968455347917184</c:v>
                </c:pt>
                <c:pt idx="2428">
                  <c:v>1.9754938364011885</c:v>
                </c:pt>
                <c:pt idx="2429">
                  <c:v>1.9826315743638441</c:v>
                </c:pt>
                <c:pt idx="2430">
                  <c:v>1.9898717751194914</c:v>
                </c:pt>
                <c:pt idx="2431">
                  <c:v>1.9972178140451926</c:v>
                </c:pt>
                <c:pt idx="2432">
                  <c:v>2.0046732397810025</c:v>
                </c:pt>
                <c:pt idx="2433">
                  <c:v>2.0122417864206716</c:v>
                </c:pt>
                <c:pt idx="2434">
                  <c:v>2.019927386800227</c:v>
                </c:pt>
                <c:pt idx="2435">
                  <c:v>2.0277341870056915</c:v>
                </c:pt>
                <c:pt idx="2436">
                  <c:v>2.0356665622372074</c:v>
                </c:pt>
                <c:pt idx="2437">
                  <c:v>2.0437291341852415</c:v>
                </c:pt>
                <c:pt idx="2438">
                  <c:v>2.0519267900958753</c:v>
                </c:pt>
                <c:pt idx="2439">
                  <c:v>2.060264703726844</c:v>
                </c:pt>
                <c:pt idx="2440">
                  <c:v>2.0687483584248412</c:v>
                </c:pt>
                <c:pt idx="2441">
                  <c:v>2.0773835725880447</c:v>
                </c:pt>
                <c:pt idx="2442">
                  <c:v>2.0861765278171251</c:v>
                </c:pt>
                <c:pt idx="2443">
                  <c:v>2.0951338001040662</c:v>
                </c:pt>
                <c:pt idx="2444">
                  <c:v>2.1042623944624133</c:v>
                </c:pt>
                <c:pt idx="2445">
                  <c:v>2.1135697834666534</c:v>
                </c:pt>
                <c:pt idx="2446">
                  <c:v>2.1230639502446507</c:v>
                </c:pt>
                <c:pt idx="2447">
                  <c:v>2.1327534365575418</c:v>
                </c:pt>
                <c:pt idx="2448">
                  <c:v>2.14264739670991</c:v>
                </c:pt>
                <c:pt idx="2449">
                  <c:v>2.1527556581630587</c:v>
                </c:pt>
                <c:pt idx="2450">
                  <c:v>2.163088789880999</c:v>
                </c:pt>
                <c:pt idx="2451">
                  <c:v>2.1736581796285854</c:v>
                </c:pt>
                <c:pt idx="2452">
                  <c:v>2.1844761216723962</c:v>
                </c:pt>
                <c:pt idx="2453">
                  <c:v>2.1955559166174221</c:v>
                </c:pt>
                <c:pt idx="2454">
                  <c:v>2.2069119854601706</c:v>
                </c:pt>
                <c:pt idx="2455">
                  <c:v>2.2185600003683081</c:v>
                </c:pt>
                <c:pt idx="2456">
                  <c:v>2.2305170352312262</c:v>
                </c:pt>
                <c:pt idx="2457">
                  <c:v>2.2428017396943956</c:v>
                </c:pt>
                <c:pt idx="2458">
                  <c:v>2.2554345412325807</c:v>
                </c:pt>
                <c:pt idx="2459">
                  <c:v>2.268437880885068</c:v>
                </c:pt>
                <c:pt idx="2460">
                  <c:v>2.2818364896411683</c:v>
                </c:pt>
                <c:pt idx="2461">
                  <c:v>2.2956577142223846</c:v>
                </c:pt>
                <c:pt idx="2462">
                  <c:v>2.3099319032914192</c:v>
                </c:pt>
                <c:pt idx="2463">
                  <c:v>2.3246928681111814</c:v>
                </c:pt>
                <c:pt idx="2464">
                  <c:v>2.3399784356381281</c:v>
                </c:pt>
                <c:pt idx="2465">
                  <c:v>2.3558311173303941</c:v>
                </c:pt>
                <c:pt idx="2466">
                  <c:v>2.372298924112783</c:v>
                </c:pt>
                <c:pt idx="2467">
                  <c:v>2.3894363677414598</c:v>
                </c:pt>
                <c:pt idx="2468">
                  <c:v>2.4073057024011462</c:v>
                </c:pt>
                <c:pt idx="2469">
                  <c:v>2.4259784794809525</c:v>
                </c:pt>
                <c:pt idx="2470">
                  <c:v>2.4455375157787911</c:v>
                </c:pt>
                <c:pt idx="2471">
                  <c:v>2.4660794150575667</c:v>
                </c:pt>
                <c:pt idx="2472">
                  <c:v>2.48771784161704</c:v>
                </c:pt>
                <c:pt idx="2473">
                  <c:v>2.5105878333443568</c:v>
                </c:pt>
                <c:pt idx="2474">
                  <c:v>2.5348515790923414</c:v>
                </c:pt>
                <c:pt idx="2475">
                  <c:v>2.5607063033855408</c:v>
                </c:pt>
                <c:pt idx="2476">
                  <c:v>2.5883952581630902</c:v>
                </c:pt>
                <c:pt idx="2477">
                  <c:v>2.6182234243584075</c:v>
                </c:pt>
                <c:pt idx="2478">
                  <c:v>2.6505805857216065</c:v>
                </c:pt>
                <c:pt idx="2479">
                  <c:v>2.6859763841132271</c:v>
                </c:pt>
                <c:pt idx="2480">
                  <c:v>2.725095736144135</c:v>
                </c:pt>
                <c:pt idx="2481">
                  <c:v>2.7688907710448851</c:v>
                </c:pt>
                <c:pt idx="2482">
                  <c:v>2.8187427954176916</c:v>
                </c:pt>
                <c:pt idx="2483">
                  <c:v>2.8767704237076597</c:v>
                </c:pt>
                <c:pt idx="2484">
                  <c:v>2.9464790195109702</c:v>
                </c:pt>
                <c:pt idx="2485">
                  <c:v>3.0343424006448534</c:v>
                </c:pt>
                <c:pt idx="2486">
                  <c:v>3.154620294018974</c:v>
                </c:pt>
                <c:pt idx="2487">
                  <c:v>3.3515740172788688</c:v>
                </c:pt>
                <c:pt idx="248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A-4A95-804D-7FDC9C0A6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059040"/>
        <c:axId val="1373048000"/>
      </c:scatterChart>
      <c:valAx>
        <c:axId val="1373059040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373048000"/>
        <c:crosses val="autoZero"/>
        <c:crossBetween val="midCat"/>
        <c:majorUnit val="2"/>
      </c:valAx>
      <c:valAx>
        <c:axId val="13730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37305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Retornos Simples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sng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Retornos Simples</a:t>
          </a:r>
        </a:p>
      </cx:txPr>
    </cx:title>
    <cx:plotArea>
      <cx:plotAreaRegion>
        <cx:series layoutId="clusteredColumn" uniqueId="{2182807E-C60D-41B5-A874-E7E829ED65B8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,00%" sourceLinked="0"/>
        <cx:spPr>
          <a:ln>
            <a:solidFill>
              <a:schemeClr val="tx1">
                <a:alpha val="90000"/>
              </a:schemeClr>
            </a:solidFill>
          </a:ln>
        </cx:spPr>
      </cx:axis>
      <cx:axis id="1">
        <cx:valScaling/>
        <cx:majorGridlines/>
        <cx:tickLabels/>
        <cx:spPr>
          <a:ln>
            <a:solidFill>
              <a:schemeClr val="tx1"/>
            </a:solidFill>
          </a:ln>
        </cx:sp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784860</xdr:colOff>
      <xdr:row>1</xdr:row>
      <xdr:rowOff>179070</xdr:rowOff>
    </xdr:from>
    <xdr:to>
      <xdr:col>11</xdr:col>
      <xdr:colOff>601980</xdr:colOff>
      <xdr:row>16</xdr:row>
      <xdr:rowOff>179070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9905C258-11B2-3A47-B864-FE303AE84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787161</xdr:colOff>
      <xdr:row>2</xdr:row>
      <xdr:rowOff>8625</xdr:rowOff>
    </xdr:from>
    <xdr:to>
      <xdr:col>26</xdr:col>
      <xdr:colOff>614633</xdr:colOff>
      <xdr:row>17</xdr:row>
      <xdr:rowOff>56070</xdr:rowOff>
    </xdr:to>
    <xdr:graphicFrame macro="">
      <xdr:nvGraphicFramePr>
        <xdr:cNvPr id="3" name="Gráfico 4">
          <a:extLst>
            <a:ext uri="{FF2B5EF4-FFF2-40B4-BE49-F238E27FC236}">
              <a16:creationId xmlns:a16="http://schemas.microsoft.com/office/drawing/2014/main" id="{13D21AD9-FA49-2E42-B537-C0D0602ED4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</xdr:colOff>
      <xdr:row>19</xdr:row>
      <xdr:rowOff>15394</xdr:rowOff>
    </xdr:from>
    <xdr:to>
      <xdr:col>27</xdr:col>
      <xdr:colOff>777395</xdr:colOff>
      <xdr:row>28</xdr:row>
      <xdr:rowOff>15393</xdr:rowOff>
    </xdr:to>
    <xdr:sp macro="" textlink="">
      <xdr:nvSpPr>
        <xdr:cNvPr id="4" name="CuadroTexto 5">
          <a:extLst>
            <a:ext uri="{FF2B5EF4-FFF2-40B4-BE49-F238E27FC236}">
              <a16:creationId xmlns:a16="http://schemas.microsoft.com/office/drawing/2014/main" id="{4D8DBBC9-EC0D-9747-9FB5-7D8F24634903}"/>
            </a:ext>
          </a:extLst>
        </xdr:cNvPr>
        <xdr:cNvSpPr txBox="1"/>
      </xdr:nvSpPr>
      <xdr:spPr>
        <a:xfrm>
          <a:off x="17335501" y="3634894"/>
          <a:ext cx="5730394" cy="1714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El razonamiento es el siguiente. Quería una distribucion leptocúrtica y pesada de cola izquierda. Para ello,</a:t>
          </a:r>
          <a:r>
            <a:rPr lang="es-AR" sz="1100" baseline="0"/>
            <a:t> tiré la media de una normal y le dí bastante varianza. Le di mayor ponderancia en la mezcla a esta (la gorda) asi quedaban bastante skewed los resultados. De ahí solo hacía falta mixear con cualquier normal con media mas o menos céntrica, asi que elegí una normal estandár y le di una ponderancia baja. No sabría explicar la matematica exacta, es bastante intuitivo y lo pensé visualmente. En mi imaginación son como una pareja dispareja y su hijo medio feo.  Como la familia de Matilda, de Matilda. Su hermano es medio feo creo.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23347</xdr:colOff>
      <xdr:row>18</xdr:row>
      <xdr:rowOff>61362</xdr:rowOff>
    </xdr:from>
    <xdr:to>
      <xdr:col>9</xdr:col>
      <xdr:colOff>843714</xdr:colOff>
      <xdr:row>33</xdr:row>
      <xdr:rowOff>61362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454F4AF-2798-0D7B-999D-741957CD1F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8447" y="3490362"/>
              <a:ext cx="5532067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413426</xdr:colOff>
      <xdr:row>6</xdr:row>
      <xdr:rowOff>0</xdr:rowOff>
    </xdr:from>
    <xdr:to>
      <xdr:col>8</xdr:col>
      <xdr:colOff>33012</xdr:colOff>
      <xdr:row>15</xdr:row>
      <xdr:rowOff>57679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EB733-EA46-4185-94F5-12F118550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5575" y="1118681"/>
          <a:ext cx="4191586" cy="1735700"/>
        </a:xfrm>
        <a:prstGeom prst="rect">
          <a:avLst/>
        </a:prstGeom>
      </xdr:spPr>
    </xdr:pic>
    <xdr:clientData/>
  </xdr:twoCellAnchor>
  <xdr:twoCellAnchor>
    <xdr:from>
      <xdr:col>16</xdr:col>
      <xdr:colOff>445850</xdr:colOff>
      <xdr:row>11</xdr:row>
      <xdr:rowOff>38911</xdr:rowOff>
    </xdr:from>
    <xdr:to>
      <xdr:col>22</xdr:col>
      <xdr:colOff>251297</xdr:colOff>
      <xdr:row>25</xdr:row>
      <xdr:rowOff>171856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A6EBD7E-7130-49FA-E45A-52048960A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664724</xdr:colOff>
      <xdr:row>13</xdr:row>
      <xdr:rowOff>121595</xdr:rowOff>
    </xdr:from>
    <xdr:to>
      <xdr:col>21</xdr:col>
      <xdr:colOff>64851</xdr:colOff>
      <xdr:row>25</xdr:row>
      <xdr:rowOff>24319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9E91F58A-BE4F-F204-ADE0-6818528B9353}"/>
            </a:ext>
          </a:extLst>
        </xdr:cNvPr>
        <xdr:cNvCxnSpPr/>
      </xdr:nvCxnSpPr>
      <xdr:spPr>
        <a:xfrm flipV="1">
          <a:off x="17120681" y="2545404"/>
          <a:ext cx="2577830" cy="2140085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D9EB-3F68-4E4C-B23C-530515E0FD0F}">
  <dimension ref="A1:A4"/>
  <sheetViews>
    <sheetView tabSelected="1" workbookViewId="0">
      <selection activeCell="A5" sqref="A5"/>
    </sheetView>
  </sheetViews>
  <sheetFormatPr baseColWidth="10" defaultRowHeight="15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33CE-8DF7-574F-A406-76930D05E8C7}">
  <dimension ref="A1:T184"/>
  <sheetViews>
    <sheetView zoomScale="90" workbookViewId="0">
      <selection activeCell="AB11" sqref="AB11"/>
    </sheetView>
  </sheetViews>
  <sheetFormatPr baseColWidth="10" defaultRowHeight="15"/>
  <cols>
    <col min="2" max="2" width="14.5" bestFit="1" customWidth="1"/>
    <col min="3" max="4" width="12" bestFit="1" customWidth="1"/>
    <col min="7" max="7" width="24" bestFit="1" customWidth="1"/>
    <col min="10" max="10" width="12" bestFit="1" customWidth="1"/>
    <col min="12" max="12" width="16.33203125" bestFit="1" customWidth="1"/>
    <col min="18" max="18" width="14.5" bestFit="1" customWidth="1"/>
    <col min="19" max="19" width="12.5" bestFit="1" customWidth="1"/>
  </cols>
  <sheetData>
    <row r="1" spans="1:20">
      <c r="A1" t="s">
        <v>42</v>
      </c>
    </row>
    <row r="2" spans="1:20">
      <c r="G2" s="2" t="s">
        <v>41</v>
      </c>
      <c r="O2" s="2" t="s">
        <v>40</v>
      </c>
    </row>
    <row r="3" spans="1:20">
      <c r="A3" t="s">
        <v>39</v>
      </c>
      <c r="Q3" t="s">
        <v>37</v>
      </c>
      <c r="R3" t="s">
        <v>36</v>
      </c>
      <c r="S3" t="s">
        <v>38</v>
      </c>
      <c r="T3" t="s">
        <v>34</v>
      </c>
    </row>
    <row r="4" spans="1:20">
      <c r="Q4">
        <v>-8</v>
      </c>
      <c r="R4" cm="1">
        <f t="array" ref="R4:R164">_xlfn.NORM.S.DIST(Q4:Q164,FALSE)</f>
        <v>5.0522710835368927E-15</v>
      </c>
      <c r="S4" cm="1">
        <f t="array" ref="S4:S164">_xlfn.NORM.DIST(Q4:Q164,-2,3,FALSE)</f>
        <v>1.7996988837729353E-2</v>
      </c>
      <c r="T4">
        <f t="shared" ref="T4:T35" si="0">(0.3*R4)+(0.7*S4)</f>
        <v>1.2597892186412062E-2</v>
      </c>
    </row>
    <row r="5" spans="1:20">
      <c r="A5" t="s">
        <v>37</v>
      </c>
      <c r="B5" t="s">
        <v>36</v>
      </c>
      <c r="C5" t="s">
        <v>35</v>
      </c>
      <c r="D5" t="s">
        <v>34</v>
      </c>
      <c r="Q5">
        <v>-7.9</v>
      </c>
      <c r="R5">
        <v>1.1187956214351817E-14</v>
      </c>
      <c r="S5">
        <v>1.9227000519710935E-2</v>
      </c>
      <c r="T5">
        <f t="shared" si="0"/>
        <v>1.3458900363801011E-2</v>
      </c>
    </row>
    <row r="6" spans="1:20">
      <c r="A6">
        <v>-8</v>
      </c>
      <c r="B6" cm="1">
        <f t="array" ref="B6:B166">_xlfn.NORM.S.DIST(A6:A166,FALSE)</f>
        <v>5.0522710835368927E-15</v>
      </c>
      <c r="C6" cm="1">
        <f t="array" ref="C6:C166">_xlfn.NORM.DIST(A6:A166,0,2,FALSE)</f>
        <v>6.6915112882442684E-5</v>
      </c>
      <c r="D6">
        <f t="shared" ref="D6:D37" si="1">(0.5*B6)+(0.5*C6)</f>
        <v>3.3457556443747479E-5</v>
      </c>
      <c r="Q6">
        <v>-7.8</v>
      </c>
      <c r="R6">
        <v>2.4528552856964324E-14</v>
      </c>
      <c r="S6">
        <v>2.051826711644909E-2</v>
      </c>
      <c r="T6">
        <f t="shared" si="0"/>
        <v>1.436278698152172E-2</v>
      </c>
    </row>
    <row r="7" spans="1:20">
      <c r="A7">
        <v>-7.9</v>
      </c>
      <c r="B7">
        <v>1.1187956214351817E-14</v>
      </c>
      <c r="C7">
        <v>8.1628204383120994E-5</v>
      </c>
      <c r="D7">
        <f t="shared" si="1"/>
        <v>4.0814102197154472E-5</v>
      </c>
      <c r="Q7">
        <v>-7.7</v>
      </c>
      <c r="R7">
        <v>5.3241483722529429E-14</v>
      </c>
      <c r="S7">
        <v>2.1871938258225528E-2</v>
      </c>
      <c r="T7">
        <f t="shared" si="0"/>
        <v>1.531035678077384E-2</v>
      </c>
    </row>
    <row r="8" spans="1:20">
      <c r="A8">
        <v>-7.8</v>
      </c>
      <c r="B8">
        <v>2.4528552856964324E-14</v>
      </c>
      <c r="C8">
        <v>9.9327735696386359E-5</v>
      </c>
      <c r="D8">
        <f t="shared" si="1"/>
        <v>4.9663867860457458E-5</v>
      </c>
      <c r="Q8">
        <v>-7.6</v>
      </c>
      <c r="R8">
        <v>1.144156490180137E-13</v>
      </c>
      <c r="S8">
        <v>2.3289025356971735E-2</v>
      </c>
      <c r="T8">
        <f t="shared" si="0"/>
        <v>1.6302317749914537E-2</v>
      </c>
    </row>
    <row r="9" spans="1:20">
      <c r="A9">
        <v>-7.7</v>
      </c>
      <c r="B9">
        <v>5.3241483722529429E-14</v>
      </c>
      <c r="C9">
        <v>1.2056329011299662E-4</v>
      </c>
      <c r="D9">
        <f t="shared" si="1"/>
        <v>6.028164508311905E-5</v>
      </c>
      <c r="Q9">
        <v>-7.5</v>
      </c>
      <c r="R9">
        <v>2.4343205330290096E-13</v>
      </c>
      <c r="S9">
        <v>2.4770387852997702E-2</v>
      </c>
      <c r="T9">
        <f t="shared" si="0"/>
        <v>1.7339271497171418E-2</v>
      </c>
    </row>
    <row r="10" spans="1:20">
      <c r="A10">
        <v>-7.6</v>
      </c>
      <c r="B10">
        <v>1.144156490180137E-13</v>
      </c>
      <c r="C10">
        <v>1.4597346289573014E-4</v>
      </c>
      <c r="D10">
        <f t="shared" si="1"/>
        <v>7.2986731505072887E-5</v>
      </c>
      <c r="Q10">
        <v>-7.4</v>
      </c>
      <c r="R10">
        <v>5.1277536367966629E-13</v>
      </c>
      <c r="S10">
        <v>2.6316719433631383E-2</v>
      </c>
      <c r="T10">
        <f t="shared" si="0"/>
        <v>1.8421703603695799E-2</v>
      </c>
    </row>
    <row r="11" spans="1:20">
      <c r="A11">
        <v>-7.5</v>
      </c>
      <c r="B11">
        <v>2.4343205330290096E-13</v>
      </c>
      <c r="C11">
        <v>1.762978411837227E-4</v>
      </c>
      <c r="D11">
        <f t="shared" si="1"/>
        <v>8.8148920713577384E-5</v>
      </c>
      <c r="Q11">
        <v>-7.3</v>
      </c>
      <c r="R11">
        <v>1.069383787154164E-12</v>
      </c>
      <c r="S11">
        <v>2.7928534316654919E-2</v>
      </c>
      <c r="T11">
        <f t="shared" si="0"/>
        <v>1.954997402197926E-2</v>
      </c>
    </row>
    <row r="12" spans="1:20">
      <c r="A12">
        <v>-7.4</v>
      </c>
      <c r="B12">
        <v>5.1277536367966629E-13</v>
      </c>
      <c r="C12">
        <v>2.1239013527537572E-4</v>
      </c>
      <c r="D12">
        <f t="shared" si="1"/>
        <v>1.0619506789407554E-4</v>
      </c>
      <c r="Q12">
        <v>-7.2</v>
      </c>
      <c r="R12">
        <v>2.2079899631371392E-12</v>
      </c>
      <c r="S12">
        <v>2.9606153696863952E-2</v>
      </c>
      <c r="T12">
        <f t="shared" si="0"/>
        <v>2.0724307588467161E-2</v>
      </c>
    </row>
    <row r="13" spans="1:20">
      <c r="A13">
        <v>-7.3</v>
      </c>
      <c r="B13">
        <v>1.069383787154164E-12</v>
      </c>
      <c r="C13">
        <v>2.552324871720928E-4</v>
      </c>
      <c r="D13">
        <f t="shared" si="1"/>
        <v>1.2761624412073829E-4</v>
      </c>
      <c r="Q13">
        <v>-7.1</v>
      </c>
      <c r="R13">
        <v>4.5135436772055174E-12</v>
      </c>
      <c r="S13">
        <v>3.1349692458962311E-2</v>
      </c>
      <c r="T13">
        <f t="shared" si="0"/>
        <v>2.1944784722627678E-2</v>
      </c>
    </row>
    <row r="14" spans="1:20">
      <c r="A14">
        <v>-7.2</v>
      </c>
      <c r="B14">
        <v>2.2079899631371392E-12</v>
      </c>
      <c r="C14">
        <v>3.0595096505688595E-4</v>
      </c>
      <c r="D14">
        <f t="shared" si="1"/>
        <v>1.5297548363243796E-4</v>
      </c>
      <c r="Q14">
        <v>-7</v>
      </c>
      <c r="R14">
        <v>9.1347204083645936E-12</v>
      </c>
      <c r="S14">
        <v>3.3159046264249557E-2</v>
      </c>
      <c r="T14">
        <f t="shared" si="0"/>
        <v>2.3211332387715104E-2</v>
      </c>
    </row>
    <row r="15" spans="1:20">
      <c r="A15">
        <v>-7.1</v>
      </c>
      <c r="B15">
        <v>4.5135436772055174E-12</v>
      </c>
      <c r="C15">
        <v>3.6583223141515545E-4</v>
      </c>
      <c r="D15">
        <f t="shared" si="1"/>
        <v>1.8291611796434956E-4</v>
      </c>
      <c r="Q15">
        <v>-6.9</v>
      </c>
      <c r="R15">
        <v>1.8303322170155714E-11</v>
      </c>
      <c r="S15">
        <v>3.5033879122083375E-2</v>
      </c>
      <c r="T15">
        <f t="shared" si="0"/>
        <v>2.4523715390949358E-2</v>
      </c>
    </row>
    <row r="16" spans="1:20">
      <c r="A16">
        <v>-7</v>
      </c>
      <c r="B16">
        <v>9.1347204083645936E-12</v>
      </c>
      <c r="C16">
        <v>4.3634134752288008E-4</v>
      </c>
      <c r="D16">
        <f t="shared" si="1"/>
        <v>2.1817067832880025E-4</v>
      </c>
      <c r="Q16">
        <v>-6.8</v>
      </c>
      <c r="R16">
        <v>3.6309615017918004E-11</v>
      </c>
      <c r="S16">
        <v>3.6973611559818528E-2</v>
      </c>
      <c r="T16">
        <f t="shared" si="0"/>
        <v>2.5881528102765852E-2</v>
      </c>
    </row>
    <row r="17" spans="1:20">
      <c r="A17">
        <v>-6.9</v>
      </c>
      <c r="B17">
        <v>1.8303322170155714E-11</v>
      </c>
      <c r="C17">
        <v>5.1914064783070517E-4</v>
      </c>
      <c r="D17">
        <f t="shared" si="1"/>
        <v>2.5957033306701368E-4</v>
      </c>
      <c r="Q17">
        <v>-6.7</v>
      </c>
      <c r="R17">
        <v>7.1313281239960764E-11</v>
      </c>
      <c r="S17">
        <v>3.8977409506766834E-2</v>
      </c>
      <c r="T17">
        <f t="shared" si="0"/>
        <v>2.7284186676130768E-2</v>
      </c>
    </row>
    <row r="18" spans="1:20">
      <c r="A18">
        <v>-6.8</v>
      </c>
      <c r="B18">
        <v>3.6309615017918004E-11</v>
      </c>
      <c r="C18">
        <v>6.1610958423650997E-4</v>
      </c>
      <c r="D18">
        <f t="shared" si="1"/>
        <v>3.080548102730625E-4</v>
      </c>
      <c r="Q18">
        <v>-6.6</v>
      </c>
      <c r="R18">
        <v>1.3866799941653172E-10</v>
      </c>
      <c r="S18">
        <v>4.1044174008616527E-2</v>
      </c>
      <c r="T18">
        <f t="shared" si="0"/>
        <v>2.8730921847631968E-2</v>
      </c>
    </row>
    <row r="19" spans="1:20">
      <c r="A19">
        <v>-6.7</v>
      </c>
      <c r="B19">
        <v>7.1313281239960764E-11</v>
      </c>
      <c r="C19">
        <v>7.2936540233337294E-4</v>
      </c>
      <c r="D19">
        <f t="shared" si="1"/>
        <v>3.6468273682332709E-4</v>
      </c>
      <c r="Q19">
        <v>-6.5000000000000098</v>
      </c>
      <c r="R19">
        <v>2.6695566147626813E-10</v>
      </c>
      <c r="S19">
        <v>4.3172531888630357E-2</v>
      </c>
      <c r="T19">
        <f t="shared" si="0"/>
        <v>3.0220772402127945E-2</v>
      </c>
    </row>
    <row r="20" spans="1:20">
      <c r="A20">
        <v>-6.6</v>
      </c>
      <c r="B20">
        <v>1.3866799941653172E-10</v>
      </c>
      <c r="C20">
        <v>8.6128446952684061E-4</v>
      </c>
      <c r="D20">
        <f t="shared" si="1"/>
        <v>4.3064230409742E-4</v>
      </c>
      <c r="Q20">
        <v>-6.4000000000000101</v>
      </c>
      <c r="R20">
        <v>5.0881402816447307E-10</v>
      </c>
      <c r="S20">
        <v>4.5360827470759126E-2</v>
      </c>
      <c r="T20">
        <f t="shared" si="0"/>
        <v>3.1752579382175593E-2</v>
      </c>
    </row>
    <row r="21" spans="1:20">
      <c r="A21">
        <v>-6.5000000000000098</v>
      </c>
      <c r="B21">
        <v>2.6695566147626813E-10</v>
      </c>
      <c r="C21">
        <v>1.0145240286498678E-3</v>
      </c>
      <c r="D21">
        <f t="shared" si="1"/>
        <v>5.0726214780276468E-4</v>
      </c>
      <c r="G21" s="2" t="s">
        <v>33</v>
      </c>
      <c r="L21" t="s">
        <v>32</v>
      </c>
      <c r="Q21">
        <v>-6.3000000000000096</v>
      </c>
      <c r="R21">
        <v>9.6014333703117552E-10</v>
      </c>
      <c r="S21">
        <v>4.7607115477503223E-2</v>
      </c>
      <c r="T21">
        <f t="shared" si="0"/>
        <v>3.3324981122295254E-2</v>
      </c>
    </row>
    <row r="22" spans="1:20">
      <c r="A22">
        <v>-6.4000000000000101</v>
      </c>
      <c r="B22">
        <v>5.0881402816447307E-10</v>
      </c>
      <c r="C22">
        <v>1.1920441007324022E-3</v>
      </c>
      <c r="D22">
        <f t="shared" si="1"/>
        <v>5.9602230477321522E-4</v>
      </c>
      <c r="G22" t="s">
        <v>31</v>
      </c>
      <c r="Q22">
        <v>-6.2000000000000099</v>
      </c>
      <c r="R22">
        <v>1.7937839079639713E-9</v>
      </c>
      <c r="S22">
        <v>4.9909155211914726E-2</v>
      </c>
      <c r="T22">
        <f t="shared" si="0"/>
        <v>3.4936409186475482E-2</v>
      </c>
    </row>
    <row r="23" spans="1:20">
      <c r="A23">
        <v>-6.3000000000000096</v>
      </c>
      <c r="B23">
        <v>9.6014333703117552E-10</v>
      </c>
      <c r="C23">
        <v>1.3971292074397026E-3</v>
      </c>
      <c r="D23">
        <f t="shared" si="1"/>
        <v>6.9856508379151979E-4</v>
      </c>
      <c r="G23" t="s">
        <v>30</v>
      </c>
      <c r="I23" t="s">
        <v>29</v>
      </c>
      <c r="J23" t="s">
        <v>28</v>
      </c>
      <c r="K23" t="s">
        <v>27</v>
      </c>
      <c r="L23" t="s">
        <v>26</v>
      </c>
      <c r="M23" t="s">
        <v>25</v>
      </c>
      <c r="Q23">
        <v>-6.1000000000000103</v>
      </c>
      <c r="R23">
        <v>3.3178842435470812E-9</v>
      </c>
      <c r="S23">
        <v>5.2264406128502625E-2</v>
      </c>
      <c r="T23">
        <f t="shared" si="0"/>
        <v>3.6585085285317114E-2</v>
      </c>
    </row>
    <row r="24" spans="1:20">
      <c r="A24">
        <v>-6.2000000000000099</v>
      </c>
      <c r="B24">
        <v>1.7937839079639713E-9</v>
      </c>
      <c r="C24">
        <v>1.6334095280999346E-3</v>
      </c>
      <c r="D24">
        <f t="shared" si="1"/>
        <v>8.1670566094192124E-4</v>
      </c>
      <c r="I24">
        <v>160</v>
      </c>
      <c r="J24">
        <f>(SUM(D6:D166))/160</f>
        <v>6.2498222690562565E-2</v>
      </c>
      <c r="K24">
        <f>_xlfn.STDEV.S(D6:D166)</f>
        <v>9.1132967255177319E-2</v>
      </c>
      <c r="L24">
        <f t="shared" ref="L24:L55" si="2">((D6-$J$24)/$K$24)^4</f>
        <v>0.22071833005900565</v>
      </c>
      <c r="M24">
        <f>SUM(L24:L184)</f>
        <v>598.75464438615131</v>
      </c>
      <c r="Q24">
        <v>-6.0000000000000098</v>
      </c>
      <c r="R24">
        <v>6.0758828498229188E-9</v>
      </c>
      <c r="S24">
        <v>5.4670024891997633E-2</v>
      </c>
      <c r="T24">
        <f t="shared" si="0"/>
        <v>3.8269019247163194E-2</v>
      </c>
    </row>
    <row r="25" spans="1:20">
      <c r="A25">
        <v>-6.1000000000000103</v>
      </c>
      <c r="B25">
        <v>3.3178842435470812E-9</v>
      </c>
      <c r="C25">
        <v>1.9048810491108731E-3</v>
      </c>
      <c r="D25">
        <f t="shared" si="1"/>
        <v>9.5244218349755836E-4</v>
      </c>
      <c r="G25" s="1" t="s">
        <v>24</v>
      </c>
      <c r="L25">
        <f t="shared" si="2"/>
        <v>0.22061437144035487</v>
      </c>
      <c r="Q25">
        <v>-5.9000000000000101</v>
      </c>
      <c r="R25">
        <v>1.1015763624681683E-8</v>
      </c>
      <c r="S25">
        <v>5.712286401593554E-2</v>
      </c>
      <c r="T25">
        <f t="shared" si="0"/>
        <v>3.9986008115883966E-2</v>
      </c>
    </row>
    <row r="26" spans="1:20">
      <c r="A26">
        <v>-6.0000000000000098</v>
      </c>
      <c r="B26">
        <v>6.0758828498229188E-9</v>
      </c>
      <c r="C26">
        <v>2.2159242059689704E-3</v>
      </c>
      <c r="D26">
        <f t="shared" si="1"/>
        <v>1.1079651409259101E-3</v>
      </c>
      <c r="G26" s="1">
        <f>(1/160)*M24</f>
        <v>3.7422165274134458</v>
      </c>
      <c r="L26">
        <f t="shared" si="2"/>
        <v>0.22048936013335119</v>
      </c>
      <c r="Q26">
        <v>-5.8000000000000096</v>
      </c>
      <c r="R26">
        <v>1.9773196406243547E-8</v>
      </c>
      <c r="S26">
        <v>5.9619472164846594E-2</v>
      </c>
      <c r="T26">
        <f t="shared" si="0"/>
        <v>4.1733636447351535E-2</v>
      </c>
    </row>
    <row r="27" spans="1:20">
      <c r="A27">
        <v>-5.9000000000000101</v>
      </c>
      <c r="B27">
        <v>1.1015763624681683E-8</v>
      </c>
      <c r="C27">
        <v>2.5713204615269328E-3</v>
      </c>
      <c r="D27">
        <f t="shared" si="1"/>
        <v>1.2856657386452787E-3</v>
      </c>
      <c r="L27">
        <f t="shared" si="2"/>
        <v>0.22033944410967971</v>
      </c>
      <c r="Q27">
        <v>-5.7000000000000099</v>
      </c>
      <c r="R27">
        <v>3.5139550948202342E-8</v>
      </c>
      <c r="S27">
        <v>6.2156096194521657E-2</v>
      </c>
      <c r="T27">
        <f t="shared" si="0"/>
        <v>4.3509277878030439E-2</v>
      </c>
    </row>
    <row r="28" spans="1:20">
      <c r="A28">
        <v>-5.8000000000000096</v>
      </c>
      <c r="B28">
        <v>1.9773196406243547E-8</v>
      </c>
      <c r="C28">
        <v>2.9762662098878848E-3</v>
      </c>
      <c r="D28">
        <f t="shared" si="1"/>
        <v>1.4881429915421455E-3</v>
      </c>
      <c r="L28">
        <f t="shared" si="2"/>
        <v>0.22016015713822074</v>
      </c>
      <c r="Q28">
        <v>-5.6000000000000103</v>
      </c>
      <c r="R28">
        <v>6.1826205001654827E-8</v>
      </c>
      <c r="S28">
        <v>6.472868499440404E-2</v>
      </c>
      <c r="T28">
        <f t="shared" si="0"/>
        <v>4.5310098043944327E-2</v>
      </c>
    </row>
    <row r="29" spans="1:20">
      <c r="A29">
        <v>-5.7000000000000099</v>
      </c>
      <c r="B29">
        <v>3.5139550948202342E-8</v>
      </c>
      <c r="C29">
        <v>3.436383345306937E-3</v>
      </c>
      <c r="D29">
        <f t="shared" si="1"/>
        <v>1.7182092424289426E-3</v>
      </c>
      <c r="L29">
        <f t="shared" si="2"/>
        <v>0.21994634014986808</v>
      </c>
      <c r="Q29">
        <v>-5.5000000000000098</v>
      </c>
      <c r="R29">
        <v>1.0769760042542703E-7</v>
      </c>
      <c r="S29">
        <v>6.7332895184686048E-2</v>
      </c>
      <c r="T29">
        <f t="shared" si="0"/>
        <v>4.713305893856036E-2</v>
      </c>
    </row>
    <row r="30" spans="1:20">
      <c r="A30">
        <v>-5.6000000000000103</v>
      </c>
      <c r="B30">
        <v>6.1826205001654827E-8</v>
      </c>
      <c r="C30">
        <v>3.9577257914899236E-3</v>
      </c>
      <c r="D30">
        <f t="shared" si="1"/>
        <v>1.9788938088474628E-3</v>
      </c>
      <c r="L30">
        <f t="shared" si="2"/>
        <v>0.219692056662743</v>
      </c>
      <c r="Q30">
        <v>-5.4000000000000101</v>
      </c>
      <c r="R30">
        <v>1.8573618445551907E-7</v>
      </c>
      <c r="S30">
        <v>6.9964098708241163E-2</v>
      </c>
      <c r="T30">
        <f t="shared" si="0"/>
        <v>4.8974924816624153E-2</v>
      </c>
    </row>
    <row r="31" spans="1:20">
      <c r="A31">
        <v>-5.5000000000000098</v>
      </c>
      <c r="B31">
        <v>1.0769760042542703E-7</v>
      </c>
      <c r="C31">
        <v>4.5467812507954657E-3</v>
      </c>
      <c r="D31">
        <f t="shared" si="1"/>
        <v>2.2734444741979456E-3</v>
      </c>
      <c r="L31">
        <f t="shared" si="2"/>
        <v>0.21939050280190434</v>
      </c>
      <c r="Q31">
        <v>-5.3000000000000096</v>
      </c>
      <c r="R31">
        <v>3.1713492167158123E-7</v>
      </c>
      <c r="S31">
        <v>7.2617392344183254E-2</v>
      </c>
      <c r="T31">
        <f t="shared" si="0"/>
        <v>5.0832269781404781E-2</v>
      </c>
    </row>
    <row r="32" spans="1:20">
      <c r="A32">
        <v>-5.4000000000000101</v>
      </c>
      <c r="B32">
        <v>1.8573618445551907E-7</v>
      </c>
      <c r="C32">
        <v>5.2104674072112264E-3</v>
      </c>
      <c r="D32">
        <f t="shared" si="1"/>
        <v>2.6053265716978408E-3</v>
      </c>
      <c r="L32">
        <f t="shared" si="2"/>
        <v>0.21903391277302742</v>
      </c>
      <c r="Q32">
        <v>-5.2000000000000099</v>
      </c>
      <c r="R32">
        <v>5.3610353446973477E-7</v>
      </c>
      <c r="S32">
        <v>7.5287609155707896E-2</v>
      </c>
      <c r="T32">
        <f t="shared" si="0"/>
        <v>5.2701487240055862E-2</v>
      </c>
    </row>
    <row r="33" spans="1:20">
      <c r="A33">
        <v>-5.3000000000000096</v>
      </c>
      <c r="B33">
        <v>3.1713492167158123E-7</v>
      </c>
      <c r="C33">
        <v>5.9561218038025124E-3</v>
      </c>
      <c r="D33">
        <f t="shared" si="1"/>
        <v>2.978219469362092E-3</v>
      </c>
      <c r="L33">
        <f t="shared" si="2"/>
        <v>0.21861346104842763</v>
      </c>
      <c r="Q33">
        <v>-5.1000000000000103</v>
      </c>
      <c r="R33">
        <v>8.9724351623828588E-7</v>
      </c>
      <c r="S33">
        <v>7.7969331870054059E-2</v>
      </c>
      <c r="T33">
        <f t="shared" si="0"/>
        <v>5.4578801482092709E-2</v>
      </c>
    </row>
    <row r="34" spans="1:20">
      <c r="A34">
        <v>-5.2000000000000099</v>
      </c>
      <c r="B34">
        <v>5.3610353446973477E-7</v>
      </c>
      <c r="C34">
        <v>6.7914846168427223E-3</v>
      </c>
      <c r="D34">
        <f t="shared" si="1"/>
        <v>3.3960103601885961E-3</v>
      </c>
      <c r="L34">
        <f t="shared" si="2"/>
        <v>0.218119163004931</v>
      </c>
      <c r="Q34">
        <v>-5.0000000000000098</v>
      </c>
      <c r="R34">
        <v>1.4867195147342238E-6</v>
      </c>
      <c r="S34">
        <v>8.065690817304752E-2</v>
      </c>
      <c r="T34">
        <f t="shared" si="0"/>
        <v>5.646028173698768E-2</v>
      </c>
    </row>
    <row r="35" spans="1:20">
      <c r="A35">
        <v>-5.1000000000000103</v>
      </c>
      <c r="B35">
        <v>8.9724351623828588E-7</v>
      </c>
      <c r="C35">
        <v>7.7246735671974848E-3</v>
      </c>
      <c r="D35">
        <f t="shared" si="1"/>
        <v>3.8627854053568614E-3</v>
      </c>
      <c r="L35">
        <f t="shared" si="2"/>
        <v>0.21753977632420818</v>
      </c>
      <c r="Q35">
        <v>-4.9000000000000101</v>
      </c>
      <c r="R35">
        <v>2.4389607458932395E-6</v>
      </c>
      <c r="S35">
        <v>8.3344467884885878E-2</v>
      </c>
      <c r="T35">
        <f t="shared" si="0"/>
        <v>5.8341859207643877E-2</v>
      </c>
    </row>
    <row r="36" spans="1:20">
      <c r="A36">
        <v>-5.0000000000000098</v>
      </c>
      <c r="B36">
        <v>1.4867195147342238E-6</v>
      </c>
      <c r="C36">
        <v>8.7641502467841609E-3</v>
      </c>
      <c r="D36">
        <f t="shared" si="1"/>
        <v>4.3828184831494477E-3</v>
      </c>
      <c r="L36">
        <f t="shared" si="2"/>
        <v>0.21686270613325212</v>
      </c>
      <c r="Q36">
        <v>-4.8000000000000096</v>
      </c>
      <c r="R36">
        <v>3.9612990910318923E-6</v>
      </c>
      <c r="S36">
        <v>8.6025941967745642E-2</v>
      </c>
      <c r="T36">
        <f t="shared" ref="T36:T67" si="3">(0.3*R36)+(0.7*S36)</f>
        <v>6.021934776714926E-2</v>
      </c>
    </row>
    <row r="37" spans="1:20">
      <c r="A37">
        <v>-4.9000000000000101</v>
      </c>
      <c r="B37">
        <v>2.4389607458932395E-6</v>
      </c>
      <c r="C37">
        <v>9.918677195897542E-3</v>
      </c>
      <c r="D37">
        <f t="shared" si="1"/>
        <v>4.9605580783217175E-3</v>
      </c>
      <c r="L37">
        <f t="shared" si="2"/>
        <v>0.21607391762857889</v>
      </c>
      <c r="Q37">
        <v>-4.7000000000000099</v>
      </c>
      <c r="R37">
        <v>6.369825178866807E-6</v>
      </c>
      <c r="S37">
        <v>8.8695083299584684E-2</v>
      </c>
      <c r="T37">
        <f t="shared" si="3"/>
        <v>6.2088469257262933E-2</v>
      </c>
    </row>
    <row r="38" spans="1:20">
      <c r="A38">
        <v>-4.8000000000000096</v>
      </c>
      <c r="B38">
        <v>3.9612990910318923E-6</v>
      </c>
      <c r="C38">
        <v>1.1197265147421321E-2</v>
      </c>
      <c r="D38">
        <f t="shared" ref="D38:D69" si="4">(0.5*B38)+(0.5*C38)</f>
        <v>5.6006132232561765E-3</v>
      </c>
      <c r="L38">
        <f t="shared" si="2"/>
        <v>0.21515786079074797</v>
      </c>
      <c r="Q38">
        <v>-4.6000000000000103</v>
      </c>
      <c r="R38">
        <v>1.0140852065486255E-5</v>
      </c>
      <c r="S38">
        <v>9.1345489132342542E-2</v>
      </c>
      <c r="T38">
        <f t="shared" si="3"/>
        <v>6.3944884648259426E-2</v>
      </c>
    </row>
    <row r="39" spans="1:20">
      <c r="A39">
        <v>-4.7000000000000099</v>
      </c>
      <c r="B39">
        <v>6.369825178866807E-6</v>
      </c>
      <c r="C39">
        <v>1.2609109957597051E-2</v>
      </c>
      <c r="D39">
        <f t="shared" si="4"/>
        <v>6.3077398913879588E-3</v>
      </c>
      <c r="L39">
        <f t="shared" si="2"/>
        <v>0.21409741274759791</v>
      </c>
      <c r="Q39">
        <v>-4.5000000000000098</v>
      </c>
      <c r="R39">
        <v>1.5983741106904766E-5</v>
      </c>
      <c r="S39">
        <v>9.3970625136767266E-2</v>
      </c>
      <c r="T39">
        <f t="shared" si="3"/>
        <v>6.5784232718069158E-2</v>
      </c>
    </row>
    <row r="40" spans="1:20">
      <c r="A40">
        <v>-4.6000000000000103</v>
      </c>
      <c r="B40">
        <v>1.0140852065486255E-5</v>
      </c>
      <c r="C40">
        <v>1.4163518870800416E-2</v>
      </c>
      <c r="D40">
        <f t="shared" si="4"/>
        <v>7.0868298614329512E-3</v>
      </c>
      <c r="L40">
        <f t="shared" si="2"/>
        <v>0.21287384436784046</v>
      </c>
      <c r="Q40">
        <v>-4.4000000000000101</v>
      </c>
      <c r="R40">
        <v>2.4942471290052468E-5</v>
      </c>
      <c r="S40">
        <v>9.6563850920493993E-2</v>
      </c>
      <c r="T40">
        <f t="shared" si="3"/>
        <v>6.7602178385732806E-2</v>
      </c>
    </row>
    <row r="41" spans="1:20">
      <c r="A41">
        <v>-4.5000000000000098</v>
      </c>
      <c r="B41">
        <v>1.5983741106904766E-5</v>
      </c>
      <c r="C41">
        <v>1.5869825917833532E-2</v>
      </c>
      <c r="D41">
        <f t="shared" si="4"/>
        <v>7.9429048294702188E-3</v>
      </c>
      <c r="L41">
        <f t="shared" si="2"/>
        <v>0.21146681873219306</v>
      </c>
      <c r="Q41">
        <v>-4.3000000000000096</v>
      </c>
      <c r="R41">
        <v>3.853519674208549E-5</v>
      </c>
      <c r="S41">
        <v>9.9118446890933951E-2</v>
      </c>
      <c r="T41">
        <f t="shared" si="3"/>
        <v>6.9394473382676389E-2</v>
      </c>
    </row>
    <row r="42" spans="1:20">
      <c r="A42">
        <v>-4.4000000000000101</v>
      </c>
      <c r="B42">
        <v>2.4942471290052468E-5</v>
      </c>
      <c r="C42">
        <v>1.7737296423115525E-2</v>
      </c>
      <c r="D42">
        <f t="shared" si="4"/>
        <v>8.8811194472027885E-3</v>
      </c>
      <c r="L42">
        <f t="shared" si="2"/>
        <v>0.20985443019286523</v>
      </c>
      <c r="Q42">
        <v>-4.2000000000000099</v>
      </c>
      <c r="R42">
        <v>5.8943067756537443E-5</v>
      </c>
      <c r="S42">
        <v>0.10162764232017216</v>
      </c>
      <c r="T42">
        <f t="shared" si="3"/>
        <v>7.1157032544447468E-2</v>
      </c>
    </row>
    <row r="43" spans="1:20">
      <c r="A43">
        <v>-4.3000000000000096</v>
      </c>
      <c r="B43">
        <v>3.853519674208549E-5</v>
      </c>
      <c r="C43">
        <v>1.9775020794684899E-2</v>
      </c>
      <c r="D43">
        <f t="shared" si="4"/>
        <v>9.9067779957134929E-3</v>
      </c>
      <c r="L43">
        <f t="shared" si="2"/>
        <v>0.20801329373139615</v>
      </c>
      <c r="Q43">
        <v>-4.1000000000000103</v>
      </c>
      <c r="R43">
        <v>8.926165717712912E-5</v>
      </c>
      <c r="S43">
        <v>0.10408464445558684</v>
      </c>
      <c r="T43">
        <f t="shared" si="3"/>
        <v>7.2886029616063927E-2</v>
      </c>
    </row>
    <row r="44" spans="1:20">
      <c r="A44">
        <v>-4.2000000000000099</v>
      </c>
      <c r="B44">
        <v>5.8943067756537443E-5</v>
      </c>
      <c r="C44">
        <v>2.1991797990213374E-2</v>
      </c>
      <c r="D44">
        <f t="shared" si="4"/>
        <v>1.1025370528984956E-2</v>
      </c>
      <c r="L44">
        <f t="shared" si="2"/>
        <v>0.20591869517517952</v>
      </c>
      <c r="Q44">
        <v>-4.0000000000000098</v>
      </c>
      <c r="R44">
        <v>1.3383022576488014E-4</v>
      </c>
      <c r="S44">
        <v>0.10648266850745051</v>
      </c>
      <c r="T44">
        <f t="shared" si="3"/>
        <v>7.4578017022944823E-2</v>
      </c>
    </row>
    <row r="45" spans="1:20">
      <c r="A45">
        <v>-4.1000000000000103</v>
      </c>
      <c r="B45">
        <v>8.926165717712912E-5</v>
      </c>
      <c r="C45">
        <v>2.4396009289591122E-2</v>
      </c>
      <c r="D45">
        <f t="shared" si="4"/>
        <v>1.2242635473384125E-2</v>
      </c>
      <c r="L45">
        <f t="shared" si="2"/>
        <v>0.20354481342538913</v>
      </c>
      <c r="Q45">
        <v>-3.9000000000000101</v>
      </c>
      <c r="R45">
        <v>1.9865547139276475E-4</v>
      </c>
      <c r="S45">
        <v>0.10881496833350843</v>
      </c>
      <c r="T45">
        <f t="shared" si="3"/>
        <v>7.6230074474873719E-2</v>
      </c>
    </row>
    <row r="46" spans="1:20">
      <c r="A46">
        <v>-4.0000000000000098</v>
      </c>
      <c r="B46">
        <v>1.3383022576488014E-4</v>
      </c>
      <c r="C46">
        <v>2.6995483256593764E-2</v>
      </c>
      <c r="D46">
        <f t="shared" si="4"/>
        <v>1.3564656741179322E-2</v>
      </c>
      <c r="L46">
        <f t="shared" si="2"/>
        <v>0.20086502604758324</v>
      </c>
      <c r="Q46">
        <v>-3.80000000000001</v>
      </c>
      <c r="R46">
        <v>2.919469257914491E-4</v>
      </c>
      <c r="S46">
        <v>0.11107486763059966</v>
      </c>
      <c r="T46">
        <f t="shared" si="3"/>
        <v>7.7839991419157192E-2</v>
      </c>
    </row>
    <row r="47" spans="1:20">
      <c r="A47">
        <v>-3.9000000000000101</v>
      </c>
      <c r="B47">
        <v>1.9865547139276475E-4</v>
      </c>
      <c r="C47">
        <v>2.9797353034407743E-2</v>
      </c>
      <c r="D47">
        <f t="shared" si="4"/>
        <v>1.4998004252900253E-2</v>
      </c>
      <c r="L47">
        <f t="shared" si="2"/>
        <v>0.19785230921821118</v>
      </c>
      <c r="Q47">
        <v>-3.7000000000000202</v>
      </c>
      <c r="R47">
        <v>4.247802705507201E-4</v>
      </c>
      <c r="S47">
        <v>0.11325579143491891</v>
      </c>
      <c r="T47">
        <f t="shared" si="3"/>
        <v>7.9406488085608448E-2</v>
      </c>
    </row>
    <row r="48" spans="1:20">
      <c r="A48">
        <v>-3.80000000000001</v>
      </c>
      <c r="B48">
        <v>2.919469257914491E-4</v>
      </c>
      <c r="C48">
        <v>3.2807907387337985E-2</v>
      </c>
      <c r="D48">
        <f t="shared" si="4"/>
        <v>1.6549927156564719E-2</v>
      </c>
      <c r="L48">
        <f t="shared" si="2"/>
        <v>0.19447974191855172</v>
      </c>
      <c r="Q48">
        <v>-3.6000000000000201</v>
      </c>
      <c r="R48">
        <v>6.1190193011372788E-4</v>
      </c>
      <c r="S48">
        <v>0.11535129772564055</v>
      </c>
      <c r="T48">
        <f t="shared" si="3"/>
        <v>8.0929478986982509E-2</v>
      </c>
    </row>
    <row r="49" spans="1:20">
      <c r="A49">
        <v>-3.7000000000000202</v>
      </c>
      <c r="B49">
        <v>4.247802705507201E-4</v>
      </c>
      <c r="C49">
        <v>3.6032437168108333E-2</v>
      </c>
      <c r="D49">
        <f t="shared" si="4"/>
        <v>1.8228608719329527E-2</v>
      </c>
      <c r="L49">
        <f t="shared" si="2"/>
        <v>0.19072112221791923</v>
      </c>
      <c r="Q49">
        <v>-3.50000000000002</v>
      </c>
      <c r="R49">
        <v>8.726826950456989E-4</v>
      </c>
      <c r="S49">
        <v>0.11735510892143276</v>
      </c>
      <c r="T49">
        <f t="shared" si="3"/>
        <v>8.241038105351664E-2</v>
      </c>
    </row>
    <row r="50" spans="1:20">
      <c r="A50">
        <v>-3.6000000000000201</v>
      </c>
      <c r="B50">
        <v>6.1190193011372788E-4</v>
      </c>
      <c r="C50">
        <v>3.9475079150446367E-2</v>
      </c>
      <c r="D50">
        <f t="shared" si="4"/>
        <v>2.0043490540280047E-2</v>
      </c>
      <c r="L50">
        <f t="shared" si="2"/>
        <v>0.18655170028138526</v>
      </c>
      <c r="Q50">
        <v>-3.4000000000000199</v>
      </c>
      <c r="R50">
        <v>1.2322191684729356E-3</v>
      </c>
      <c r="S50">
        <v>0.11926114305598928</v>
      </c>
      <c r="T50">
        <f t="shared" si="3"/>
        <v>8.3852465889734371E-2</v>
      </c>
    </row>
    <row r="51" spans="1:20">
      <c r="A51">
        <v>-3.50000000000002</v>
      </c>
      <c r="B51">
        <v>8.726826950456989E-4</v>
      </c>
      <c r="C51">
        <v>4.3138659413255002E-2</v>
      </c>
      <c r="D51">
        <f t="shared" si="4"/>
        <v>2.2005671054150352E-2</v>
      </c>
      <c r="L51">
        <f t="shared" si="2"/>
        <v>0.1819490281807338</v>
      </c>
      <c r="Q51">
        <v>-3.3000000000000198</v>
      </c>
      <c r="R51">
        <v>1.722568939053568E-3</v>
      </c>
      <c r="S51">
        <v>0.12106354441713899</v>
      </c>
      <c r="T51">
        <f t="shared" si="3"/>
        <v>8.5261251773713354E-2</v>
      </c>
    </row>
    <row r="52" spans="1:20">
      <c r="A52">
        <v>-3.4000000000000199</v>
      </c>
      <c r="B52">
        <v>1.2322191684729356E-3</v>
      </c>
      <c r="C52">
        <v>4.7024538688442669E-2</v>
      </c>
      <c r="D52">
        <f t="shared" si="4"/>
        <v>2.4128378928457803E-2</v>
      </c>
      <c r="L52">
        <f t="shared" si="2"/>
        <v>0.17689392053346006</v>
      </c>
      <c r="Q52">
        <v>-3.2000000000000202</v>
      </c>
      <c r="R52">
        <v>2.3840882014646877E-3</v>
      </c>
      <c r="S52">
        <v>0.12275671343444079</v>
      </c>
      <c r="T52">
        <f t="shared" si="3"/>
        <v>8.6644925864547959E-2</v>
      </c>
    </row>
    <row r="53" spans="1:20">
      <c r="A53">
        <v>-3.3000000000000198</v>
      </c>
      <c r="B53">
        <v>1.722568939053568E-3</v>
      </c>
      <c r="C53">
        <v>5.1132462281988172E-2</v>
      </c>
      <c r="D53">
        <f t="shared" si="4"/>
        <v>2.6427515610520869E-2</v>
      </c>
      <c r="L53">
        <f t="shared" si="2"/>
        <v>0.17137151238168852</v>
      </c>
      <c r="Q53">
        <v>-3.1000000000000201</v>
      </c>
      <c r="R53">
        <v>3.2668190561997183E-3</v>
      </c>
      <c r="S53">
        <v>0.12433533560244255</v>
      </c>
      <c r="T53">
        <f t="shared" si="3"/>
        <v>8.8014780638569698E-2</v>
      </c>
    </row>
    <row r="54" spans="1:20">
      <c r="A54">
        <v>-3.2000000000000202</v>
      </c>
      <c r="B54">
        <v>2.3840882014646877E-3</v>
      </c>
      <c r="C54">
        <v>5.5460417339726883E-2</v>
      </c>
      <c r="D54">
        <f t="shared" si="4"/>
        <v>2.8922252770595784E-2</v>
      </c>
      <c r="L54">
        <f t="shared" si="2"/>
        <v>0.16537239162581743</v>
      </c>
      <c r="Q54">
        <v>-3.00000000000002</v>
      </c>
      <c r="R54">
        <v>4.4318484119377395E-3</v>
      </c>
      <c r="S54">
        <v>0.12579440923099747</v>
      </c>
      <c r="T54">
        <f t="shared" si="3"/>
        <v>8.9385640985279555E-2</v>
      </c>
    </row>
    <row r="55" spans="1:20">
      <c r="A55">
        <v>-3.1000000000000201</v>
      </c>
      <c r="B55">
        <v>3.2668190561997183E-3</v>
      </c>
      <c r="C55">
        <v>6.000450034849187E-2</v>
      </c>
      <c r="D55">
        <f t="shared" si="4"/>
        <v>3.1635659702345796E-2</v>
      </c>
      <c r="L55">
        <f t="shared" si="2"/>
        <v>0.15889377301688853</v>
      </c>
      <c r="Q55">
        <v>-2.9000000000000199</v>
      </c>
      <c r="R55">
        <v>5.9525324197755095E-3</v>
      </c>
      <c r="S55">
        <v>0.12712927182017444</v>
      </c>
      <c r="T55">
        <f t="shared" si="3"/>
        <v>9.0776250000054765E-2</v>
      </c>
    </row>
    <row r="56" spans="1:20">
      <c r="A56">
        <v>-3.00000000000002</v>
      </c>
      <c r="B56">
        <v>4.4318484119377395E-3</v>
      </c>
      <c r="C56">
        <v>6.47587978329449E-2</v>
      </c>
      <c r="D56">
        <f t="shared" si="4"/>
        <v>3.4595323122441318E-2</v>
      </c>
      <c r="L56">
        <f t="shared" ref="L56:L87" si="5">((D38-$J$24)/$K$24)^4</f>
        <v>0.15194066971481954</v>
      </c>
      <c r="Q56">
        <v>-2.8000000000000198</v>
      </c>
      <c r="R56">
        <v>7.9154515829795245E-3</v>
      </c>
      <c r="S56">
        <v>0.12833562486533776</v>
      </c>
      <c r="T56">
        <f t="shared" si="3"/>
        <v>9.2209572880630281E-2</v>
      </c>
    </row>
    <row r="57" spans="1:20">
      <c r="A57">
        <v>-2.9000000000000199</v>
      </c>
      <c r="B57">
        <v>5.9525324197755095E-3</v>
      </c>
      <c r="C57">
        <v>6.9715283222679128E-2</v>
      </c>
      <c r="D57">
        <f t="shared" si="4"/>
        <v>3.7833907821227322E-2</v>
      </c>
      <c r="L57">
        <f t="shared" si="5"/>
        <v>0.144527007575844</v>
      </c>
      <c r="Q57">
        <v>-2.7000000000000202</v>
      </c>
      <c r="R57">
        <v>1.0420934814422026E-2</v>
      </c>
      <c r="S57">
        <v>0.12940955690784872</v>
      </c>
      <c r="T57">
        <f t="shared" si="3"/>
        <v>9.3712970279820715E-2</v>
      </c>
    </row>
    <row r="58" spans="1:20">
      <c r="A58">
        <v>-2.8000000000000198</v>
      </c>
      <c r="B58">
        <v>7.9154515829795245E-3</v>
      </c>
      <c r="C58">
        <v>7.4863732817871398E-2</v>
      </c>
      <c r="D58">
        <f t="shared" si="4"/>
        <v>4.1389592200425464E-2</v>
      </c>
      <c r="L58">
        <f t="shared" si="5"/>
        <v>0.13667661782273274</v>
      </c>
      <c r="Q58">
        <v>-2.6000000000000201</v>
      </c>
      <c r="R58">
        <v>1.3582969233684909E-2</v>
      </c>
      <c r="S58">
        <v>0.13034756465848513</v>
      </c>
      <c r="T58">
        <f t="shared" si="3"/>
        <v>9.5318186031045055E-2</v>
      </c>
    </row>
    <row r="59" spans="1:20">
      <c r="A59">
        <v>-2.7000000000000202</v>
      </c>
      <c r="B59">
        <v>1.0420934814422026E-2</v>
      </c>
      <c r="C59">
        <v>8.0191663670958702E-2</v>
      </c>
      <c r="D59">
        <f t="shared" si="4"/>
        <v>4.5306299242690362E-2</v>
      </c>
      <c r="L59">
        <f t="shared" si="5"/>
        <v>0.12842403708250888</v>
      </c>
      <c r="Q59">
        <v>-2.50000000000002</v>
      </c>
      <c r="R59">
        <v>1.7528300493567659E-2</v>
      </c>
      <c r="S59">
        <v>0.13114657203397984</v>
      </c>
      <c r="T59">
        <f t="shared" si="3"/>
        <v>9.7061090571856176E-2</v>
      </c>
    </row>
    <row r="60" spans="1:20">
      <c r="A60">
        <v>-2.6000000000000201</v>
      </c>
      <c r="B60">
        <v>1.3582969233684909E-2</v>
      </c>
      <c r="C60">
        <v>8.5684296023902567E-2</v>
      </c>
      <c r="D60">
        <f t="shared" si="4"/>
        <v>4.9633632628793736E-2</v>
      </c>
      <c r="L60">
        <f t="shared" si="5"/>
        <v>0.11981504169151061</v>
      </c>
      <c r="Q60">
        <v>-2.4000000000000199</v>
      </c>
      <c r="R60">
        <v>2.2394530294841827E-2</v>
      </c>
      <c r="S60">
        <v>0.13180394696193912</v>
      </c>
      <c r="T60">
        <f t="shared" si="3"/>
        <v>9.8981121961809915E-2</v>
      </c>
    </row>
    <row r="61" spans="1:20">
      <c r="A61">
        <v>-2.50000000000002</v>
      </c>
      <c r="B61">
        <v>1.7528300493567659E-2</v>
      </c>
      <c r="C61">
        <v>9.1324542694509805E-2</v>
      </c>
      <c r="D61">
        <f t="shared" si="4"/>
        <v>5.4426421594038731E-2</v>
      </c>
      <c r="L61">
        <f t="shared" si="5"/>
        <v>0.11090684745335071</v>
      </c>
      <c r="Q61">
        <v>-2.3000000000000198</v>
      </c>
      <c r="R61">
        <v>2.8327037741599882E-2</v>
      </c>
      <c r="S61">
        <v>0.13231751582567053</v>
      </c>
      <c r="T61">
        <f t="shared" si="3"/>
        <v>0.10112037240044933</v>
      </c>
    </row>
    <row r="62" spans="1:20">
      <c r="A62">
        <v>-2.4000000000000199</v>
      </c>
      <c r="B62">
        <v>2.2394530294841827E-2</v>
      </c>
      <c r="C62">
        <v>9.7093027491605324E-2</v>
      </c>
      <c r="D62">
        <f t="shared" si="4"/>
        <v>5.9743778893223576E-2</v>
      </c>
      <c r="L62">
        <f t="shared" si="5"/>
        <v>0.10176791820185463</v>
      </c>
      <c r="Q62">
        <v>-2.2000000000000202</v>
      </c>
      <c r="R62">
        <v>3.5474592846229863E-2</v>
      </c>
      <c r="S62">
        <v>0.13268557543798401</v>
      </c>
      <c r="T62">
        <f t="shared" si="3"/>
        <v>0.10352228066045775</v>
      </c>
    </row>
    <row r="63" spans="1:20">
      <c r="A63">
        <v>-2.3000000000000198</v>
      </c>
      <c r="B63">
        <v>2.8327037741599882E-2</v>
      </c>
      <c r="C63">
        <v>0.1029681343599862</v>
      </c>
      <c r="D63">
        <f t="shared" si="4"/>
        <v>6.5647586050793044E-2</v>
      </c>
      <c r="L63">
        <f t="shared" si="5"/>
        <v>9.2477347346110392E-2</v>
      </c>
      <c r="Q63">
        <v>-2.1000000000000201</v>
      </c>
      <c r="R63">
        <v>4.3983595980425338E-2</v>
      </c>
      <c r="S63">
        <v>0.13290690245165898</v>
      </c>
      <c r="T63">
        <f t="shared" si="3"/>
        <v>0.10622991051028888</v>
      </c>
    </row>
    <row r="64" spans="1:20">
      <c r="A64">
        <v>-2.2000000000000202</v>
      </c>
      <c r="B64">
        <v>3.5474592846229863E-2</v>
      </c>
      <c r="C64">
        <v>0.10892608851627407</v>
      </c>
      <c r="D64">
        <f t="shared" si="4"/>
        <v>7.2200340681251973E-2</v>
      </c>
      <c r="L64">
        <f t="shared" si="5"/>
        <v>8.3123805526967479E-2</v>
      </c>
      <c r="Q64">
        <v>-2.00000000000002</v>
      </c>
      <c r="R64">
        <v>5.3990966513185898E-2</v>
      </c>
      <c r="S64">
        <v>0.13298076013381088</v>
      </c>
      <c r="T64">
        <f t="shared" si="3"/>
        <v>0.10928382204762338</v>
      </c>
    </row>
    <row r="65" spans="1:20">
      <c r="A65">
        <v>-2.1000000000000201</v>
      </c>
      <c r="B65">
        <v>4.3983595980425338E-2</v>
      </c>
      <c r="C65">
        <v>0.11494107034211531</v>
      </c>
      <c r="D65">
        <f t="shared" si="4"/>
        <v>7.9462333161270327E-2</v>
      </c>
      <c r="L65">
        <f t="shared" si="5"/>
        <v>7.3804082108719554E-2</v>
      </c>
      <c r="Q65">
        <v>-1.9000000000000199</v>
      </c>
      <c r="R65">
        <v>6.5615814774674111E-2</v>
      </c>
      <c r="S65">
        <v>0.13290690245165904</v>
      </c>
      <c r="T65">
        <f t="shared" si="3"/>
        <v>0.11271957614856355</v>
      </c>
    </row>
    <row r="66" spans="1:20">
      <c r="A66">
        <v>-2.00000000000002</v>
      </c>
      <c r="B66">
        <v>5.3990966513185898E-2</v>
      </c>
      <c r="C66">
        <v>0.12098536225957046</v>
      </c>
      <c r="D66">
        <f t="shared" si="4"/>
        <v>8.7488164386378187E-2</v>
      </c>
      <c r="L66">
        <f t="shared" si="5"/>
        <v>6.4621283409752012E-2</v>
      </c>
      <c r="Q66">
        <v>-1.80000000000002</v>
      </c>
      <c r="R66">
        <v>7.8950158300891318E-2</v>
      </c>
      <c r="S66">
        <v>0.13268557543798415</v>
      </c>
      <c r="T66">
        <f t="shared" si="3"/>
        <v>0.11656495029685629</v>
      </c>
    </row>
    <row r="67" spans="1:20">
      <c r="A67">
        <v>-1.9000000000000199</v>
      </c>
      <c r="B67">
        <v>6.5615814774674111E-2</v>
      </c>
      <c r="C67">
        <v>0.12702952823459329</v>
      </c>
      <c r="D67">
        <f t="shared" si="4"/>
        <v>9.6322671504633695E-2</v>
      </c>
      <c r="L67">
        <f t="shared" si="5"/>
        <v>5.5682778258508744E-2</v>
      </c>
      <c r="Q67">
        <v>-1.7000000000000199</v>
      </c>
      <c r="R67">
        <v>9.4049077376883741E-2</v>
      </c>
      <c r="S67">
        <v>0.1323175158256707</v>
      </c>
      <c r="T67">
        <f t="shared" si="3"/>
        <v>0.12083698429103459</v>
      </c>
    </row>
    <row r="68" spans="1:20">
      <c r="A68">
        <v>-1.80000000000002</v>
      </c>
      <c r="B68">
        <v>7.8950158300891318E-2</v>
      </c>
      <c r="C68">
        <v>0.13304262494937621</v>
      </c>
      <c r="D68">
        <f t="shared" si="4"/>
        <v>0.10599639162513377</v>
      </c>
      <c r="L68">
        <f t="shared" si="5"/>
        <v>4.7097990423873082E-2</v>
      </c>
      <c r="Q68">
        <v>-1.6000000000000201</v>
      </c>
      <c r="R68">
        <v>0.110920834679452</v>
      </c>
      <c r="S68">
        <v>0.13180394696193934</v>
      </c>
      <c r="T68">
        <f t="shared" ref="T68:T99" si="6">(0.3*R68)+(0.7*S68)</f>
        <v>0.12553901327719313</v>
      </c>
    </row>
    <row r="69" spans="1:20">
      <c r="A69">
        <v>-1.7000000000000199</v>
      </c>
      <c r="B69">
        <v>9.4049077376883741E-2</v>
      </c>
      <c r="C69">
        <v>0.13899244306549707</v>
      </c>
      <c r="D69">
        <f t="shared" si="4"/>
        <v>0.1165207602211904</v>
      </c>
      <c r="L69">
        <f t="shared" si="5"/>
        <v>3.897611381759044E-2</v>
      </c>
      <c r="Q69">
        <v>-1.50000000000002</v>
      </c>
      <c r="R69">
        <v>0.12951759566588786</v>
      </c>
      <c r="S69">
        <v>0.13114657203398011</v>
      </c>
      <c r="T69">
        <f t="shared" si="6"/>
        <v>0.13065787912355242</v>
      </c>
    </row>
    <row r="70" spans="1:20">
      <c r="A70">
        <v>-1.6000000000000201</v>
      </c>
      <c r="B70">
        <v>0.110920834679452</v>
      </c>
      <c r="C70">
        <v>0.1448457763807402</v>
      </c>
      <c r="D70">
        <f t="shared" ref="D70:D101" si="7">(0.5*B70)+(0.5*C70)</f>
        <v>0.12788330553009611</v>
      </c>
      <c r="L70">
        <f t="shared" si="5"/>
        <v>3.1423754945833167E-2</v>
      </c>
      <c r="Q70">
        <v>-1.4000000000000199</v>
      </c>
      <c r="R70">
        <v>0.14972746563574069</v>
      </c>
      <c r="S70">
        <v>0.13034756465848546</v>
      </c>
      <c r="T70">
        <f t="shared" si="6"/>
        <v>0.13616153495166203</v>
      </c>
    </row>
    <row r="71" spans="1:20">
      <c r="A71">
        <v>-1.50000000000002</v>
      </c>
      <c r="B71">
        <v>0.12951759566588786</v>
      </c>
      <c r="C71">
        <v>0.15056871607740108</v>
      </c>
      <c r="D71">
        <f t="shared" si="7"/>
        <v>0.14004315587164445</v>
      </c>
      <c r="L71">
        <f t="shared" si="5"/>
        <v>2.4542374505252058E-2</v>
      </c>
      <c r="Q71">
        <v>-1.30000000000002</v>
      </c>
      <c r="R71">
        <v>0.17136859204780289</v>
      </c>
      <c r="S71">
        <v>0.12940955690784917</v>
      </c>
      <c r="T71">
        <f t="shared" si="6"/>
        <v>0.14199726744983526</v>
      </c>
    </row>
    <row r="72" spans="1:20">
      <c r="A72">
        <v>-1.4000000000000199</v>
      </c>
      <c r="B72">
        <v>0.14972746563574069</v>
      </c>
      <c r="C72">
        <v>0.15612696668337955</v>
      </c>
      <c r="D72">
        <f t="shared" si="7"/>
        <v>0.15292721615956012</v>
      </c>
      <c r="L72">
        <f t="shared" si="5"/>
        <v>1.8425200591571426E-2</v>
      </c>
      <c r="Q72">
        <v>-1.2000000000000199</v>
      </c>
      <c r="R72">
        <v>0.19418605498320829</v>
      </c>
      <c r="S72">
        <v>0.12833562486533823</v>
      </c>
      <c r="T72">
        <f t="shared" si="6"/>
        <v>0.14809075390069923</v>
      </c>
    </row>
    <row r="73" spans="1:20">
      <c r="A73">
        <v>-1.30000000000002</v>
      </c>
      <c r="B73">
        <v>0.17136859204780289</v>
      </c>
      <c r="C73">
        <v>0.16148617983395611</v>
      </c>
      <c r="D73">
        <f t="shared" si="7"/>
        <v>0.1664273859408795</v>
      </c>
      <c r="L73">
        <f t="shared" si="5"/>
        <v>1.315303310935876E-2</v>
      </c>
      <c r="Q73">
        <v>-1.1000000000000201</v>
      </c>
      <c r="R73">
        <v>0.21785217703254575</v>
      </c>
      <c r="S73">
        <v>0.12712927182017494</v>
      </c>
      <c r="T73">
        <f t="shared" si="6"/>
        <v>0.15434614338388619</v>
      </c>
    </row>
    <row r="74" spans="1:20">
      <c r="A74">
        <v>-1.2000000000000199</v>
      </c>
      <c r="B74">
        <v>0.19418605498320829</v>
      </c>
      <c r="C74">
        <v>0.16661230144589884</v>
      </c>
      <c r="D74">
        <f t="shared" si="7"/>
        <v>0.18039917821455356</v>
      </c>
      <c r="L74">
        <f t="shared" si="5"/>
        <v>8.7881062669867317E-3</v>
      </c>
      <c r="Q74">
        <v>-1.00000000000002</v>
      </c>
      <c r="R74">
        <v>0.24197072451913854</v>
      </c>
      <c r="S74">
        <v>0.12579440923099802</v>
      </c>
      <c r="T74">
        <f t="shared" si="6"/>
        <v>0.16064730381744019</v>
      </c>
    </row>
    <row r="75" spans="1:20">
      <c r="A75">
        <v>-1.1000000000000201</v>
      </c>
      <c r="B75">
        <v>0.21785217703254575</v>
      </c>
      <c r="C75">
        <v>0.17147192750969101</v>
      </c>
      <c r="D75">
        <f t="shared" si="7"/>
        <v>0.19466205227111838</v>
      </c>
      <c r="L75">
        <f t="shared" si="5"/>
        <v>5.3650550219622173E-3</v>
      </c>
      <c r="Q75">
        <v>-0.90000000000003</v>
      </c>
      <c r="R75">
        <v>0.26608524989874766</v>
      </c>
      <c r="S75">
        <v>0.12433533560244332</v>
      </c>
      <c r="T75">
        <f t="shared" si="6"/>
        <v>0.1668603098913346</v>
      </c>
    </row>
    <row r="76" spans="1:20">
      <c r="A76">
        <v>-1.00000000000002</v>
      </c>
      <c r="B76">
        <v>0.24197072451913854</v>
      </c>
      <c r="C76">
        <v>0.17603266338214887</v>
      </c>
      <c r="D76">
        <f t="shared" si="7"/>
        <v>0.20900169395064372</v>
      </c>
      <c r="L76">
        <f t="shared" si="5"/>
        <v>2.8783141081104055E-3</v>
      </c>
      <c r="Q76">
        <v>-0.80000000000003002</v>
      </c>
      <c r="R76">
        <v>0.28969155276147579</v>
      </c>
      <c r="S76">
        <v>0.12275671343444161</v>
      </c>
      <c r="T76">
        <f t="shared" si="6"/>
        <v>0.17283716523255185</v>
      </c>
    </row>
    <row r="77" spans="1:20">
      <c r="A77">
        <v>-0.90000000000003</v>
      </c>
      <c r="B77">
        <v>0.26608524989874766</v>
      </c>
      <c r="C77">
        <v>0.18026348123082275</v>
      </c>
      <c r="D77">
        <f t="shared" si="7"/>
        <v>0.2231743655647852</v>
      </c>
      <c r="L77">
        <f t="shared" si="5"/>
        <v>1.2664726946674926E-3</v>
      </c>
      <c r="Q77">
        <v>-0.70000000000003004</v>
      </c>
      <c r="R77">
        <v>0.31225393336675472</v>
      </c>
      <c r="S77">
        <v>0.12106354441713985</v>
      </c>
      <c r="T77">
        <f t="shared" si="6"/>
        <v>0.17842066110202431</v>
      </c>
    </row>
    <row r="78" spans="1:20">
      <c r="A78">
        <v>-0.80000000000003002</v>
      </c>
      <c r="B78">
        <v>0.28969155276147579</v>
      </c>
      <c r="C78">
        <v>0.18413507015166056</v>
      </c>
      <c r="D78">
        <f t="shared" si="7"/>
        <v>0.23691331145656819</v>
      </c>
      <c r="L78">
        <f t="shared" si="5"/>
        <v>3.9708342842328682E-4</v>
      </c>
      <c r="Q78">
        <v>-0.60000000000002995</v>
      </c>
      <c r="R78">
        <v>0.33322460289179368</v>
      </c>
      <c r="S78">
        <v>0.11926114305599021</v>
      </c>
      <c r="T78">
        <f t="shared" si="6"/>
        <v>0.18345018100673124</v>
      </c>
    </row>
    <row r="79" spans="1:20">
      <c r="A79">
        <v>-0.70000000000003004</v>
      </c>
      <c r="B79">
        <v>0.31225393336675472</v>
      </c>
      <c r="C79">
        <v>0.18762017345846796</v>
      </c>
      <c r="D79">
        <f t="shared" si="7"/>
        <v>0.24993705341261135</v>
      </c>
      <c r="L79">
        <f t="shared" si="5"/>
        <v>6.1543155837055598E-5</v>
      </c>
      <c r="Q79">
        <v>-0.50000000000002998</v>
      </c>
      <c r="R79">
        <v>0.3520653267642942</v>
      </c>
      <c r="S79">
        <v>0.11735510892143375</v>
      </c>
      <c r="T79">
        <f t="shared" si="6"/>
        <v>0.18776817427429188</v>
      </c>
    </row>
    <row r="80" spans="1:20">
      <c r="A80">
        <v>-0.60000000000002995</v>
      </c>
      <c r="B80">
        <v>0.33322460289179368</v>
      </c>
      <c r="C80">
        <v>0.19069390773026121</v>
      </c>
      <c r="D80">
        <f t="shared" si="7"/>
        <v>0.26195925531102743</v>
      </c>
      <c r="L80">
        <f t="shared" si="5"/>
        <v>8.3451398159102297E-7</v>
      </c>
      <c r="Q80">
        <v>-0.40000000000003</v>
      </c>
      <c r="R80">
        <v>0.36827014030331889</v>
      </c>
      <c r="S80">
        <v>0.11535129772564159</v>
      </c>
      <c r="T80">
        <f t="shared" si="6"/>
        <v>0.19122695049894478</v>
      </c>
    </row>
    <row r="81" spans="1:20">
      <c r="A81">
        <v>-0.50000000000002998</v>
      </c>
      <c r="B81">
        <v>0.3520653267642942</v>
      </c>
      <c r="C81">
        <v>0.1933340584014239</v>
      </c>
      <c r="D81">
        <f t="shared" si="7"/>
        <v>0.27269969258285903</v>
      </c>
      <c r="L81">
        <f t="shared" si="5"/>
        <v>1.4262282631329665E-6</v>
      </c>
      <c r="Q81">
        <v>-0.30000000000003002</v>
      </c>
      <c r="R81">
        <v>0.3813878154605207</v>
      </c>
      <c r="S81">
        <v>0.11325579143492001</v>
      </c>
      <c r="T81">
        <f t="shared" si="6"/>
        <v>0.19369539864260021</v>
      </c>
    </row>
    <row r="82" spans="1:20">
      <c r="A82">
        <v>-0.40000000000003</v>
      </c>
      <c r="B82">
        <v>0.36827014030331889</v>
      </c>
      <c r="C82">
        <v>0.19552134698772736</v>
      </c>
      <c r="D82">
        <f t="shared" si="7"/>
        <v>0.28189574364552311</v>
      </c>
      <c r="L82">
        <f t="shared" si="5"/>
        <v>1.2845888964864845E-4</v>
      </c>
      <c r="Q82">
        <v>-0.20000000000002999</v>
      </c>
      <c r="R82">
        <v>0.39104269397545355</v>
      </c>
      <c r="S82">
        <v>0.11107486763060055</v>
      </c>
      <c r="T82">
        <f t="shared" si="6"/>
        <v>0.19506521553405645</v>
      </c>
    </row>
    <row r="83" spans="1:20">
      <c r="A83">
        <v>-0.30000000000003002</v>
      </c>
      <c r="B83">
        <v>0.3813878154605207</v>
      </c>
      <c r="C83">
        <v>0.19723966545394403</v>
      </c>
      <c r="D83">
        <f t="shared" si="7"/>
        <v>0.28931374045723235</v>
      </c>
      <c r="L83">
        <f t="shared" si="5"/>
        <v>1.2006663075233715E-3</v>
      </c>
      <c r="Q83">
        <v>-0.10000000000003</v>
      </c>
      <c r="R83">
        <v>0.39695254747701059</v>
      </c>
      <c r="S83">
        <v>0.10881496833350936</v>
      </c>
      <c r="T83">
        <f t="shared" si="6"/>
        <v>0.19525624207655973</v>
      </c>
    </row>
    <row r="84" spans="1:20">
      <c r="A84">
        <v>-0.20000000000002999</v>
      </c>
      <c r="B84">
        <v>0.39104269397545355</v>
      </c>
      <c r="C84">
        <v>0.1984762737385056</v>
      </c>
      <c r="D84">
        <f t="shared" si="7"/>
        <v>0.29475948385697959</v>
      </c>
      <c r="L84">
        <f t="shared" si="5"/>
        <v>5.6540406639126496E-3</v>
      </c>
      <c r="Q84">
        <v>0</v>
      </c>
      <c r="R84">
        <v>0.3989422804014327</v>
      </c>
      <c r="S84">
        <v>0.10648266850745074</v>
      </c>
      <c r="T84">
        <f t="shared" si="6"/>
        <v>0.19422055207564531</v>
      </c>
    </row>
    <row r="85" spans="1:20">
      <c r="A85">
        <v>-0.10000000000003</v>
      </c>
      <c r="B85">
        <v>0.39695254747701059</v>
      </c>
      <c r="C85">
        <v>0.19922195704738185</v>
      </c>
      <c r="D85">
        <f t="shared" si="7"/>
        <v>0.29808725226219623</v>
      </c>
      <c r="L85">
        <f t="shared" si="5"/>
        <v>1.8976707748168821E-2</v>
      </c>
      <c r="Q85">
        <v>9.9999999999969405E-2</v>
      </c>
      <c r="R85">
        <v>0.39695254747701297</v>
      </c>
      <c r="S85">
        <v>0.10408464445558782</v>
      </c>
      <c r="T85">
        <f t="shared" si="6"/>
        <v>0.19194501536201536</v>
      </c>
    </row>
    <row r="86" spans="1:20">
      <c r="A86">
        <v>0</v>
      </c>
      <c r="B86">
        <v>0.3989422804014327</v>
      </c>
      <c r="C86">
        <v>0.19947114020071635</v>
      </c>
      <c r="D86">
        <f t="shared" si="7"/>
        <v>0.29920671030107454</v>
      </c>
      <c r="L86">
        <f t="shared" si="5"/>
        <v>5.1901732926477422E-2</v>
      </c>
      <c r="Q86">
        <v>0.19999999999997101</v>
      </c>
      <c r="R86">
        <v>0.39104269397545821</v>
      </c>
      <c r="S86">
        <v>0.1016276423201731</v>
      </c>
      <c r="T86">
        <f t="shared" si="6"/>
        <v>0.18845215781675861</v>
      </c>
    </row>
    <row r="87" spans="1:20">
      <c r="A87">
        <v>9.9999999999969405E-2</v>
      </c>
      <c r="B87">
        <v>0.39695254747701297</v>
      </c>
      <c r="C87">
        <v>0.19922195704738216</v>
      </c>
      <c r="D87">
        <f t="shared" si="7"/>
        <v>0.29808725226219757</v>
      </c>
      <c r="L87">
        <f t="shared" si="5"/>
        <v>0.12348035678166058</v>
      </c>
      <c r="Q87">
        <v>0.29999999999997101</v>
      </c>
      <c r="R87">
        <v>0.38138781546052741</v>
      </c>
      <c r="S87">
        <v>9.9118446890934936E-2</v>
      </c>
      <c r="T87">
        <f t="shared" si="6"/>
        <v>0.18379925746181269</v>
      </c>
    </row>
    <row r="88" spans="1:20">
      <c r="A88">
        <v>0.19999999999997101</v>
      </c>
      <c r="B88">
        <v>0.39104269397545821</v>
      </c>
      <c r="C88">
        <v>0.19847627373850618</v>
      </c>
      <c r="D88">
        <f t="shared" si="7"/>
        <v>0.2947594838569822</v>
      </c>
      <c r="L88">
        <f t="shared" ref="L88:L119" si="8">((D70-$J$24)/$K$24)^4</f>
        <v>0.26497973982250544</v>
      </c>
      <c r="Q88">
        <v>0.39999999999996999</v>
      </c>
      <c r="R88">
        <v>0.36827014030332778</v>
      </c>
      <c r="S88">
        <v>9.656385092049502E-2</v>
      </c>
      <c r="T88">
        <f t="shared" si="6"/>
        <v>0.17807573773534485</v>
      </c>
    </row>
    <row r="89" spans="1:20">
      <c r="A89">
        <v>0.29999999999997101</v>
      </c>
      <c r="B89">
        <v>0.38138781546052741</v>
      </c>
      <c r="C89">
        <v>0.19723966545394489</v>
      </c>
      <c r="D89">
        <f t="shared" si="7"/>
        <v>0.28931374045723612</v>
      </c>
      <c r="L89">
        <f t="shared" si="8"/>
        <v>0.52421767567735689</v>
      </c>
      <c r="Q89">
        <v>0.49999999999997002</v>
      </c>
      <c r="R89">
        <v>0.3520653267643048</v>
      </c>
      <c r="S89">
        <v>9.3970625136768321E-2</v>
      </c>
      <c r="T89">
        <f t="shared" si="6"/>
        <v>0.17139903562502926</v>
      </c>
    </row>
    <row r="90" spans="1:20">
      <c r="A90">
        <v>0.39999999999996999</v>
      </c>
      <c r="B90">
        <v>0.36827014030332778</v>
      </c>
      <c r="C90">
        <v>0.19552134698772855</v>
      </c>
      <c r="D90">
        <f t="shared" si="7"/>
        <v>0.28189574364552816</v>
      </c>
      <c r="L90">
        <f t="shared" si="8"/>
        <v>0.96945743059335354</v>
      </c>
      <c r="Q90">
        <v>0.599999999999969</v>
      </c>
      <c r="R90">
        <v>0.33322460289180583</v>
      </c>
      <c r="S90">
        <v>9.1345489132343638E-2</v>
      </c>
      <c r="T90">
        <f t="shared" si="6"/>
        <v>0.16390922326018229</v>
      </c>
    </row>
    <row r="91" spans="1:20">
      <c r="A91">
        <v>0.49999999999997002</v>
      </c>
      <c r="B91">
        <v>0.3520653267643048</v>
      </c>
      <c r="C91">
        <v>0.19333405840142534</v>
      </c>
      <c r="D91">
        <f t="shared" si="7"/>
        <v>0.27269969258286508</v>
      </c>
      <c r="L91">
        <f t="shared" si="8"/>
        <v>1.6914052685497751</v>
      </c>
      <c r="Q91">
        <v>0.69999999999997098</v>
      </c>
      <c r="R91">
        <v>0.3122539333667676</v>
      </c>
      <c r="S91">
        <v>8.8695083299585725E-2</v>
      </c>
      <c r="T91">
        <f t="shared" si="6"/>
        <v>0.15576273831974027</v>
      </c>
    </row>
    <row r="92" spans="1:20">
      <c r="A92">
        <v>0.599999999999969</v>
      </c>
      <c r="B92">
        <v>0.33322460289180583</v>
      </c>
      <c r="C92">
        <v>0.19069390773026296</v>
      </c>
      <c r="D92">
        <f t="shared" si="7"/>
        <v>0.26195925531103437</v>
      </c>
      <c r="L92">
        <f t="shared" si="8"/>
        <v>2.8013492426947884</v>
      </c>
      <c r="Q92">
        <v>0.79999999999997096</v>
      </c>
      <c r="R92">
        <v>0.2896915527614895</v>
      </c>
      <c r="S92">
        <v>8.6025941967746669E-2</v>
      </c>
      <c r="T92">
        <f t="shared" si="6"/>
        <v>0.1471256252058695</v>
      </c>
    </row>
    <row r="93" spans="1:20">
      <c r="A93">
        <v>0.69999999999997098</v>
      </c>
      <c r="B93">
        <v>0.3122539333667676</v>
      </c>
      <c r="C93">
        <v>0.1876201734584699</v>
      </c>
      <c r="D93">
        <f t="shared" si="7"/>
        <v>0.24993705341261874</v>
      </c>
      <c r="L93">
        <f t="shared" si="8"/>
        <v>4.423320552074629</v>
      </c>
      <c r="Q93">
        <v>0.89999999999997005</v>
      </c>
      <c r="R93">
        <v>0.26608524989876198</v>
      </c>
      <c r="S93">
        <v>8.3344467884886961E-2</v>
      </c>
      <c r="T93">
        <f t="shared" si="6"/>
        <v>0.13816670248904947</v>
      </c>
    </row>
    <row r="94" spans="1:20">
      <c r="A94">
        <v>0.79999999999997096</v>
      </c>
      <c r="B94">
        <v>0.2896915527614895</v>
      </c>
      <c r="C94">
        <v>0.18413507015166275</v>
      </c>
      <c r="D94">
        <f t="shared" si="7"/>
        <v>0.23691331145657613</v>
      </c>
      <c r="L94">
        <f t="shared" si="8"/>
        <v>6.6786643268689083</v>
      </c>
      <c r="Q94">
        <v>0.99999999999997002</v>
      </c>
      <c r="R94">
        <v>0.24197072451915064</v>
      </c>
      <c r="S94">
        <v>8.0656908173048603E-2</v>
      </c>
      <c r="T94">
        <f t="shared" si="6"/>
        <v>0.1290510530768792</v>
      </c>
    </row>
    <row r="95" spans="1:20">
      <c r="A95">
        <v>0.89999999999997005</v>
      </c>
      <c r="B95">
        <v>0.26608524989876198</v>
      </c>
      <c r="C95">
        <v>0.1802634812308252</v>
      </c>
      <c r="D95">
        <f t="shared" si="7"/>
        <v>0.22317436556479359</v>
      </c>
      <c r="L95">
        <f t="shared" si="8"/>
        <v>9.6628123761789659</v>
      </c>
      <c r="Q95">
        <v>1.0999999999999699</v>
      </c>
      <c r="R95">
        <v>0.21785217703255777</v>
      </c>
      <c r="S95">
        <v>7.7969331870055156E-2</v>
      </c>
      <c r="T95">
        <f t="shared" si="6"/>
        <v>0.11993418541880593</v>
      </c>
    </row>
    <row r="96" spans="1:20">
      <c r="A96">
        <v>0.99999999999997002</v>
      </c>
      <c r="B96">
        <v>0.24197072451915064</v>
      </c>
      <c r="C96">
        <v>0.17603266338215107</v>
      </c>
      <c r="D96">
        <f t="shared" si="7"/>
        <v>0.20900169395065085</v>
      </c>
      <c r="L96">
        <f t="shared" si="8"/>
        <v>13.416343512676036</v>
      </c>
      <c r="Q96">
        <v>1.19999999999997</v>
      </c>
      <c r="R96">
        <v>0.19418605498321995</v>
      </c>
      <c r="S96">
        <v>7.5287609155708951E-2</v>
      </c>
      <c r="T96">
        <f t="shared" si="6"/>
        <v>0.11095714290396225</v>
      </c>
    </row>
    <row r="97" spans="1:20">
      <c r="A97">
        <v>1.0999999999999699</v>
      </c>
      <c r="B97">
        <v>0.21785217703255777</v>
      </c>
      <c r="C97">
        <v>0.17147192750969337</v>
      </c>
      <c r="D97">
        <f t="shared" si="7"/>
        <v>0.19466205227112557</v>
      </c>
      <c r="L97">
        <f t="shared" si="8"/>
        <v>17.895186203301947</v>
      </c>
      <c r="Q97">
        <v>1.2999999999999701</v>
      </c>
      <c r="R97">
        <v>0.17136859204781404</v>
      </c>
      <c r="S97">
        <v>7.2617392344184309E-2</v>
      </c>
      <c r="T97">
        <f t="shared" si="6"/>
        <v>0.10224275225527323</v>
      </c>
    </row>
    <row r="98" spans="1:20">
      <c r="A98">
        <v>1.19999999999997</v>
      </c>
      <c r="B98">
        <v>0.19418605498321995</v>
      </c>
      <c r="C98">
        <v>0.16661230144590133</v>
      </c>
      <c r="D98">
        <f t="shared" si="7"/>
        <v>0.18039917821456064</v>
      </c>
      <c r="L98">
        <f t="shared" si="8"/>
        <v>22.947226820868025</v>
      </c>
      <c r="Q98">
        <v>1.3999999999999699</v>
      </c>
      <c r="R98">
        <v>0.14972746563575118</v>
      </c>
      <c r="S98">
        <v>6.9964098708242203E-2</v>
      </c>
      <c r="T98">
        <f t="shared" si="6"/>
        <v>9.38931087864949E-2</v>
      </c>
    </row>
    <row r="99" spans="1:20">
      <c r="A99">
        <v>1.2999999999999701</v>
      </c>
      <c r="B99">
        <v>0.17136859204781404</v>
      </c>
      <c r="C99">
        <v>0.16148617983395872</v>
      </c>
      <c r="D99">
        <f t="shared" si="7"/>
        <v>0.16642738594088638</v>
      </c>
      <c r="L99">
        <f t="shared" si="8"/>
        <v>28.303552599819092</v>
      </c>
      <c r="Q99">
        <v>1.49999999999997</v>
      </c>
      <c r="R99">
        <v>0.12951759566589754</v>
      </c>
      <c r="S99">
        <v>6.7332895184687103E-2</v>
      </c>
      <c r="T99">
        <f t="shared" si="6"/>
        <v>8.5988305329050232E-2</v>
      </c>
    </row>
    <row r="100" spans="1:20">
      <c r="A100">
        <v>1.3999999999999699</v>
      </c>
      <c r="B100">
        <v>0.14972746563575118</v>
      </c>
      <c r="C100">
        <v>0.15612696668338227</v>
      </c>
      <c r="D100">
        <f t="shared" si="7"/>
        <v>0.15292721615956673</v>
      </c>
      <c r="L100">
        <f t="shared" si="8"/>
        <v>33.591145976828791</v>
      </c>
      <c r="Q100">
        <v>1.5999999999999699</v>
      </c>
      <c r="R100">
        <v>0.1109208346794609</v>
      </c>
      <c r="S100">
        <v>6.4728684994405095E-2</v>
      </c>
      <c r="T100">
        <f t="shared" ref="T100:T131" si="9">(0.3*R100)+(0.7*S100)</f>
        <v>7.8586329899921842E-2</v>
      </c>
    </row>
    <row r="101" spans="1:20">
      <c r="A101">
        <v>1.49999999999997</v>
      </c>
      <c r="B101">
        <v>0.12951759566589754</v>
      </c>
      <c r="C101">
        <v>0.15056871607740391</v>
      </c>
      <c r="D101">
        <f t="shared" si="7"/>
        <v>0.14004315587165073</v>
      </c>
      <c r="L101">
        <f t="shared" si="8"/>
        <v>38.369753707418475</v>
      </c>
      <c r="Q101">
        <v>1.69999999999997</v>
      </c>
      <c r="R101">
        <v>9.4049077376891735E-2</v>
      </c>
      <c r="S101">
        <v>6.2156096194522677E-2</v>
      </c>
      <c r="T101">
        <f t="shared" si="9"/>
        <v>7.1723990549233396E-2</v>
      </c>
    </row>
    <row r="102" spans="1:20">
      <c r="A102">
        <v>1.5999999999999699</v>
      </c>
      <c r="B102">
        <v>0.1109208346794609</v>
      </c>
      <c r="C102">
        <v>0.14484577638074314</v>
      </c>
      <c r="D102">
        <f t="shared" ref="D102:D133" si="10">(0.5*B102)+(0.5*C102)</f>
        <v>0.12788330553010202</v>
      </c>
      <c r="L102">
        <f t="shared" si="8"/>
        <v>42.189567737514587</v>
      </c>
      <c r="Q102">
        <v>1.7999999999999701</v>
      </c>
      <c r="R102">
        <v>7.895015830089841E-2</v>
      </c>
      <c r="S102">
        <v>5.9619472164847601E-2</v>
      </c>
      <c r="T102">
        <f t="shared" si="9"/>
        <v>6.5418678005662839E-2</v>
      </c>
    </row>
    <row r="103" spans="1:20">
      <c r="A103">
        <v>1.69999999999997</v>
      </c>
      <c r="B103">
        <v>9.4049077376891735E-2</v>
      </c>
      <c r="C103">
        <v>0.13899244306550002</v>
      </c>
      <c r="D103">
        <f t="shared" si="10"/>
        <v>0.11652076022119587</v>
      </c>
      <c r="L103">
        <f t="shared" si="8"/>
        <v>44.659947594242105</v>
      </c>
      <c r="Q103">
        <v>1.8999999999999599</v>
      </c>
      <c r="R103">
        <v>6.5615814774681577E-2</v>
      </c>
      <c r="S103">
        <v>5.7122864015936768E-2</v>
      </c>
      <c r="T103">
        <f t="shared" si="9"/>
        <v>5.9670749243560209E-2</v>
      </c>
    </row>
    <row r="104" spans="1:20">
      <c r="A104">
        <v>1.7999999999999701</v>
      </c>
      <c r="B104">
        <v>7.895015830089841E-2</v>
      </c>
      <c r="C104">
        <v>0.13304262494937921</v>
      </c>
      <c r="D104">
        <f t="shared" si="10"/>
        <v>0.10599639162513881</v>
      </c>
      <c r="L104">
        <f t="shared" si="8"/>
        <v>45.514867063236785</v>
      </c>
      <c r="Q104">
        <v>1.99999999999996</v>
      </c>
      <c r="R104">
        <v>5.3990966513192365E-2</v>
      </c>
      <c r="S104">
        <v>5.4670024891998847E-2</v>
      </c>
      <c r="T104">
        <f t="shared" si="9"/>
        <v>5.44663073783569E-2</v>
      </c>
    </row>
    <row r="105" spans="1:20">
      <c r="A105">
        <v>1.8999999999999599</v>
      </c>
      <c r="B105">
        <v>6.5615814774681577E-2</v>
      </c>
      <c r="C105">
        <v>0.12702952823459693</v>
      </c>
      <c r="D105">
        <f t="shared" si="10"/>
        <v>9.6322671504639246E-2</v>
      </c>
      <c r="L105">
        <f t="shared" si="8"/>
        <v>44.659947594243121</v>
      </c>
      <c r="Q105">
        <v>2.1</v>
      </c>
      <c r="R105">
        <v>4.3983595980427191E-2</v>
      </c>
      <c r="S105">
        <v>5.2264406128502874E-2</v>
      </c>
      <c r="T105">
        <f t="shared" si="9"/>
        <v>4.9780163084080169E-2</v>
      </c>
    </row>
    <row r="106" spans="1:20">
      <c r="A106">
        <v>1.99999999999996</v>
      </c>
      <c r="B106">
        <v>5.3990966513192365E-2</v>
      </c>
      <c r="C106">
        <v>0.1209853622595741</v>
      </c>
      <c r="D106">
        <f t="shared" si="10"/>
        <v>8.7488164386383238E-2</v>
      </c>
      <c r="L106">
        <f t="shared" si="8"/>
        <v>42.189567737516469</v>
      </c>
      <c r="Q106">
        <v>2.2000000000000002</v>
      </c>
      <c r="R106">
        <v>3.5474592846231424E-2</v>
      </c>
      <c r="S106">
        <v>4.9909155211914948E-2</v>
      </c>
      <c r="T106">
        <f t="shared" si="9"/>
        <v>4.5578786502209888E-2</v>
      </c>
    </row>
    <row r="107" spans="1:20">
      <c r="A107">
        <v>2.1</v>
      </c>
      <c r="B107">
        <v>4.3983595980427191E-2</v>
      </c>
      <c r="C107">
        <v>0.11494107034211651</v>
      </c>
      <c r="D107">
        <f t="shared" si="10"/>
        <v>7.9462333161271853E-2</v>
      </c>
      <c r="L107">
        <f t="shared" si="8"/>
        <v>38.369753707421026</v>
      </c>
      <c r="Q107">
        <v>2.2999999999999998</v>
      </c>
      <c r="R107">
        <v>2.8327037741601186E-2</v>
      </c>
      <c r="S107">
        <v>4.7607115477503438E-2</v>
      </c>
      <c r="T107">
        <f t="shared" si="9"/>
        <v>4.1823092156732765E-2</v>
      </c>
    </row>
    <row r="108" spans="1:20">
      <c r="A108">
        <v>2.2000000000000002</v>
      </c>
      <c r="B108">
        <v>3.5474592846231424E-2</v>
      </c>
      <c r="C108">
        <v>0.10892608851627526</v>
      </c>
      <c r="D108">
        <f t="shared" si="10"/>
        <v>7.2200340681253347E-2</v>
      </c>
      <c r="L108">
        <f t="shared" si="8"/>
        <v>33.591145976831889</v>
      </c>
      <c r="Q108">
        <v>2.4</v>
      </c>
      <c r="R108">
        <v>2.2394530294842899E-2</v>
      </c>
      <c r="S108">
        <v>4.5360827470759348E-2</v>
      </c>
      <c r="T108">
        <f t="shared" si="9"/>
        <v>3.8470938317984413E-2</v>
      </c>
    </row>
    <row r="109" spans="1:20">
      <c r="A109">
        <v>2.2999999999999998</v>
      </c>
      <c r="B109">
        <v>2.8327037741601186E-2</v>
      </c>
      <c r="C109">
        <v>0.10296813435998739</v>
      </c>
      <c r="D109">
        <f t="shared" si="10"/>
        <v>6.5647586050794293E-2</v>
      </c>
      <c r="L109">
        <f t="shared" si="8"/>
        <v>28.30355259982236</v>
      </c>
      <c r="Q109">
        <v>2.5</v>
      </c>
      <c r="R109">
        <v>1.752830049356854E-2</v>
      </c>
      <c r="S109">
        <v>4.3172531888630579E-2</v>
      </c>
      <c r="T109">
        <f t="shared" si="9"/>
        <v>3.5479262470111968E-2</v>
      </c>
    </row>
    <row r="110" spans="1:20">
      <c r="A110">
        <v>2.4</v>
      </c>
      <c r="B110">
        <v>2.2394530294842899E-2</v>
      </c>
      <c r="C110">
        <v>9.7093027491606476E-2</v>
      </c>
      <c r="D110">
        <f t="shared" si="10"/>
        <v>5.9743778893224686E-2</v>
      </c>
      <c r="L110">
        <f t="shared" si="8"/>
        <v>22.947226820871226</v>
      </c>
      <c r="Q110">
        <v>2.6</v>
      </c>
      <c r="R110">
        <v>1.3582969233685613E-2</v>
      </c>
      <c r="S110">
        <v>4.1044174008616527E-2</v>
      </c>
      <c r="T110">
        <f t="shared" si="9"/>
        <v>3.2805812576137253E-2</v>
      </c>
    </row>
    <row r="111" spans="1:20">
      <c r="A111">
        <v>2.5</v>
      </c>
      <c r="B111">
        <v>1.752830049356854E-2</v>
      </c>
      <c r="C111">
        <v>9.1324542694510957E-2</v>
      </c>
      <c r="D111">
        <f t="shared" si="10"/>
        <v>5.4426421594039751E-2</v>
      </c>
      <c r="L111">
        <f t="shared" si="8"/>
        <v>17.895186203304757</v>
      </c>
      <c r="Q111">
        <v>2.7</v>
      </c>
      <c r="R111">
        <v>1.0420934814422592E-2</v>
      </c>
      <c r="S111">
        <v>3.8977409506766834E-2</v>
      </c>
      <c r="T111">
        <f t="shared" si="9"/>
        <v>3.0410467099063563E-2</v>
      </c>
    </row>
    <row r="112" spans="1:20">
      <c r="A112">
        <v>2.6</v>
      </c>
      <c r="B112">
        <v>1.3582969233685613E-2</v>
      </c>
      <c r="C112">
        <v>8.5684296023903678E-2</v>
      </c>
      <c r="D112">
        <f t="shared" si="10"/>
        <v>4.9633632628794645E-2</v>
      </c>
      <c r="L112">
        <f t="shared" si="8"/>
        <v>13.416343512678477</v>
      </c>
      <c r="Q112">
        <v>2.8</v>
      </c>
      <c r="R112">
        <v>7.9154515829799686E-3</v>
      </c>
      <c r="S112">
        <v>3.6973611559818528E-2</v>
      </c>
      <c r="T112">
        <f t="shared" si="9"/>
        <v>2.8256163566766961E-2</v>
      </c>
    </row>
    <row r="113" spans="1:20">
      <c r="A113">
        <v>2.7</v>
      </c>
      <c r="B113">
        <v>1.0420934814422592E-2</v>
      </c>
      <c r="C113">
        <v>8.0191663670959798E-2</v>
      </c>
      <c r="D113">
        <f t="shared" si="10"/>
        <v>4.5306299242691195E-2</v>
      </c>
      <c r="L113">
        <f t="shared" si="8"/>
        <v>9.6628123761809803</v>
      </c>
      <c r="Q113">
        <v>2.9</v>
      </c>
      <c r="R113">
        <v>5.9525324197758538E-3</v>
      </c>
      <c r="S113">
        <v>3.5033879122083375E-2</v>
      </c>
      <c r="T113">
        <f t="shared" si="9"/>
        <v>2.6309475111391117E-2</v>
      </c>
    </row>
    <row r="114" spans="1:20">
      <c r="A114">
        <v>2.8</v>
      </c>
      <c r="B114">
        <v>7.9154515829799686E-3</v>
      </c>
      <c r="C114">
        <v>7.4863732817872439E-2</v>
      </c>
      <c r="D114">
        <f t="shared" si="10"/>
        <v>4.1389592200426206E-2</v>
      </c>
      <c r="L114">
        <f t="shared" si="8"/>
        <v>6.6786643268702122</v>
      </c>
      <c r="Q114">
        <v>3</v>
      </c>
      <c r="R114">
        <v>4.4318484119380075E-3</v>
      </c>
      <c r="S114">
        <v>3.3159046264249557E-2</v>
      </c>
      <c r="T114">
        <f t="shared" si="9"/>
        <v>2.4540886908556089E-2</v>
      </c>
    </row>
    <row r="115" spans="1:20">
      <c r="A115">
        <v>2.9</v>
      </c>
      <c r="B115">
        <v>5.9525324197758538E-3</v>
      </c>
      <c r="C115">
        <v>6.9715283222680141E-2</v>
      </c>
      <c r="D115">
        <f t="shared" si="10"/>
        <v>3.7833907821227995E-2</v>
      </c>
      <c r="L115">
        <f t="shared" si="8"/>
        <v>4.4233205520755909</v>
      </c>
      <c r="Q115">
        <v>3.1</v>
      </c>
      <c r="R115">
        <v>3.2668190561999182E-3</v>
      </c>
      <c r="S115">
        <v>3.1349692458962311E-2</v>
      </c>
      <c r="T115">
        <f t="shared" si="9"/>
        <v>2.2924830438133592E-2</v>
      </c>
    </row>
    <row r="116" spans="1:20">
      <c r="A116">
        <v>3</v>
      </c>
      <c r="B116">
        <v>4.4318484119380075E-3</v>
      </c>
      <c r="C116">
        <v>6.4758797832945872E-2</v>
      </c>
      <c r="D116">
        <f t="shared" si="10"/>
        <v>3.4595323122441943E-2</v>
      </c>
      <c r="L116">
        <f t="shared" si="8"/>
        <v>2.8013492426954612</v>
      </c>
      <c r="Q116">
        <v>3.2</v>
      </c>
      <c r="R116">
        <v>2.3840882014648404E-3</v>
      </c>
      <c r="S116">
        <v>2.9606153696863952E-2</v>
      </c>
      <c r="T116">
        <f t="shared" si="9"/>
        <v>2.1439534048244217E-2</v>
      </c>
    </row>
    <row r="117" spans="1:20">
      <c r="A117">
        <v>3.1</v>
      </c>
      <c r="B117">
        <v>3.2668190561999182E-3</v>
      </c>
      <c r="C117">
        <v>6.0004500348492792E-2</v>
      </c>
      <c r="D117">
        <f t="shared" si="10"/>
        <v>3.1635659702346358E-2</v>
      </c>
      <c r="L117">
        <f t="shared" si="8"/>
        <v>1.6914052685502234</v>
      </c>
      <c r="Q117">
        <v>3.3</v>
      </c>
      <c r="R117">
        <v>1.7225689390536812E-3</v>
      </c>
      <c r="S117">
        <v>2.7928534316654919E-2</v>
      </c>
      <c r="T117">
        <f t="shared" si="9"/>
        <v>2.0066744703374547E-2</v>
      </c>
    </row>
    <row r="118" spans="1:20">
      <c r="A118">
        <v>3.2</v>
      </c>
      <c r="B118">
        <v>2.3840882014648404E-3</v>
      </c>
      <c r="C118">
        <v>5.5460417339727772E-2</v>
      </c>
      <c r="D118">
        <f t="shared" si="10"/>
        <v>2.8922252770596305E-2</v>
      </c>
      <c r="L118">
        <f t="shared" si="8"/>
        <v>0.96945743059363687</v>
      </c>
      <c r="Q118">
        <v>3.4</v>
      </c>
      <c r="R118">
        <v>1.2322191684730199E-3</v>
      </c>
      <c r="S118">
        <v>2.6316719433631383E-2</v>
      </c>
      <c r="T118">
        <f t="shared" si="9"/>
        <v>1.8791369354083872E-2</v>
      </c>
    </row>
    <row r="119" spans="1:20">
      <c r="A119">
        <v>3.3</v>
      </c>
      <c r="B119">
        <v>1.7225689390536812E-3</v>
      </c>
      <c r="C119">
        <v>5.1132462281989019E-2</v>
      </c>
      <c r="D119">
        <f t="shared" si="10"/>
        <v>2.6427515610521351E-2</v>
      </c>
      <c r="L119">
        <f t="shared" si="8"/>
        <v>0.52421767567752642</v>
      </c>
      <c r="Q119">
        <v>3.5</v>
      </c>
      <c r="R119">
        <v>8.7268269504576015E-4</v>
      </c>
      <c r="S119">
        <v>2.4770387852997702E-2</v>
      </c>
      <c r="T119">
        <f t="shared" si="9"/>
        <v>1.7601076305612119E-2</v>
      </c>
    </row>
    <row r="120" spans="1:20">
      <c r="A120">
        <v>3.4</v>
      </c>
      <c r="B120">
        <v>1.2322191684730199E-3</v>
      </c>
      <c r="C120">
        <v>4.7024538688443474E-2</v>
      </c>
      <c r="D120">
        <f t="shared" si="10"/>
        <v>2.4128378928458247E-2</v>
      </c>
      <c r="L120">
        <f t="shared" ref="L120:L151" si="11">((D102-$J$24)/$K$24)^4</f>
        <v>0.26497973982260142</v>
      </c>
      <c r="Q120">
        <v>3.6</v>
      </c>
      <c r="R120">
        <v>6.119019301137719E-4</v>
      </c>
      <c r="S120">
        <v>2.3289025356971735E-2</v>
      </c>
      <c r="T120">
        <f t="shared" si="9"/>
        <v>1.6485888328914344E-2</v>
      </c>
    </row>
    <row r="121" spans="1:20">
      <c r="A121">
        <v>3.5</v>
      </c>
      <c r="B121">
        <v>8.7268269504576015E-4</v>
      </c>
      <c r="C121">
        <v>4.3138659413255766E-2</v>
      </c>
      <c r="D121">
        <f t="shared" si="10"/>
        <v>2.2005671054150765E-2</v>
      </c>
      <c r="L121">
        <f t="shared" si="11"/>
        <v>0.1234803567817106</v>
      </c>
      <c r="Q121">
        <v>3.7</v>
      </c>
      <c r="R121">
        <v>4.2478027055075143E-4</v>
      </c>
      <c r="S121">
        <v>2.1871938258225528E-2</v>
      </c>
      <c r="T121">
        <f t="shared" si="9"/>
        <v>1.5437790861923094E-2</v>
      </c>
    </row>
    <row r="122" spans="1:20">
      <c r="A122">
        <v>3.6</v>
      </c>
      <c r="B122">
        <v>6.119019301137719E-4</v>
      </c>
      <c r="C122">
        <v>3.9475079150447075E-2</v>
      </c>
      <c r="D122">
        <f t="shared" si="10"/>
        <v>2.0043490540280422E-2</v>
      </c>
      <c r="L122">
        <f t="shared" si="11"/>
        <v>5.1901732926501451E-2</v>
      </c>
      <c r="Q122">
        <v>3.8</v>
      </c>
      <c r="R122">
        <v>2.9194692579146027E-4</v>
      </c>
      <c r="S122">
        <v>2.051826711644909E-2</v>
      </c>
      <c r="T122">
        <f t="shared" si="9"/>
        <v>1.44503710592518E-2</v>
      </c>
    </row>
    <row r="123" spans="1:20">
      <c r="A123">
        <v>3.7</v>
      </c>
      <c r="B123">
        <v>4.2478027055075143E-4</v>
      </c>
      <c r="C123">
        <v>3.6032437168108992E-2</v>
      </c>
      <c r="D123">
        <f t="shared" si="10"/>
        <v>1.822860871932987E-2</v>
      </c>
      <c r="L123">
        <f t="shared" si="11"/>
        <v>1.8976707748181287E-2</v>
      </c>
      <c r="Q123">
        <v>3.9</v>
      </c>
      <c r="R123">
        <v>1.9865547139277272E-4</v>
      </c>
      <c r="S123">
        <v>1.9227000519710935E-2</v>
      </c>
      <c r="T123">
        <f t="shared" si="9"/>
        <v>1.3518497005215487E-2</v>
      </c>
    </row>
    <row r="124" spans="1:20">
      <c r="A124">
        <v>3.8</v>
      </c>
      <c r="B124">
        <v>2.9194692579146027E-4</v>
      </c>
      <c r="C124">
        <v>3.2807907387338298E-2</v>
      </c>
      <c r="D124">
        <f t="shared" si="10"/>
        <v>1.6549927156564878E-2</v>
      </c>
      <c r="L124">
        <f t="shared" si="11"/>
        <v>5.6540406639172206E-3</v>
      </c>
      <c r="Q124">
        <v>4</v>
      </c>
      <c r="R124">
        <v>1.3383022576488537E-4</v>
      </c>
      <c r="S124">
        <v>1.7996988837729353E-2</v>
      </c>
      <c r="T124">
        <f t="shared" si="9"/>
        <v>1.2638041254140012E-2</v>
      </c>
    </row>
    <row r="125" spans="1:20">
      <c r="A125">
        <v>3.9</v>
      </c>
      <c r="B125">
        <v>1.9865547139277272E-4</v>
      </c>
      <c r="C125">
        <v>2.9797353034408038E-2</v>
      </c>
      <c r="D125">
        <f t="shared" si="10"/>
        <v>1.4998004252900404E-2</v>
      </c>
      <c r="L125">
        <f t="shared" si="11"/>
        <v>1.2006663075238039E-3</v>
      </c>
      <c r="Q125">
        <v>4.0999999999999996</v>
      </c>
      <c r="R125">
        <v>8.9261657177132928E-5</v>
      </c>
      <c r="S125">
        <v>1.6826957860075896E-2</v>
      </c>
      <c r="T125">
        <f t="shared" si="9"/>
        <v>1.1805648999206267E-2</v>
      </c>
    </row>
    <row r="126" spans="1:20">
      <c r="A126">
        <v>4</v>
      </c>
      <c r="B126">
        <v>1.3383022576488537E-4</v>
      </c>
      <c r="C126">
        <v>2.6995483256594031E-2</v>
      </c>
      <c r="D126">
        <f t="shared" si="10"/>
        <v>1.3564656741179458E-2</v>
      </c>
      <c r="L126">
        <f t="shared" si="11"/>
        <v>1.284588896487212E-4</v>
      </c>
      <c r="Q126">
        <v>4.2</v>
      </c>
      <c r="R126">
        <v>5.8943067756539855E-5</v>
      </c>
      <c r="S126">
        <v>1.5715522238623856E-2</v>
      </c>
      <c r="T126">
        <f t="shared" si="9"/>
        <v>1.1018548487363661E-2</v>
      </c>
    </row>
    <row r="127" spans="1:20">
      <c r="A127">
        <v>4.0999999999999996</v>
      </c>
      <c r="B127">
        <v>8.9261657177132928E-5</v>
      </c>
      <c r="C127">
        <v>2.4396009289591382E-2</v>
      </c>
      <c r="D127">
        <f t="shared" si="10"/>
        <v>1.2242635473384257E-2</v>
      </c>
      <c r="L127">
        <f t="shared" si="11"/>
        <v>1.4262282631352287E-6</v>
      </c>
      <c r="Q127">
        <v>4.3</v>
      </c>
      <c r="R127">
        <v>3.8535196742087129E-5</v>
      </c>
      <c r="S127">
        <v>1.4661198660142398E-2</v>
      </c>
      <c r="T127">
        <f t="shared" si="9"/>
        <v>1.0274399621122303E-2</v>
      </c>
    </row>
    <row r="128" spans="1:20">
      <c r="A128">
        <v>4.2</v>
      </c>
      <c r="B128">
        <v>5.8943067756539855E-5</v>
      </c>
      <c r="C128">
        <v>2.1991797990213596E-2</v>
      </c>
      <c r="D128">
        <f t="shared" si="10"/>
        <v>1.1025370528985067E-2</v>
      </c>
      <c r="L128">
        <f t="shared" si="11"/>
        <v>8.3451398158967725E-7</v>
      </c>
      <c r="Q128">
        <v>4.4000000000000004</v>
      </c>
      <c r="R128">
        <v>2.4942471290053535E-5</v>
      </c>
      <c r="S128">
        <v>1.3662418681740732E-2</v>
      </c>
      <c r="T128">
        <f t="shared" si="9"/>
        <v>9.5711758186055283E-3</v>
      </c>
    </row>
    <row r="129" spans="1:20">
      <c r="A129">
        <v>4.3</v>
      </c>
      <c r="B129">
        <v>3.8535196742087129E-5</v>
      </c>
      <c r="C129">
        <v>1.977502079468511E-2</v>
      </c>
      <c r="D129">
        <f t="shared" si="10"/>
        <v>9.9067779957135987E-3</v>
      </c>
      <c r="L129">
        <f t="shared" si="11"/>
        <v>6.1543155837024522E-5</v>
      </c>
      <c r="Q129">
        <v>4.5</v>
      </c>
      <c r="R129">
        <v>1.5983741106905475E-5</v>
      </c>
      <c r="S129">
        <v>1.2717541168805994E-2</v>
      </c>
      <c r="T129">
        <f t="shared" si="9"/>
        <v>8.9070739404962674E-3</v>
      </c>
    </row>
    <row r="130" spans="1:20">
      <c r="A130">
        <v>4.4000000000000004</v>
      </c>
      <c r="B130">
        <v>2.4942471290053535E-5</v>
      </c>
      <c r="C130">
        <v>1.7737296423115712E-2</v>
      </c>
      <c r="D130">
        <f t="shared" si="10"/>
        <v>8.8811194472028822E-3</v>
      </c>
      <c r="L130">
        <f t="shared" si="11"/>
        <v>3.9708342842317482E-4</v>
      </c>
      <c r="Q130">
        <v>4.5999999999999996</v>
      </c>
      <c r="R130">
        <v>1.0140852065486758E-5</v>
      </c>
      <c r="S130">
        <v>1.1824864282077152E-2</v>
      </c>
      <c r="T130">
        <f t="shared" si="9"/>
        <v>8.2804472530736521E-3</v>
      </c>
    </row>
    <row r="131" spans="1:20">
      <c r="A131">
        <v>4.5</v>
      </c>
      <c r="B131">
        <v>1.5983741106905475E-5</v>
      </c>
      <c r="C131">
        <v>1.5869825917833709E-2</v>
      </c>
      <c r="D131">
        <f t="shared" si="10"/>
        <v>7.9429048294703073E-3</v>
      </c>
      <c r="L131">
        <f t="shared" si="11"/>
        <v>1.2664726946672476E-3</v>
      </c>
      <c r="Q131">
        <v>4.7</v>
      </c>
      <c r="R131">
        <v>6.3698251788670899E-6</v>
      </c>
      <c r="S131">
        <v>1.0982636967484763E-2</v>
      </c>
      <c r="T131">
        <f t="shared" si="9"/>
        <v>7.6897568247929942E-3</v>
      </c>
    </row>
    <row r="132" spans="1:20">
      <c r="A132">
        <v>4.5999999999999996</v>
      </c>
      <c r="B132">
        <v>1.0140852065486758E-5</v>
      </c>
      <c r="C132">
        <v>1.4163518870800593E-2</v>
      </c>
      <c r="D132">
        <f t="shared" si="10"/>
        <v>7.0868298614330397E-3</v>
      </c>
      <c r="L132">
        <f t="shared" si="11"/>
        <v>2.8783141081100013E-3</v>
      </c>
      <c r="Q132">
        <v>4.8</v>
      </c>
      <c r="R132">
        <v>3.9612990910320753E-6</v>
      </c>
      <c r="S132">
        <v>1.0189069909295162E-2</v>
      </c>
      <c r="T132">
        <f t="shared" ref="T132:T163" si="12">(0.3*R132)+(0.7*S132)</f>
        <v>7.1335373262339224E-3</v>
      </c>
    </row>
    <row r="133" spans="1:20">
      <c r="A133">
        <v>4.7</v>
      </c>
      <c r="B133">
        <v>6.3698251788670899E-6</v>
      </c>
      <c r="C133">
        <v>1.2609109957597191E-2</v>
      </c>
      <c r="D133">
        <f t="shared" si="10"/>
        <v>6.3077398913880291E-3</v>
      </c>
      <c r="L133">
        <f t="shared" si="11"/>
        <v>5.3650550219616318E-3</v>
      </c>
      <c r="Q133">
        <v>4.9000000000000004</v>
      </c>
      <c r="R133">
        <v>2.4389607458933522E-6</v>
      </c>
      <c r="S133">
        <v>9.4423459138670528E-3</v>
      </c>
      <c r="T133">
        <f t="shared" si="12"/>
        <v>6.610373827930705E-3</v>
      </c>
    </row>
    <row r="134" spans="1:20">
      <c r="A134">
        <v>4.8</v>
      </c>
      <c r="B134">
        <v>3.9612990910320753E-6</v>
      </c>
      <c r="C134">
        <v>1.119726514742145E-2</v>
      </c>
      <c r="D134">
        <f t="shared" ref="D134:D165" si="13">(0.5*B134)+(0.5*C134)</f>
        <v>5.6006132232562407E-3</v>
      </c>
      <c r="L134">
        <f t="shared" si="11"/>
        <v>8.7881062669859459E-3</v>
      </c>
      <c r="Q134">
        <v>5</v>
      </c>
      <c r="R134">
        <v>1.4867195147342977E-6</v>
      </c>
      <c r="S134">
        <v>8.7406296979031604E-3</v>
      </c>
      <c r="T134">
        <f t="shared" si="12"/>
        <v>6.1188868043866324E-3</v>
      </c>
    </row>
    <row r="135" spans="1:20">
      <c r="A135">
        <v>4.9000000000000004</v>
      </c>
      <c r="B135">
        <v>2.4389607458933522E-6</v>
      </c>
      <c r="C135">
        <v>9.9186771958976565E-3</v>
      </c>
      <c r="D135">
        <f t="shared" si="13"/>
        <v>4.9605580783217747E-3</v>
      </c>
      <c r="L135">
        <f t="shared" si="11"/>
        <v>1.3153033109357806E-2</v>
      </c>
      <c r="Q135">
        <v>5.0999999999999996</v>
      </c>
      <c r="R135">
        <v>8.9724351623833374E-7</v>
      </c>
      <c r="S135">
        <v>8.0820770614091209E-3</v>
      </c>
      <c r="T135">
        <f t="shared" si="12"/>
        <v>5.6577231160412555E-3</v>
      </c>
    </row>
    <row r="136" spans="1:20">
      <c r="A136">
        <v>5</v>
      </c>
      <c r="B136">
        <v>1.4867195147342977E-6</v>
      </c>
      <c r="C136">
        <v>8.7641502467842702E-3</v>
      </c>
      <c r="D136">
        <f t="shared" si="13"/>
        <v>4.3828184831495023E-3</v>
      </c>
      <c r="L136">
        <f t="shared" si="11"/>
        <v>1.8425200591570288E-2</v>
      </c>
      <c r="Q136">
        <v>5.2</v>
      </c>
      <c r="R136">
        <v>5.3610353446976145E-7</v>
      </c>
      <c r="S136">
        <v>7.4648434316142995E-3</v>
      </c>
      <c r="T136">
        <f t="shared" si="12"/>
        <v>5.2255512331903509E-3</v>
      </c>
    </row>
    <row r="137" spans="1:20">
      <c r="A137">
        <v>5.0999999999999996</v>
      </c>
      <c r="B137">
        <v>8.9724351623833374E-7</v>
      </c>
      <c r="C137">
        <v>7.7246735671975871E-3</v>
      </c>
      <c r="D137">
        <f t="shared" si="13"/>
        <v>3.8627854053569126E-3</v>
      </c>
      <c r="L137">
        <f t="shared" si="11"/>
        <v>2.4542374505250753E-2</v>
      </c>
      <c r="Q137">
        <v>5.3</v>
      </c>
      <c r="R137">
        <v>3.1713492167159759E-7</v>
      </c>
      <c r="S137">
        <v>6.8870917698260732E-3</v>
      </c>
      <c r="T137">
        <f t="shared" si="12"/>
        <v>4.8210593793547524E-3</v>
      </c>
    </row>
    <row r="138" spans="1:20">
      <c r="A138">
        <v>5.2</v>
      </c>
      <c r="B138">
        <v>5.3610353446976145E-7</v>
      </c>
      <c r="C138">
        <v>6.7914846168428064E-3</v>
      </c>
      <c r="D138">
        <f t="shared" si="13"/>
        <v>3.3960103601886381E-3</v>
      </c>
      <c r="L138">
        <f t="shared" si="11"/>
        <v>3.142375494583171E-2</v>
      </c>
      <c r="Q138">
        <v>5.4</v>
      </c>
      <c r="R138">
        <v>1.8573618445552897E-7</v>
      </c>
      <c r="S138">
        <v>6.3469998385500877E-3</v>
      </c>
      <c r="T138">
        <f t="shared" si="12"/>
        <v>4.442955607840398E-3</v>
      </c>
    </row>
    <row r="139" spans="1:20">
      <c r="A139">
        <v>5.3</v>
      </c>
      <c r="B139">
        <v>3.1713492167159759E-7</v>
      </c>
      <c r="C139">
        <v>5.9561218038025896E-3</v>
      </c>
      <c r="D139">
        <f t="shared" si="13"/>
        <v>2.9782194693621306E-3</v>
      </c>
      <c r="L139">
        <f t="shared" si="11"/>
        <v>3.8976113817588844E-2</v>
      </c>
      <c r="Q139">
        <v>5.5</v>
      </c>
      <c r="R139">
        <v>1.0769760042543276E-7</v>
      </c>
      <c r="S139">
        <v>5.8427668311895132E-3</v>
      </c>
      <c r="T139">
        <f t="shared" si="12"/>
        <v>4.0899690911127872E-3</v>
      </c>
    </row>
    <row r="140" spans="1:20">
      <c r="A140">
        <v>5.4</v>
      </c>
      <c r="B140">
        <v>1.8573618445552897E-7</v>
      </c>
      <c r="C140">
        <v>5.2104674072112958E-3</v>
      </c>
      <c r="D140">
        <f t="shared" si="13"/>
        <v>2.6053265716978755E-3</v>
      </c>
      <c r="L140">
        <f t="shared" si="11"/>
        <v>4.7097990423871423E-2</v>
      </c>
      <c r="Q140">
        <v>5.6</v>
      </c>
      <c r="R140">
        <v>6.1826205001658573E-8</v>
      </c>
      <c r="S140">
        <v>5.3726193712163306E-3</v>
      </c>
      <c r="T140">
        <f t="shared" si="12"/>
        <v>3.7608521077129317E-3</v>
      </c>
    </row>
    <row r="141" spans="1:20">
      <c r="A141">
        <v>5.5</v>
      </c>
      <c r="B141">
        <v>1.0769760042543276E-7</v>
      </c>
      <c r="C141">
        <v>4.5467812507955264E-3</v>
      </c>
      <c r="D141">
        <f t="shared" si="13"/>
        <v>2.2734444741979759E-3</v>
      </c>
      <c r="L141">
        <f t="shared" si="11"/>
        <v>5.5682778258507017E-2</v>
      </c>
      <c r="Q141">
        <v>5.7</v>
      </c>
      <c r="R141">
        <v>3.513955094820434E-8</v>
      </c>
      <c r="S141">
        <v>4.9348168918754284E-3</v>
      </c>
      <c r="T141">
        <f t="shared" si="12"/>
        <v>3.4543823661780841E-3</v>
      </c>
    </row>
    <row r="142" spans="1:20">
      <c r="A142">
        <v>5.6</v>
      </c>
      <c r="B142">
        <v>6.1826205001658573E-8</v>
      </c>
      <c r="C142">
        <v>3.9577257914899843E-3</v>
      </c>
      <c r="D142">
        <f t="shared" si="13"/>
        <v>1.9788938088474931E-3</v>
      </c>
      <c r="L142">
        <f t="shared" si="11"/>
        <v>6.462128340975111E-2</v>
      </c>
      <c r="Q142">
        <v>5.8</v>
      </c>
      <c r="R142">
        <v>1.9773196406244672E-8</v>
      </c>
      <c r="S142">
        <v>4.5276564112285379E-3</v>
      </c>
      <c r="T142">
        <f t="shared" si="12"/>
        <v>3.1693654198188983E-3</v>
      </c>
    </row>
    <row r="143" spans="1:20">
      <c r="A143">
        <v>5.7</v>
      </c>
      <c r="B143">
        <v>3.513955094820434E-8</v>
      </c>
      <c r="C143">
        <v>3.4363833453069856E-3</v>
      </c>
      <c r="D143">
        <f t="shared" si="13"/>
        <v>1.7182092424289669E-3</v>
      </c>
      <c r="L143">
        <f t="shared" si="11"/>
        <v>7.3804082108718583E-2</v>
      </c>
      <c r="Q143">
        <v>5.9</v>
      </c>
      <c r="R143">
        <v>1.1015763624682308E-8</v>
      </c>
      <c r="S143">
        <v>4.1494767206680687E-3</v>
      </c>
      <c r="T143">
        <f t="shared" si="12"/>
        <v>2.9046370091967357E-3</v>
      </c>
    </row>
    <row r="144" spans="1:20">
      <c r="A144">
        <v>5.8</v>
      </c>
      <c r="B144">
        <v>1.9773196406244672E-8</v>
      </c>
      <c r="C144">
        <v>2.9762662098879269E-3</v>
      </c>
      <c r="D144">
        <f t="shared" si="13"/>
        <v>1.4881429915421665E-3</v>
      </c>
      <c r="L144">
        <f t="shared" si="11"/>
        <v>8.3123805526966521E-2</v>
      </c>
      <c r="Q144">
        <v>6</v>
      </c>
      <c r="R144">
        <v>6.0758828498232861E-9</v>
      </c>
      <c r="S144">
        <v>3.798662007932481E-3</v>
      </c>
      <c r="T144">
        <f t="shared" si="12"/>
        <v>2.6590652283175913E-3</v>
      </c>
    </row>
    <row r="145" spans="1:20">
      <c r="A145">
        <v>5.9</v>
      </c>
      <c r="B145">
        <v>1.1015763624682308E-8</v>
      </c>
      <c r="C145">
        <v>2.5713204615269696E-3</v>
      </c>
      <c r="D145">
        <f t="shared" si="13"/>
        <v>1.2856657386452971E-3</v>
      </c>
      <c r="L145">
        <f t="shared" si="11"/>
        <v>9.2477347346109406E-2</v>
      </c>
      <c r="Q145">
        <v>6.0999999999999002</v>
      </c>
      <c r="R145">
        <v>3.3178842435493203E-9</v>
      </c>
      <c r="S145">
        <v>3.4736449381411751E-3</v>
      </c>
      <c r="T145">
        <f t="shared" si="12"/>
        <v>2.4315524520640958E-3</v>
      </c>
    </row>
    <row r="146" spans="1:20">
      <c r="A146">
        <v>6</v>
      </c>
      <c r="B146">
        <v>6.0758828498232861E-9</v>
      </c>
      <c r="C146">
        <v>2.2159242059690038E-3</v>
      </c>
      <c r="D146">
        <f t="shared" si="13"/>
        <v>1.1079651409259268E-3</v>
      </c>
      <c r="L146">
        <f t="shared" si="11"/>
        <v>0.10176791820185374</v>
      </c>
      <c r="Q146">
        <v>6.1999999999998998</v>
      </c>
      <c r="R146">
        <v>1.7937839079652011E-9</v>
      </c>
      <c r="S146">
        <v>3.1729092184460189E-3</v>
      </c>
      <c r="T146">
        <f t="shared" si="12"/>
        <v>2.2210369910473852E-3</v>
      </c>
    </row>
    <row r="147" spans="1:20">
      <c r="A147">
        <v>6.0999999999999002</v>
      </c>
      <c r="B147">
        <v>3.3178842435493203E-9</v>
      </c>
      <c r="C147">
        <v>1.9048810491111945E-3</v>
      </c>
      <c r="D147">
        <f t="shared" si="13"/>
        <v>9.5244218349771904E-4</v>
      </c>
      <c r="L147">
        <f t="shared" si="11"/>
        <v>0.11090684745334986</v>
      </c>
      <c r="Q147">
        <v>6.2999999999999003</v>
      </c>
      <c r="R147">
        <v>9.6014333703183375E-10</v>
      </c>
      <c r="S147">
        <v>2.8949916735932302E-3</v>
      </c>
      <c r="T147">
        <f t="shared" si="12"/>
        <v>2.0264944595582619E-3</v>
      </c>
    </row>
    <row r="148" spans="1:20">
      <c r="A148">
        <v>6.1999999999998998</v>
      </c>
      <c r="B148">
        <v>1.7937839079652011E-9</v>
      </c>
      <c r="C148">
        <v>1.6334095281002145E-3</v>
      </c>
      <c r="D148">
        <f t="shared" si="13"/>
        <v>8.1670566094206121E-4</v>
      </c>
      <c r="L148">
        <f t="shared" si="11"/>
        <v>0.11981504169150969</v>
      </c>
      <c r="Q148">
        <v>6.3999999999999</v>
      </c>
      <c r="R148">
        <v>5.0881402816483104E-10</v>
      </c>
      <c r="S148">
        <v>2.6384838609935686E-3</v>
      </c>
      <c r="T148">
        <f t="shared" si="12"/>
        <v>1.8469388553397064E-3</v>
      </c>
    </row>
    <row r="149" spans="1:20">
      <c r="A149">
        <v>6.2999999999999003</v>
      </c>
      <c r="B149">
        <v>9.6014333703183375E-10</v>
      </c>
      <c r="C149">
        <v>1.397129207439942E-3</v>
      </c>
      <c r="D149">
        <f t="shared" si="13"/>
        <v>6.9856508379163948E-4</v>
      </c>
      <c r="L149">
        <f t="shared" si="11"/>
        <v>0.12842403708250799</v>
      </c>
      <c r="Q149">
        <v>6.4999999999998996</v>
      </c>
      <c r="R149">
        <v>2.6695566147645973E-10</v>
      </c>
      <c r="S149">
        <v>2.4020332548699672E-3</v>
      </c>
      <c r="T149">
        <f t="shared" si="12"/>
        <v>1.6814233584956752E-3</v>
      </c>
    </row>
    <row r="150" spans="1:20">
      <c r="A150">
        <v>6.3999999999999</v>
      </c>
      <c r="B150">
        <v>5.0881402816483104E-10</v>
      </c>
      <c r="C150">
        <v>1.1920441007326119E-3</v>
      </c>
      <c r="D150">
        <f t="shared" si="13"/>
        <v>5.9602230477332006E-4</v>
      </c>
      <c r="L150">
        <f t="shared" si="11"/>
        <v>0.13667661782273183</v>
      </c>
      <c r="Q150">
        <v>6.5999999999999002</v>
      </c>
      <c r="R150">
        <v>1.3866799941662284E-10</v>
      </c>
      <c r="S150">
        <v>2.1843440296713838E-3</v>
      </c>
      <c r="T150">
        <f t="shared" si="12"/>
        <v>1.5290408623703684E-3</v>
      </c>
    </row>
    <row r="151" spans="1:20">
      <c r="A151">
        <v>6.4999999999998996</v>
      </c>
      <c r="B151">
        <v>2.6695566147645973E-10</v>
      </c>
      <c r="C151">
        <v>1.0145240286500497E-3</v>
      </c>
      <c r="D151">
        <f t="shared" si="13"/>
        <v>5.0726214780285564E-4</v>
      </c>
      <c r="L151">
        <f t="shared" si="11"/>
        <v>0.14452700757584327</v>
      </c>
      <c r="Q151">
        <v>6.6999999999998998</v>
      </c>
      <c r="R151">
        <v>7.1313281240008637E-11</v>
      </c>
      <c r="S151">
        <v>1.9841774732588099E-3</v>
      </c>
      <c r="T151">
        <f t="shared" si="12"/>
        <v>1.3889242526751513E-3</v>
      </c>
    </row>
    <row r="152" spans="1:20">
      <c r="A152">
        <v>6.5999999999999002</v>
      </c>
      <c r="B152">
        <v>1.3866799941662284E-10</v>
      </c>
      <c r="C152">
        <v>8.612844695269821E-4</v>
      </c>
      <c r="D152">
        <f t="shared" si="13"/>
        <v>4.3064230409749075E-4</v>
      </c>
      <c r="L152">
        <f t="shared" ref="L152:L183" si="14">((D134-$J$24)/$K$24)^4</f>
        <v>0.15194066971481882</v>
      </c>
      <c r="Q152">
        <v>6.7999999999999003</v>
      </c>
      <c r="R152">
        <v>3.6309615017942516E-11</v>
      </c>
      <c r="S152">
        <v>1.8003520603982995E-3</v>
      </c>
      <c r="T152">
        <f t="shared" si="12"/>
        <v>1.260246453171694E-3</v>
      </c>
    </row>
    <row r="153" spans="1:20">
      <c r="A153">
        <v>6.6999999999998998</v>
      </c>
      <c r="B153">
        <v>7.1313281240008637E-11</v>
      </c>
      <c r="C153">
        <v>7.2936540233349534E-4</v>
      </c>
      <c r="D153">
        <f t="shared" si="13"/>
        <v>3.6468273682338829E-4</v>
      </c>
      <c r="L153">
        <f t="shared" si="14"/>
        <v>0.15889377301688787</v>
      </c>
      <c r="Q153">
        <v>6.8999999999999</v>
      </c>
      <c r="R153">
        <v>1.8303322170168396E-11</v>
      </c>
      <c r="S153">
        <v>1.6317432168631411E-3</v>
      </c>
      <c r="T153">
        <f t="shared" si="12"/>
        <v>1.1422202572951953E-3</v>
      </c>
    </row>
    <row r="154" spans="1:20">
      <c r="A154">
        <v>6.7999999999999003</v>
      </c>
      <c r="B154">
        <v>3.6309615017942516E-11</v>
      </c>
      <c r="C154">
        <v>6.1610958423661394E-4</v>
      </c>
      <c r="D154">
        <f t="shared" si="13"/>
        <v>3.0805481027311449E-4</v>
      </c>
      <c r="L154">
        <f t="shared" si="14"/>
        <v>0.16537239162581674</v>
      </c>
      <c r="Q154">
        <v>6.9999999999998996</v>
      </c>
      <c r="R154">
        <v>9.1347204083710204E-12</v>
      </c>
      <c r="S154">
        <v>1.4772828039794827E-3</v>
      </c>
      <c r="T154">
        <f t="shared" si="12"/>
        <v>1.034097965526054E-3</v>
      </c>
    </row>
    <row r="155" spans="1:20">
      <c r="A155">
        <v>6.8999999999999</v>
      </c>
      <c r="B155">
        <v>1.8303322170168396E-11</v>
      </c>
      <c r="C155">
        <v>5.1914064783079505E-4</v>
      </c>
      <c r="D155">
        <f t="shared" si="13"/>
        <v>2.5957033306705862E-4</v>
      </c>
      <c r="L155">
        <f t="shared" si="14"/>
        <v>0.17137151238168793</v>
      </c>
      <c r="Q155">
        <v>7.0999999999999002</v>
      </c>
      <c r="R155">
        <v>4.513543677208709E-12</v>
      </c>
      <c r="S155">
        <v>1.3359583527722504E-3</v>
      </c>
      <c r="T155">
        <f t="shared" si="12"/>
        <v>9.3517084829463834E-4</v>
      </c>
    </row>
    <row r="156" spans="1:20">
      <c r="A156">
        <v>6.9999999999998996</v>
      </c>
      <c r="B156">
        <v>9.1347204083710204E-12</v>
      </c>
      <c r="C156">
        <v>4.3634134752295678E-4</v>
      </c>
      <c r="D156">
        <f t="shared" si="13"/>
        <v>2.1817067832883861E-4</v>
      </c>
      <c r="L156">
        <f t="shared" si="14"/>
        <v>0.17689392053345956</v>
      </c>
      <c r="Q156">
        <v>7.1999999999998998</v>
      </c>
      <c r="R156">
        <v>2.2079899631387395E-12</v>
      </c>
      <c r="S156">
        <v>1.2068120760065533E-3</v>
      </c>
      <c r="T156">
        <f t="shared" si="12"/>
        <v>8.4476845386698422E-4</v>
      </c>
    </row>
    <row r="157" spans="1:20">
      <c r="A157">
        <v>7.0999999999999002</v>
      </c>
      <c r="B157">
        <v>4.513543677208709E-12</v>
      </c>
      <c r="C157">
        <v>3.6583223141522012E-4</v>
      </c>
      <c r="D157">
        <f t="shared" si="13"/>
        <v>1.829161179643819E-4</v>
      </c>
      <c r="L157">
        <f t="shared" si="14"/>
        <v>0.18194902818073341</v>
      </c>
      <c r="Q157">
        <v>7.2999999999999003</v>
      </c>
      <c r="R157">
        <v>1.0693837871549427E-12</v>
      </c>
      <c r="S157">
        <v>1.0889396854000843E-3</v>
      </c>
      <c r="T157">
        <f t="shared" si="12"/>
        <v>7.62257780100874E-4</v>
      </c>
    </row>
    <row r="158" spans="1:20">
      <c r="A158">
        <v>7.1999999999998998</v>
      </c>
      <c r="B158">
        <v>2.2079899631387395E-12</v>
      </c>
      <c r="C158">
        <v>3.0595096505694141E-4</v>
      </c>
      <c r="D158">
        <f t="shared" si="13"/>
        <v>1.5297548363246569E-4</v>
      </c>
      <c r="L158">
        <f t="shared" si="14"/>
        <v>0.18655170028138487</v>
      </c>
      <c r="Q158">
        <v>7.3999999999999</v>
      </c>
      <c r="R158">
        <v>5.1277536368004707E-13</v>
      </c>
      <c r="S158">
        <v>9.8148904012789005E-4</v>
      </c>
      <c r="T158">
        <f t="shared" si="12"/>
        <v>6.8704232824335558E-4</v>
      </c>
    </row>
    <row r="159" spans="1:20">
      <c r="A159">
        <v>7.2999999999999003</v>
      </c>
      <c r="B159">
        <v>1.0693837871549427E-12</v>
      </c>
      <c r="C159">
        <v>2.5523248717213926E-4</v>
      </c>
      <c r="D159">
        <f t="shared" si="13"/>
        <v>1.2761624412076152E-4</v>
      </c>
      <c r="L159">
        <f t="shared" si="14"/>
        <v>0.1907211222179187</v>
      </c>
      <c r="Q159">
        <v>7.4999999999998996</v>
      </c>
      <c r="R159">
        <v>2.4343205330308433E-13</v>
      </c>
      <c r="S159">
        <v>8.8365865147679357E-4</v>
      </c>
      <c r="T159">
        <f t="shared" si="12"/>
        <v>6.1856105610678502E-4</v>
      </c>
    </row>
    <row r="160" spans="1:20">
      <c r="A160">
        <v>7.3999999999999</v>
      </c>
      <c r="B160">
        <v>5.1277536368004707E-13</v>
      </c>
      <c r="C160">
        <v>2.1239013527541516E-4</v>
      </c>
      <c r="D160">
        <f t="shared" si="13"/>
        <v>1.0619506789409526E-4</v>
      </c>
      <c r="L160">
        <f t="shared" si="14"/>
        <v>0.1944797419185513</v>
      </c>
      <c r="Q160">
        <v>7.5999999999999002</v>
      </c>
      <c r="R160">
        <v>1.1441564901810028E-13</v>
      </c>
      <c r="S160">
        <v>7.9469606715503144E-4</v>
      </c>
      <c r="T160">
        <f t="shared" si="12"/>
        <v>5.5628724704284661E-4</v>
      </c>
    </row>
    <row r="161" spans="1:20">
      <c r="A161">
        <v>7.4999999999998996</v>
      </c>
      <c r="B161">
        <v>2.4343205330308433E-13</v>
      </c>
      <c r="C161">
        <v>1.7629784118375591E-4</v>
      </c>
      <c r="D161">
        <f t="shared" si="13"/>
        <v>8.8148920713593986E-5</v>
      </c>
      <c r="L161">
        <f t="shared" si="14"/>
        <v>0.19785230921821087</v>
      </c>
      <c r="Q161">
        <v>7.6999999999998998</v>
      </c>
      <c r="R161">
        <v>5.3241483722570671E-14</v>
      </c>
      <c r="S161">
        <v>7.1389615734433276E-4</v>
      </c>
      <c r="T161">
        <f t="shared" si="12"/>
        <v>4.9972731015700538E-4</v>
      </c>
    </row>
    <row r="162" spans="1:20">
      <c r="A162">
        <v>7.5999999999999002</v>
      </c>
      <c r="B162">
        <v>1.1441564901810028E-13</v>
      </c>
      <c r="C162">
        <v>1.4597346289575776E-4</v>
      </c>
      <c r="D162">
        <f t="shared" si="13"/>
        <v>7.2986731505086697E-5</v>
      </c>
      <c r="L162">
        <f t="shared" si="14"/>
        <v>0.20086502604758294</v>
      </c>
      <c r="Q162">
        <v>7.7999999999999003</v>
      </c>
      <c r="R162">
        <v>2.4528552856983323E-14</v>
      </c>
      <c r="S162">
        <v>6.4059932311740517E-4</v>
      </c>
      <c r="T162">
        <f t="shared" si="12"/>
        <v>4.4841952618954216E-4</v>
      </c>
    </row>
    <row r="163" spans="1:20">
      <c r="A163">
        <v>7.6999999999998998</v>
      </c>
      <c r="B163">
        <v>5.3241483722570671E-14</v>
      </c>
      <c r="C163">
        <v>1.2056329011301998E-4</v>
      </c>
      <c r="D163">
        <f t="shared" si="13"/>
        <v>6.0281645083130733E-5</v>
      </c>
      <c r="L163">
        <f t="shared" si="14"/>
        <v>0.20354481342538897</v>
      </c>
      <c r="Q163">
        <v>7.8999999999999</v>
      </c>
      <c r="R163">
        <v>1.1187956214360681E-14</v>
      </c>
      <c r="S163">
        <v>5.7418964635129043E-4</v>
      </c>
      <c r="T163">
        <f t="shared" si="12"/>
        <v>4.0193275244925967E-4</v>
      </c>
    </row>
    <row r="164" spans="1:20">
      <c r="A164">
        <v>7.7999999999999003</v>
      </c>
      <c r="B164">
        <v>2.4528552856983323E-14</v>
      </c>
      <c r="C164">
        <v>9.932773569640559E-5</v>
      </c>
      <c r="D164">
        <f t="shared" si="13"/>
        <v>4.9663867860467073E-5</v>
      </c>
      <c r="L164">
        <f t="shared" si="14"/>
        <v>0.20591869517517941</v>
      </c>
      <c r="Q164">
        <v>7.9999999999998996</v>
      </c>
      <c r="R164">
        <v>5.0522710835409491E-15</v>
      </c>
      <c r="S164">
        <v>5.1409299876375883E-4</v>
      </c>
      <c r="T164">
        <f t="shared" ref="T164:T195" si="15">(0.3*R164)+(0.7*S164)</f>
        <v>3.5986509913614684E-4</v>
      </c>
    </row>
    <row r="165" spans="1:20">
      <c r="A165">
        <v>7.8999999999999</v>
      </c>
      <c r="B165">
        <v>1.1187956214360681E-14</v>
      </c>
      <c r="C165">
        <v>8.1628204383137163E-5</v>
      </c>
      <c r="D165">
        <f t="shared" si="13"/>
        <v>4.0814102197162556E-5</v>
      </c>
      <c r="L165">
        <f t="shared" si="14"/>
        <v>0.20801329373139396</v>
      </c>
    </row>
    <row r="166" spans="1:20">
      <c r="A166">
        <v>7.9999999999998996</v>
      </c>
      <c r="B166">
        <v>5.0522710835409491E-15</v>
      </c>
      <c r="C166">
        <v>6.6915112882456114E-5</v>
      </c>
      <c r="D166">
        <f t="shared" ref="D166:D197" si="16">(0.5*B166)+(0.5*C166)</f>
        <v>3.3457556443754194E-5</v>
      </c>
      <c r="L166">
        <f t="shared" si="14"/>
        <v>0.20985443019286332</v>
      </c>
    </row>
    <row r="167" spans="1:20">
      <c r="L167">
        <f t="shared" si="14"/>
        <v>0.21146681873219139</v>
      </c>
    </row>
    <row r="168" spans="1:20">
      <c r="L168">
        <f t="shared" si="14"/>
        <v>0.21287384436783907</v>
      </c>
    </row>
    <row r="169" spans="1:20">
      <c r="L169">
        <f t="shared" si="14"/>
        <v>0.21409741274759664</v>
      </c>
    </row>
    <row r="170" spans="1:20">
      <c r="L170">
        <f t="shared" si="14"/>
        <v>0.21515786079074697</v>
      </c>
    </row>
    <row r="171" spans="1:20">
      <c r="L171">
        <f t="shared" si="14"/>
        <v>0.21607391762857805</v>
      </c>
    </row>
    <row r="172" spans="1:20">
      <c r="L172">
        <f t="shared" si="14"/>
        <v>0.21686270613325143</v>
      </c>
    </row>
    <row r="173" spans="1:20">
      <c r="L173">
        <f t="shared" si="14"/>
        <v>0.21753977632420751</v>
      </c>
    </row>
    <row r="174" spans="1:20">
      <c r="L174">
        <f t="shared" si="14"/>
        <v>0.21811916300493042</v>
      </c>
    </row>
    <row r="175" spans="1:20">
      <c r="L175">
        <f t="shared" si="14"/>
        <v>0.21861346104842716</v>
      </c>
    </row>
    <row r="176" spans="1:20">
      <c r="L176">
        <f t="shared" si="14"/>
        <v>0.21903391277302711</v>
      </c>
    </row>
    <row r="177" spans="12:12">
      <c r="L177">
        <f t="shared" si="14"/>
        <v>0.21939050280190406</v>
      </c>
    </row>
    <row r="178" spans="12:12">
      <c r="L178">
        <f t="shared" si="14"/>
        <v>0.21969205666274269</v>
      </c>
    </row>
    <row r="179" spans="12:12">
      <c r="L179">
        <f t="shared" si="14"/>
        <v>0.219946340149868</v>
      </c>
    </row>
    <row r="180" spans="12:12">
      <c r="L180">
        <f t="shared" si="14"/>
        <v>0.2201601571382206</v>
      </c>
    </row>
    <row r="181" spans="12:12">
      <c r="L181">
        <f t="shared" si="14"/>
        <v>0.22033944410967962</v>
      </c>
    </row>
    <row r="182" spans="12:12">
      <c r="L182">
        <f t="shared" si="14"/>
        <v>0.22048936013335108</v>
      </c>
    </row>
    <row r="183" spans="12:12">
      <c r="L183">
        <f t="shared" si="14"/>
        <v>0.22061437144035473</v>
      </c>
    </row>
    <row r="184" spans="12:12">
      <c r="L184">
        <f t="shared" ref="L184:L215" si="17">((D166-$J$24)/$K$24)^4</f>
        <v>0.22071833005900551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7760-31B9-4305-9480-41355EF5EF23}">
  <dimension ref="A1:AD2506"/>
  <sheetViews>
    <sheetView showGridLines="0" topLeftCell="A15" zoomScale="88" zoomScaleNormal="25" workbookViewId="0">
      <selection activeCell="K20" sqref="K20"/>
    </sheetView>
  </sheetViews>
  <sheetFormatPr baseColWidth="10" defaultRowHeight="15"/>
  <cols>
    <col min="1" max="2" width="11.5" style="3"/>
    <col min="3" max="3" width="15" bestFit="1" customWidth="1"/>
    <col min="4" max="4" width="14.1640625" bestFit="1" customWidth="1"/>
    <col min="5" max="5" width="14.83203125" bestFit="1" customWidth="1"/>
    <col min="8" max="8" width="14.5" bestFit="1" customWidth="1"/>
    <col min="10" max="10" width="12.83203125" bestFit="1" customWidth="1"/>
    <col min="11" max="11" width="19.5" bestFit="1" customWidth="1"/>
    <col min="13" max="13" width="18.1640625" bestFit="1" customWidth="1"/>
    <col min="14" max="14" width="25.6640625" bestFit="1" customWidth="1"/>
    <col min="15" max="15" width="12.83203125" bestFit="1" customWidth="1"/>
  </cols>
  <sheetData>
    <row r="1" spans="1:3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30">
      <c r="A2" s="12">
        <v>35432</v>
      </c>
      <c r="B2" s="9">
        <v>0.59276822799999995</v>
      </c>
      <c r="C2" s="6">
        <v>0</v>
      </c>
      <c r="D2" s="11">
        <f>+K5</f>
        <v>-4.4141231146745214E-5</v>
      </c>
      <c r="E2" s="10">
        <f>+K4</f>
        <v>5.1379340573609825E-3</v>
      </c>
      <c r="F2" s="5">
        <f>KURT(C2:C2490)</f>
        <v>0.78372107298564408</v>
      </c>
      <c r="G2" s="5">
        <f>SKEW(C2:C2490)</f>
        <v>5.2034736282867956E-2</v>
      </c>
      <c r="H2" s="5">
        <f>K6*(((G2^2)/6)+((F2^2)/24))</f>
        <v>64.82280822815494</v>
      </c>
    </row>
    <row r="3" spans="1:30">
      <c r="A3" s="12">
        <v>35433</v>
      </c>
      <c r="B3" s="9">
        <v>0.59171597600000003</v>
      </c>
      <c r="C3" s="14">
        <f>((B3/B2)-1)</f>
        <v>-1.7751491228709115E-3</v>
      </c>
      <c r="J3" s="9" t="s">
        <v>8</v>
      </c>
      <c r="K3" s="13">
        <f>_xlfn.VAR.P(C2:C2490)</f>
        <v>2.6398366377789886E-5</v>
      </c>
    </row>
    <row r="4" spans="1:30">
      <c r="A4" s="12">
        <v>35436</v>
      </c>
      <c r="B4" s="9">
        <v>0.59347181000000004</v>
      </c>
      <c r="C4" s="14">
        <f t="shared" ref="C4:C67" si="0">((B4/B3)-1)</f>
        <v>2.9673594616617116E-3</v>
      </c>
      <c r="J4" s="9" t="s">
        <v>9</v>
      </c>
      <c r="K4" s="16">
        <f>SQRT(K3)</f>
        <v>5.1379340573609825E-3</v>
      </c>
    </row>
    <row r="5" spans="1:30">
      <c r="A5" s="12">
        <v>35437</v>
      </c>
      <c r="B5" s="9">
        <v>0.58997050100000004</v>
      </c>
      <c r="C5" s="14">
        <f t="shared" si="0"/>
        <v>-5.8997056658849356E-3</v>
      </c>
      <c r="J5" s="9" t="s">
        <v>10</v>
      </c>
      <c r="K5" s="17">
        <f>AVERAGE(C2:C2490)</f>
        <v>-4.4141231146745214E-5</v>
      </c>
    </row>
    <row r="6" spans="1:30">
      <c r="A6" s="12">
        <v>35438</v>
      </c>
      <c r="B6" s="9">
        <v>0.59273309200000002</v>
      </c>
      <c r="C6" s="14">
        <f t="shared" si="0"/>
        <v>4.6825917487693935E-3</v>
      </c>
      <c r="J6" s="9" t="s">
        <v>11</v>
      </c>
      <c r="K6" s="9">
        <f>COUNT(C2:C2490)</f>
        <v>2489</v>
      </c>
    </row>
    <row r="7" spans="1:30">
      <c r="A7" s="12">
        <v>35439</v>
      </c>
      <c r="B7" s="9">
        <v>0.590144585</v>
      </c>
      <c r="C7" s="14">
        <f t="shared" si="0"/>
        <v>-4.3670701618259145E-3</v>
      </c>
    </row>
    <row r="8" spans="1:30">
      <c r="A8" s="12">
        <v>35440</v>
      </c>
      <c r="B8" s="9">
        <v>0.59474247700000005</v>
      </c>
      <c r="C8" s="14">
        <f t="shared" si="0"/>
        <v>7.7911279995901417E-3</v>
      </c>
      <c r="J8" s="18" t="s">
        <v>13</v>
      </c>
      <c r="K8" s="18"/>
      <c r="L8" s="18"/>
      <c r="M8" s="18"/>
      <c r="N8" s="18"/>
    </row>
    <row r="9" spans="1:30">
      <c r="A9" s="12">
        <v>35443</v>
      </c>
      <c r="B9" s="9">
        <v>0.59833662399999998</v>
      </c>
      <c r="C9" s="14">
        <f t="shared" si="0"/>
        <v>6.0431987607973969E-3</v>
      </c>
      <c r="J9" s="18"/>
      <c r="K9" s="18"/>
      <c r="L9" s="18"/>
      <c r="M9" s="18"/>
      <c r="N9" s="18"/>
    </row>
    <row r="10" spans="1:30">
      <c r="A10" s="12">
        <v>35444</v>
      </c>
      <c r="B10" s="9">
        <v>0.59898173099999996</v>
      </c>
      <c r="C10" s="14">
        <f t="shared" si="0"/>
        <v>1.0781673294328886E-3</v>
      </c>
      <c r="J10" s="18"/>
      <c r="K10" s="18"/>
      <c r="L10" s="18"/>
      <c r="M10" s="18"/>
      <c r="N10" s="18"/>
    </row>
    <row r="11" spans="1:30">
      <c r="A11" s="12">
        <v>35445</v>
      </c>
      <c r="B11" s="9">
        <v>0.59577003299999998</v>
      </c>
      <c r="C11" s="14">
        <f t="shared" si="0"/>
        <v>-5.3619298115120673E-3</v>
      </c>
    </row>
    <row r="12" spans="1:30">
      <c r="A12" s="12">
        <v>35446</v>
      </c>
      <c r="B12" s="9">
        <v>0.59658751899999996</v>
      </c>
      <c r="C12" s="14">
        <f t="shared" si="0"/>
        <v>1.3721502504642213E-3</v>
      </c>
      <c r="J12" s="4" t="s">
        <v>14</v>
      </c>
      <c r="Y12" s="4" t="s">
        <v>22</v>
      </c>
    </row>
    <row r="13" spans="1:30">
      <c r="A13" s="12">
        <v>35447</v>
      </c>
      <c r="B13" s="9">
        <v>0.60233706799999998</v>
      </c>
      <c r="C13" s="14">
        <f t="shared" si="0"/>
        <v>9.6373940400855673E-3</v>
      </c>
      <c r="J13" s="19" t="s">
        <v>16</v>
      </c>
      <c r="K13" s="19"/>
      <c r="L13" s="19"/>
      <c r="M13" s="19"/>
      <c r="N13" s="19"/>
      <c r="Y13" s="20" t="s">
        <v>23</v>
      </c>
      <c r="Z13" s="20"/>
      <c r="AA13" s="20"/>
      <c r="AB13" s="20"/>
      <c r="AC13" s="20"/>
      <c r="AD13" s="20"/>
    </row>
    <row r="14" spans="1:30">
      <c r="A14" s="12">
        <v>35451</v>
      </c>
      <c r="B14" s="9">
        <v>0.60125060100000005</v>
      </c>
      <c r="C14" s="14">
        <f t="shared" si="0"/>
        <v>-1.8037525128702381E-3</v>
      </c>
      <c r="J14" s="19"/>
      <c r="K14" s="19"/>
      <c r="L14" s="19"/>
      <c r="M14" s="19"/>
      <c r="N14" s="19"/>
      <c r="Y14" s="20"/>
      <c r="Z14" s="20"/>
      <c r="AA14" s="20"/>
      <c r="AB14" s="20"/>
      <c r="AC14" s="20"/>
      <c r="AD14" s="20"/>
    </row>
    <row r="15" spans="1:30">
      <c r="A15" s="12">
        <v>35452</v>
      </c>
      <c r="B15" s="9">
        <v>0.60481432199999996</v>
      </c>
      <c r="C15" s="14">
        <f t="shared" si="0"/>
        <v>5.9271807696703593E-3</v>
      </c>
      <c r="J15" s="19"/>
      <c r="K15" s="19"/>
      <c r="L15" s="19"/>
      <c r="M15" s="19"/>
      <c r="N15" s="19"/>
      <c r="Y15" s="20"/>
      <c r="Z15" s="20"/>
      <c r="AA15" s="20"/>
      <c r="AB15" s="20"/>
      <c r="AC15" s="20"/>
      <c r="AD15" s="20"/>
    </row>
    <row r="16" spans="1:30">
      <c r="A16" s="12">
        <v>35453</v>
      </c>
      <c r="B16" s="9">
        <v>0.61406201999999999</v>
      </c>
      <c r="C16" s="14">
        <f t="shared" si="0"/>
        <v>1.5290143873279538E-2</v>
      </c>
      <c r="Y16" s="20"/>
      <c r="Z16" s="20"/>
      <c r="AA16" s="20"/>
      <c r="AB16" s="20"/>
      <c r="AC16" s="20"/>
      <c r="AD16" s="20"/>
    </row>
    <row r="17" spans="1:30">
      <c r="A17" s="12">
        <v>35454</v>
      </c>
      <c r="B17" s="9">
        <v>0.61413744400000003</v>
      </c>
      <c r="C17" s="14">
        <f t="shared" si="0"/>
        <v>1.2282798405283124E-4</v>
      </c>
      <c r="L17" s="7" t="s">
        <v>18</v>
      </c>
      <c r="M17" s="7" t="s">
        <v>15</v>
      </c>
      <c r="N17" s="7" t="s">
        <v>17</v>
      </c>
      <c r="O17" s="7" t="s">
        <v>19</v>
      </c>
      <c r="P17" s="7" t="s">
        <v>20</v>
      </c>
      <c r="Y17" s="20"/>
      <c r="Z17" s="20"/>
      <c r="AA17" s="20"/>
      <c r="AB17" s="20"/>
      <c r="AC17" s="20"/>
      <c r="AD17" s="20"/>
    </row>
    <row r="18" spans="1:30">
      <c r="A18" s="12">
        <v>35457</v>
      </c>
      <c r="B18" s="9">
        <v>0.61576354700000002</v>
      </c>
      <c r="C18" s="14">
        <f t="shared" si="0"/>
        <v>2.6477835147273865E-3</v>
      </c>
      <c r="E18" s="4" t="s">
        <v>12</v>
      </c>
      <c r="L18" s="9">
        <v>1</v>
      </c>
      <c r="M18" s="9" cm="1">
        <f t="array" ref="M18:M2506">_xlfn._xlws.SORT(Retornos)</f>
        <v>-2.0712779662871883E-2</v>
      </c>
      <c r="N18" s="15">
        <f>(M18-$K$5)/$K$4</f>
        <v>-4.0227527642387164</v>
      </c>
      <c r="O18" s="9">
        <f t="shared" ref="O18:O81" si="1">L18/COUNT(Retornos)</f>
        <v>4.017677782241864E-4</v>
      </c>
      <c r="P18" s="9">
        <f>_xlfn.NORM.S.INV(O18)</f>
        <v>-3.3515740172788822</v>
      </c>
    </row>
    <row r="19" spans="1:30">
      <c r="A19" s="12">
        <v>35458</v>
      </c>
      <c r="B19" s="9">
        <v>0.61900340499999995</v>
      </c>
      <c r="C19" s="14">
        <f t="shared" si="0"/>
        <v>5.2615293902740223E-3</v>
      </c>
      <c r="L19" s="9">
        <v>2</v>
      </c>
      <c r="M19" s="9">
        <v>-1.9769357665265108E-2</v>
      </c>
      <c r="N19" s="15">
        <f t="shared" ref="N19:N82" si="2">(M19-$K$5)/$K$4</f>
        <v>-3.8391338257560093</v>
      </c>
      <c r="O19" s="9">
        <f t="shared" si="1"/>
        <v>8.0353555644837281E-4</v>
      </c>
      <c r="P19" s="9">
        <f t="shared" ref="P19:P82" si="3">_xlfn.NORM.S.INV(O19)</f>
        <v>-3.1546202940189865</v>
      </c>
    </row>
    <row r="20" spans="1:30">
      <c r="A20" s="12">
        <v>35459</v>
      </c>
      <c r="B20" s="9">
        <v>0.61701733800000003</v>
      </c>
      <c r="C20" s="14">
        <f t="shared" si="0"/>
        <v>-3.2084912360053064E-3</v>
      </c>
      <c r="L20" s="9">
        <v>3</v>
      </c>
      <c r="M20" s="9">
        <v>-1.883971362362391E-2</v>
      </c>
      <c r="N20" s="15">
        <f t="shared" si="2"/>
        <v>-3.6581965012862017</v>
      </c>
      <c r="O20" s="9">
        <f t="shared" si="1"/>
        <v>1.2053033346725592E-3</v>
      </c>
      <c r="P20" s="9">
        <f t="shared" si="3"/>
        <v>-3.0343424006448667</v>
      </c>
    </row>
    <row r="21" spans="1:30">
      <c r="A21" s="12">
        <v>35460</v>
      </c>
      <c r="B21" s="9">
        <v>0.61793239799999999</v>
      </c>
      <c r="C21" s="14">
        <f t="shared" si="0"/>
        <v>1.4830377424499552E-3</v>
      </c>
      <c r="L21" s="9">
        <v>4</v>
      </c>
      <c r="M21" s="9">
        <v>-1.5906489838008464E-2</v>
      </c>
      <c r="N21" s="15">
        <f t="shared" si="2"/>
        <v>-3.0873009325871261</v>
      </c>
      <c r="O21" s="9">
        <f t="shared" si="1"/>
        <v>1.6070711128967456E-3</v>
      </c>
      <c r="P21" s="9">
        <f t="shared" si="3"/>
        <v>-2.9464790195109631</v>
      </c>
    </row>
    <row r="22" spans="1:30">
      <c r="A22" s="12">
        <v>35461</v>
      </c>
      <c r="B22" s="9">
        <v>0.62453160100000005</v>
      </c>
      <c r="C22" s="14">
        <f t="shared" si="0"/>
        <v>1.0679490218281185E-2</v>
      </c>
      <c r="L22" s="9">
        <v>5</v>
      </c>
      <c r="M22" s="9">
        <v>-1.5176113605633312E-2</v>
      </c>
      <c r="N22" s="15">
        <f t="shared" si="2"/>
        <v>-2.9451472528744098</v>
      </c>
      <c r="O22" s="9">
        <f t="shared" si="1"/>
        <v>2.008838891120932E-3</v>
      </c>
      <c r="P22" s="9">
        <f t="shared" si="3"/>
        <v>-2.8767704237076575</v>
      </c>
    </row>
    <row r="23" spans="1:30">
      <c r="A23" s="12">
        <v>35464</v>
      </c>
      <c r="B23" s="9">
        <v>0.61977068499999999</v>
      </c>
      <c r="C23" s="14">
        <f t="shared" si="0"/>
        <v>-7.6231787028501197E-3</v>
      </c>
      <c r="L23" s="9">
        <v>6</v>
      </c>
      <c r="M23" s="9">
        <v>-1.4748577109758521E-2</v>
      </c>
      <c r="N23" s="15">
        <f t="shared" si="2"/>
        <v>-2.8619355006211333</v>
      </c>
      <c r="O23" s="9">
        <f t="shared" si="1"/>
        <v>2.4106066693451184E-3</v>
      </c>
      <c r="P23" s="9">
        <f t="shared" si="3"/>
        <v>-2.8187427954176916</v>
      </c>
    </row>
    <row r="24" spans="1:30">
      <c r="A24" s="12">
        <v>35465</v>
      </c>
      <c r="B24" s="9">
        <v>0.61701733800000003</v>
      </c>
      <c r="C24" s="14">
        <f t="shared" si="0"/>
        <v>-4.4425253834003975E-3</v>
      </c>
      <c r="L24" s="9">
        <v>7</v>
      </c>
      <c r="M24" s="9">
        <v>-1.4660965094483114E-2</v>
      </c>
      <c r="N24" s="15">
        <f t="shared" si="2"/>
        <v>-2.8448835076805299</v>
      </c>
      <c r="O24" s="9">
        <f t="shared" si="1"/>
        <v>2.8123744475693048E-3</v>
      </c>
      <c r="P24" s="9">
        <f t="shared" si="3"/>
        <v>-2.7688907710448865</v>
      </c>
    </row>
    <row r="25" spans="1:30">
      <c r="A25" s="12">
        <v>35466</v>
      </c>
      <c r="B25" s="9">
        <v>0.61050061099999997</v>
      </c>
      <c r="C25" s="14">
        <f t="shared" si="0"/>
        <v>-1.0561659452104522E-2</v>
      </c>
      <c r="L25" s="9">
        <v>8</v>
      </c>
      <c r="M25" s="9">
        <v>-1.4606926861870595E-2</v>
      </c>
      <c r="N25" s="15">
        <f t="shared" si="2"/>
        <v>-2.8343660055076283</v>
      </c>
      <c r="O25" s="9">
        <f t="shared" si="1"/>
        <v>3.2141422257934912E-3</v>
      </c>
      <c r="P25" s="9">
        <f t="shared" si="3"/>
        <v>-2.7250957361441386</v>
      </c>
    </row>
    <row r="26" spans="1:30">
      <c r="A26" s="12">
        <v>35467</v>
      </c>
      <c r="B26" s="9">
        <v>0.61143381200000002</v>
      </c>
      <c r="C26" s="14">
        <f t="shared" si="0"/>
        <v>1.5285832367497587E-3</v>
      </c>
      <c r="L26" s="9">
        <v>9</v>
      </c>
      <c r="M26" s="9">
        <v>-1.4326081865795981E-2</v>
      </c>
      <c r="N26" s="15">
        <f t="shared" si="2"/>
        <v>-2.7797049310486726</v>
      </c>
      <c r="O26" s="9">
        <f t="shared" si="1"/>
        <v>3.6159100040176776E-3</v>
      </c>
      <c r="P26" s="9">
        <f t="shared" si="3"/>
        <v>-2.685976384113232</v>
      </c>
    </row>
    <row r="27" spans="1:30">
      <c r="A27" s="12">
        <v>35468</v>
      </c>
      <c r="B27" s="9">
        <v>0.616218881</v>
      </c>
      <c r="C27" s="14">
        <f t="shared" si="0"/>
        <v>7.8259803532094718E-3</v>
      </c>
      <c r="L27" s="9">
        <v>10</v>
      </c>
      <c r="M27" s="9">
        <v>-1.4183536774450833E-2</v>
      </c>
      <c r="N27" s="15">
        <f t="shared" si="2"/>
        <v>-2.751961271874821</v>
      </c>
      <c r="O27" s="9">
        <f t="shared" si="1"/>
        <v>4.017677782241864E-3</v>
      </c>
      <c r="P27" s="9">
        <f t="shared" si="3"/>
        <v>-2.6505805857216029</v>
      </c>
    </row>
    <row r="28" spans="1:30">
      <c r="A28" s="12">
        <v>35471</v>
      </c>
      <c r="B28" s="9">
        <v>0.61012812699999996</v>
      </c>
      <c r="C28" s="14">
        <f t="shared" si="0"/>
        <v>-9.8840755903421007E-3</v>
      </c>
      <c r="L28" s="9">
        <v>11</v>
      </c>
      <c r="M28" s="9">
        <v>-1.4052490514313343E-2</v>
      </c>
      <c r="N28" s="15">
        <f t="shared" si="2"/>
        <v>-2.7264556389347203</v>
      </c>
      <c r="O28" s="9">
        <f t="shared" si="1"/>
        <v>4.4194455604660505E-3</v>
      </c>
      <c r="P28" s="9">
        <f t="shared" si="3"/>
        <v>-2.6182234243584062</v>
      </c>
      <c r="R28" s="18" t="s">
        <v>21</v>
      </c>
      <c r="S28" s="18"/>
      <c r="T28" s="18"/>
      <c r="U28" s="18"/>
      <c r="V28" s="18"/>
      <c r="W28" s="18"/>
    </row>
    <row r="29" spans="1:30">
      <c r="A29" s="12">
        <v>35472</v>
      </c>
      <c r="B29" s="9">
        <v>0.60827250600000005</v>
      </c>
      <c r="C29" s="14">
        <f t="shared" si="0"/>
        <v>-3.0413628185345098E-3</v>
      </c>
      <c r="L29" s="9">
        <v>12</v>
      </c>
      <c r="M29" s="9">
        <v>-1.398384093588545E-2</v>
      </c>
      <c r="N29" s="15">
        <f t="shared" si="2"/>
        <v>-2.7130943194507653</v>
      </c>
      <c r="O29" s="9">
        <f t="shared" si="1"/>
        <v>4.8212133386902369E-3</v>
      </c>
      <c r="P29" s="9">
        <f t="shared" si="3"/>
        <v>-2.5883952581630898</v>
      </c>
      <c r="R29" s="18"/>
      <c r="S29" s="18"/>
      <c r="T29" s="18"/>
      <c r="U29" s="18"/>
      <c r="V29" s="18"/>
      <c r="W29" s="18"/>
    </row>
    <row r="30" spans="1:30">
      <c r="A30" s="12">
        <v>35473</v>
      </c>
      <c r="B30" s="9">
        <v>0.61207002099999996</v>
      </c>
      <c r="C30" s="14">
        <f t="shared" si="0"/>
        <v>6.2431146608490362E-3</v>
      </c>
      <c r="L30" s="9">
        <v>13</v>
      </c>
      <c r="M30" s="9">
        <v>-1.3758300879485819E-2</v>
      </c>
      <c r="N30" s="15">
        <f t="shared" si="2"/>
        <v>-2.6691972873204084</v>
      </c>
      <c r="O30" s="9">
        <f t="shared" si="1"/>
        <v>5.2229811169144233E-3</v>
      </c>
      <c r="P30" s="9">
        <f t="shared" si="3"/>
        <v>-2.5607063033855417</v>
      </c>
      <c r="R30" s="18"/>
      <c r="S30" s="18"/>
      <c r="T30" s="18"/>
      <c r="U30" s="18"/>
      <c r="V30" s="18"/>
      <c r="W30" s="18"/>
    </row>
    <row r="31" spans="1:30">
      <c r="A31" s="12">
        <v>35474</v>
      </c>
      <c r="B31" s="9">
        <v>0.616142945</v>
      </c>
      <c r="C31" s="14">
        <f t="shared" si="0"/>
        <v>6.654343229138604E-3</v>
      </c>
      <c r="L31" s="9">
        <v>14</v>
      </c>
      <c r="M31" s="9">
        <v>-1.3585664899865013E-2</v>
      </c>
      <c r="N31" s="15">
        <f t="shared" si="2"/>
        <v>-2.6355970157533815</v>
      </c>
      <c r="O31" s="9">
        <f t="shared" si="1"/>
        <v>5.6247488951386097E-3</v>
      </c>
      <c r="P31" s="9">
        <f t="shared" si="3"/>
        <v>-2.5348515790923436</v>
      </c>
      <c r="R31" s="18"/>
      <c r="S31" s="18"/>
      <c r="T31" s="18"/>
      <c r="U31" s="18"/>
      <c r="V31" s="18"/>
      <c r="W31" s="18"/>
    </row>
    <row r="32" spans="1:30">
      <c r="A32" s="12">
        <v>35475</v>
      </c>
      <c r="B32" s="9">
        <v>0.61701733800000003</v>
      </c>
      <c r="C32" s="14">
        <f t="shared" si="0"/>
        <v>1.4191398393761379E-3</v>
      </c>
      <c r="L32" s="9">
        <v>15</v>
      </c>
      <c r="M32" s="9">
        <v>-1.324707310540485E-2</v>
      </c>
      <c r="N32" s="15">
        <f t="shared" si="2"/>
        <v>-2.569696638154126</v>
      </c>
      <c r="O32" s="9">
        <f t="shared" si="1"/>
        <v>6.0265166733627961E-3</v>
      </c>
      <c r="P32" s="9">
        <f t="shared" si="3"/>
        <v>-2.5105878333443594</v>
      </c>
      <c r="R32" s="18"/>
      <c r="S32" s="18"/>
      <c r="T32" s="18"/>
      <c r="U32" s="18"/>
      <c r="V32" s="18"/>
      <c r="W32" s="18"/>
    </row>
    <row r="33" spans="1:16">
      <c r="A33" s="12">
        <v>35479</v>
      </c>
      <c r="B33" s="9">
        <v>0.62414180500000005</v>
      </c>
      <c r="C33" s="14">
        <f t="shared" si="0"/>
        <v>1.1546623670403378E-2</v>
      </c>
      <c r="L33" s="9">
        <v>16</v>
      </c>
      <c r="M33" s="9">
        <v>-1.3142738698616485E-2</v>
      </c>
      <c r="N33" s="15">
        <f t="shared" si="2"/>
        <v>-2.5493899534782321</v>
      </c>
      <c r="O33" s="9">
        <f t="shared" si="1"/>
        <v>6.4282844515869825E-3</v>
      </c>
      <c r="P33" s="9">
        <f t="shared" si="3"/>
        <v>-2.4877178416170378</v>
      </c>
    </row>
    <row r="34" spans="1:16">
      <c r="A34" s="12">
        <v>35480</v>
      </c>
      <c r="B34" s="9">
        <v>0.61965547200000004</v>
      </c>
      <c r="C34" s="14">
        <f t="shared" si="0"/>
        <v>-7.1880027328085072E-3</v>
      </c>
      <c r="L34" s="9">
        <v>17</v>
      </c>
      <c r="M34" s="9">
        <v>-1.3117892013503551E-2</v>
      </c>
      <c r="N34" s="15">
        <f t="shared" si="2"/>
        <v>-2.5445540243215827</v>
      </c>
      <c r="O34" s="9">
        <f t="shared" si="1"/>
        <v>6.8300522298111689E-3</v>
      </c>
      <c r="P34" s="9">
        <f t="shared" si="3"/>
        <v>-2.4660794150575667</v>
      </c>
    </row>
    <row r="35" spans="1:16">
      <c r="A35" s="12">
        <v>35481</v>
      </c>
      <c r="B35" s="9">
        <v>0.62084807799999997</v>
      </c>
      <c r="C35" s="14">
        <f t="shared" si="0"/>
        <v>1.9246275614264174E-3</v>
      </c>
      <c r="L35" s="9">
        <v>18</v>
      </c>
      <c r="M35" s="9">
        <v>-1.3041275095624361E-2</v>
      </c>
      <c r="N35" s="15">
        <f t="shared" si="2"/>
        <v>-2.5296420155211927</v>
      </c>
      <c r="O35" s="9">
        <f t="shared" si="1"/>
        <v>7.2318200080353553E-3</v>
      </c>
      <c r="P35" s="9">
        <f t="shared" si="3"/>
        <v>-2.4455375157787911</v>
      </c>
    </row>
    <row r="36" spans="1:16">
      <c r="A36" s="12">
        <v>35482</v>
      </c>
      <c r="B36" s="9">
        <v>0.61900340499999995</v>
      </c>
      <c r="C36" s="14">
        <f t="shared" si="0"/>
        <v>-2.9712148033741448E-3</v>
      </c>
      <c r="L36" s="9">
        <v>19</v>
      </c>
      <c r="M36" s="9">
        <v>-1.2735386544788452E-2</v>
      </c>
      <c r="N36" s="15">
        <f t="shared" si="2"/>
        <v>-2.470106695016705</v>
      </c>
      <c r="O36" s="9">
        <f t="shared" si="1"/>
        <v>7.6335877862595417E-3</v>
      </c>
      <c r="P36" s="9">
        <f t="shared" si="3"/>
        <v>-2.4259784794809534</v>
      </c>
    </row>
    <row r="37" spans="1:16">
      <c r="A37" s="12">
        <v>35485</v>
      </c>
      <c r="B37" s="9">
        <v>0.61225739300000004</v>
      </c>
      <c r="C37" s="14">
        <f t="shared" si="0"/>
        <v>-1.0898182377526489E-2</v>
      </c>
      <c r="L37" s="9">
        <v>20</v>
      </c>
      <c r="M37" s="9">
        <v>-1.2733194462898001E-2</v>
      </c>
      <c r="N37" s="15">
        <f t="shared" si="2"/>
        <v>-2.4696800484568273</v>
      </c>
      <c r="O37" s="9">
        <f t="shared" si="1"/>
        <v>8.0353555644837281E-3</v>
      </c>
      <c r="P37" s="9">
        <f t="shared" si="3"/>
        <v>-2.4073057024011475</v>
      </c>
    </row>
    <row r="38" spans="1:16">
      <c r="A38" s="12">
        <v>35486</v>
      </c>
      <c r="B38" s="9">
        <v>0.61263248199999998</v>
      </c>
      <c r="C38" s="14">
        <f t="shared" si="0"/>
        <v>6.1263286370794034E-4</v>
      </c>
      <c r="L38" s="9">
        <v>21</v>
      </c>
      <c r="M38" s="9">
        <v>-1.270801779987385E-2</v>
      </c>
      <c r="N38" s="15">
        <f t="shared" si="2"/>
        <v>-2.4647798954492037</v>
      </c>
      <c r="O38" s="9">
        <f t="shared" si="1"/>
        <v>8.4371233427079154E-3</v>
      </c>
      <c r="P38" s="9">
        <f t="shared" si="3"/>
        <v>-2.3894363677414616</v>
      </c>
    </row>
    <row r="39" spans="1:16">
      <c r="A39" s="12">
        <v>35487</v>
      </c>
      <c r="B39" s="9">
        <v>0.61236987099999995</v>
      </c>
      <c r="C39" s="14">
        <f t="shared" si="0"/>
        <v>-4.2865993514207279E-4</v>
      </c>
      <c r="L39" s="9">
        <v>22</v>
      </c>
      <c r="M39" s="9">
        <v>-1.25796443339663E-2</v>
      </c>
      <c r="N39" s="15">
        <f t="shared" si="2"/>
        <v>-2.4397944704759826</v>
      </c>
      <c r="O39" s="9">
        <f t="shared" si="1"/>
        <v>8.8388911209321009E-3</v>
      </c>
      <c r="P39" s="9">
        <f t="shared" si="3"/>
        <v>-2.3722989241127808</v>
      </c>
    </row>
    <row r="40" spans="1:16">
      <c r="A40" s="12">
        <v>35488</v>
      </c>
      <c r="B40" s="9">
        <v>0.61481709200000001</v>
      </c>
      <c r="C40" s="14">
        <f t="shared" si="0"/>
        <v>3.9963118956256594E-3</v>
      </c>
      <c r="L40" s="9">
        <v>23</v>
      </c>
      <c r="M40" s="9">
        <v>-1.2517231771544846E-2</v>
      </c>
      <c r="N40" s="15">
        <f t="shared" si="2"/>
        <v>-2.4276470661448513</v>
      </c>
      <c r="O40" s="9">
        <f t="shared" si="1"/>
        <v>9.2406588991562882E-3</v>
      </c>
      <c r="P40" s="9">
        <f t="shared" si="3"/>
        <v>-2.3558311173303936</v>
      </c>
    </row>
    <row r="41" spans="1:16">
      <c r="A41" s="12">
        <v>35489</v>
      </c>
      <c r="B41" s="9">
        <v>0.61398661499999996</v>
      </c>
      <c r="C41" s="14">
        <f t="shared" si="0"/>
        <v>-1.3507708403136531E-3</v>
      </c>
      <c r="L41" s="9">
        <v>24</v>
      </c>
      <c r="M41" s="9">
        <v>-1.249533797091984E-2</v>
      </c>
      <c r="N41" s="15">
        <f t="shared" si="2"/>
        <v>-2.4233858591342941</v>
      </c>
      <c r="O41" s="9">
        <f t="shared" si="1"/>
        <v>9.6424266773804737E-3</v>
      </c>
      <c r="P41" s="9">
        <f t="shared" si="3"/>
        <v>-2.3399784356381268</v>
      </c>
    </row>
    <row r="42" spans="1:16">
      <c r="A42" s="12">
        <v>35492</v>
      </c>
      <c r="B42" s="9">
        <v>0.618238022</v>
      </c>
      <c r="C42" s="14">
        <f t="shared" si="0"/>
        <v>6.9242665819353455E-3</v>
      </c>
      <c r="L42" s="9">
        <v>25</v>
      </c>
      <c r="M42" s="9">
        <v>-1.241346399225951E-2</v>
      </c>
      <c r="N42" s="15">
        <f t="shared" si="2"/>
        <v>-2.4074506646093603</v>
      </c>
      <c r="O42" s="9">
        <f t="shared" si="1"/>
        <v>1.0044194455604661E-2</v>
      </c>
      <c r="P42" s="9">
        <f t="shared" si="3"/>
        <v>-2.3246928681111814</v>
      </c>
    </row>
    <row r="43" spans="1:16">
      <c r="A43" s="12">
        <v>35493</v>
      </c>
      <c r="B43" s="9">
        <v>0.61900340499999995</v>
      </c>
      <c r="C43" s="14">
        <f t="shared" si="0"/>
        <v>1.2380070017756761E-3</v>
      </c>
      <c r="L43" s="9">
        <v>26</v>
      </c>
      <c r="M43" s="9">
        <v>-1.2410940872202292E-2</v>
      </c>
      <c r="N43" s="15">
        <f t="shared" si="2"/>
        <v>-2.4069595878401668</v>
      </c>
      <c r="O43" s="9">
        <f t="shared" si="1"/>
        <v>1.0445962233828847E-2</v>
      </c>
      <c r="P43" s="9">
        <f t="shared" si="3"/>
        <v>-2.3099319032914196</v>
      </c>
    </row>
    <row r="44" spans="1:16">
      <c r="A44" s="12">
        <v>35494</v>
      </c>
      <c r="B44" s="9">
        <v>0.62046286500000003</v>
      </c>
      <c r="C44" s="14">
        <f t="shared" si="0"/>
        <v>2.3577576281670343E-3</v>
      </c>
      <c r="L44" s="9">
        <v>27</v>
      </c>
      <c r="M44" s="9">
        <v>-1.2357777061031694E-2</v>
      </c>
      <c r="N44" s="15">
        <f t="shared" si="2"/>
        <v>-2.3966122749752943</v>
      </c>
      <c r="O44" s="9">
        <f t="shared" si="1"/>
        <v>1.0847730012053034E-2</v>
      </c>
      <c r="P44" s="9">
        <f t="shared" si="3"/>
        <v>-2.2956577142223868</v>
      </c>
    </row>
    <row r="45" spans="1:16">
      <c r="A45" s="12">
        <v>35495</v>
      </c>
      <c r="B45" s="9">
        <v>0.61992436900000003</v>
      </c>
      <c r="C45" s="14">
        <f t="shared" si="0"/>
        <v>-8.6789400361619862E-4</v>
      </c>
      <c r="L45" s="9">
        <v>28</v>
      </c>
      <c r="M45" s="9">
        <v>-1.2351699383703285E-2</v>
      </c>
      <c r="N45" s="15">
        <f t="shared" si="2"/>
        <v>-2.3954293720301503</v>
      </c>
      <c r="O45" s="9">
        <f t="shared" si="1"/>
        <v>1.1249497790277219E-2</v>
      </c>
      <c r="P45" s="9">
        <f t="shared" si="3"/>
        <v>-2.2818364896411669</v>
      </c>
    </row>
    <row r="46" spans="1:16">
      <c r="A46" s="12">
        <v>35496</v>
      </c>
      <c r="B46" s="9">
        <v>0.62375249499999996</v>
      </c>
      <c r="C46" s="14">
        <f t="shared" si="0"/>
        <v>6.1751500528606229E-3</v>
      </c>
      <c r="L46" s="9">
        <v>29</v>
      </c>
      <c r="M46" s="9">
        <v>-1.2185886966005421E-2</v>
      </c>
      <c r="N46" s="15">
        <f t="shared" si="2"/>
        <v>-2.3631571754922618</v>
      </c>
      <c r="O46" s="9">
        <f t="shared" si="1"/>
        <v>1.1651265568501407E-2</v>
      </c>
      <c r="P46" s="9">
        <f t="shared" si="3"/>
        <v>-2.2684378808850676</v>
      </c>
    </row>
    <row r="47" spans="1:16">
      <c r="A47" s="12">
        <v>35499</v>
      </c>
      <c r="B47" s="9">
        <v>0.62480474900000005</v>
      </c>
      <c r="C47" s="14">
        <f t="shared" si="0"/>
        <v>1.6869736128271029E-3</v>
      </c>
      <c r="L47" s="9">
        <v>30</v>
      </c>
      <c r="M47" s="9">
        <v>-1.2163963607215944E-2</v>
      </c>
      <c r="N47" s="15">
        <f t="shared" si="2"/>
        <v>-2.3588902155537497</v>
      </c>
      <c r="O47" s="9">
        <f t="shared" si="1"/>
        <v>1.2053033346725592E-2</v>
      </c>
      <c r="P47" s="9">
        <f t="shared" si="3"/>
        <v>-2.2554345412325807</v>
      </c>
    </row>
    <row r="48" spans="1:16">
      <c r="A48" s="12">
        <v>35500</v>
      </c>
      <c r="B48" s="9">
        <v>0.622742558</v>
      </c>
      <c r="C48" s="14">
        <f t="shared" si="0"/>
        <v>-3.300536692943834E-3</v>
      </c>
      <c r="L48" s="9">
        <v>31</v>
      </c>
      <c r="M48" s="9">
        <v>-1.2146483047572376E-2</v>
      </c>
      <c r="N48" s="15">
        <f t="shared" si="2"/>
        <v>-2.3554879609805277</v>
      </c>
      <c r="O48" s="9">
        <f t="shared" si="1"/>
        <v>1.2454801124949779E-2</v>
      </c>
      <c r="P48" s="9">
        <f t="shared" si="3"/>
        <v>-2.2428017396943956</v>
      </c>
    </row>
    <row r="49" spans="1:16">
      <c r="A49" s="12">
        <v>35501</v>
      </c>
      <c r="B49" s="9">
        <v>0.62766758700000003</v>
      </c>
      <c r="C49" s="14">
        <f t="shared" si="0"/>
        <v>7.9086115710755855E-3</v>
      </c>
      <c r="L49" s="9">
        <v>32</v>
      </c>
      <c r="M49" s="9">
        <v>-1.2114846136545232E-2</v>
      </c>
      <c r="N49" s="15">
        <f t="shared" si="2"/>
        <v>-2.3493304450073871</v>
      </c>
      <c r="O49" s="9">
        <f t="shared" si="1"/>
        <v>1.2856568903173965E-2</v>
      </c>
      <c r="P49" s="9">
        <f t="shared" si="3"/>
        <v>-2.2305170352312267</v>
      </c>
    </row>
    <row r="50" spans="1:16">
      <c r="A50" s="12">
        <v>35502</v>
      </c>
      <c r="B50" s="9">
        <v>0.62637018499999997</v>
      </c>
      <c r="C50" s="14">
        <f t="shared" si="0"/>
        <v>-2.0670208672095569E-3</v>
      </c>
      <c r="L50" s="9">
        <v>33</v>
      </c>
      <c r="M50" s="9">
        <v>-1.2089275773691344E-2</v>
      </c>
      <c r="N50" s="15">
        <f t="shared" si="2"/>
        <v>-2.3443536659034874</v>
      </c>
      <c r="O50" s="9">
        <f t="shared" si="1"/>
        <v>1.3258336681398152E-2</v>
      </c>
      <c r="P50" s="9">
        <f t="shared" si="3"/>
        <v>-2.2185600003683099</v>
      </c>
    </row>
    <row r="51" spans="1:16">
      <c r="A51" s="12">
        <v>35503</v>
      </c>
      <c r="B51" s="9">
        <v>0.62414180500000005</v>
      </c>
      <c r="C51" s="14">
        <f t="shared" si="0"/>
        <v>-3.5576086687457709E-3</v>
      </c>
      <c r="L51" s="9">
        <v>34</v>
      </c>
      <c r="M51" s="9">
        <v>-1.204427064423863E-2</v>
      </c>
      <c r="N51" s="15">
        <f t="shared" si="2"/>
        <v>-2.335594283445428</v>
      </c>
      <c r="O51" s="9">
        <f t="shared" si="1"/>
        <v>1.3660104459622338E-2</v>
      </c>
      <c r="P51" s="9">
        <f t="shared" si="3"/>
        <v>-2.2069119854601693</v>
      </c>
    </row>
    <row r="52" spans="1:16">
      <c r="A52" s="12">
        <v>35506</v>
      </c>
      <c r="B52" s="9">
        <v>0.62893081799999995</v>
      </c>
      <c r="C52" s="14">
        <f t="shared" si="0"/>
        <v>7.6729566288222806E-3</v>
      </c>
      <c r="L52" s="9">
        <v>35</v>
      </c>
      <c r="M52" s="9">
        <v>-1.1723027814193876E-2</v>
      </c>
      <c r="N52" s="15">
        <f t="shared" si="2"/>
        <v>-2.2730705479403923</v>
      </c>
      <c r="O52" s="9">
        <f t="shared" si="1"/>
        <v>1.4061872237846525E-2</v>
      </c>
      <c r="P52" s="9">
        <f t="shared" si="3"/>
        <v>-2.1955559166174208</v>
      </c>
    </row>
    <row r="53" spans="1:16">
      <c r="A53" s="12">
        <v>35507</v>
      </c>
      <c r="B53" s="9">
        <v>0.62932662100000003</v>
      </c>
      <c r="C53" s="14">
        <f t="shared" si="0"/>
        <v>6.2932676961002798E-4</v>
      </c>
      <c r="L53" s="9">
        <v>36</v>
      </c>
      <c r="M53" s="9">
        <v>-1.1680814103668502E-2</v>
      </c>
      <c r="N53" s="15">
        <f t="shared" si="2"/>
        <v>-2.2648544614639814</v>
      </c>
      <c r="O53" s="9">
        <f t="shared" si="1"/>
        <v>1.4463640016070711E-2</v>
      </c>
      <c r="P53" s="9">
        <f t="shared" si="3"/>
        <v>-2.1844761216723962</v>
      </c>
    </row>
    <row r="54" spans="1:16">
      <c r="A54" s="12">
        <v>35508</v>
      </c>
      <c r="B54" s="9">
        <v>0.62625250499999996</v>
      </c>
      <c r="C54" s="14">
        <f t="shared" si="0"/>
        <v>-4.8847703202437032E-3</v>
      </c>
      <c r="L54" s="9">
        <v>37</v>
      </c>
      <c r="M54" s="9">
        <v>-1.1673392506436286E-2</v>
      </c>
      <c r="N54" s="15">
        <f t="shared" si="2"/>
        <v>-2.2634099903693041</v>
      </c>
      <c r="O54" s="9">
        <f t="shared" si="1"/>
        <v>1.4865407794294898E-2</v>
      </c>
      <c r="P54" s="9">
        <f t="shared" si="3"/>
        <v>-2.1736581796285863</v>
      </c>
    </row>
    <row r="55" spans="1:16">
      <c r="A55" s="12">
        <v>35509</v>
      </c>
      <c r="B55" s="9">
        <v>0.62703787300000002</v>
      </c>
      <c r="C55" s="14">
        <f t="shared" si="0"/>
        <v>1.2540756224201921E-3</v>
      </c>
      <c r="L55" s="9">
        <v>38</v>
      </c>
      <c r="M55" s="9">
        <v>-1.1655566116032912E-2</v>
      </c>
      <c r="N55" s="15">
        <f t="shared" si="2"/>
        <v>-2.2599404264931708</v>
      </c>
      <c r="O55" s="9">
        <f t="shared" si="1"/>
        <v>1.5267175572519083E-2</v>
      </c>
      <c r="P55" s="9">
        <f t="shared" si="3"/>
        <v>-2.163088789880999</v>
      </c>
    </row>
    <row r="56" spans="1:16">
      <c r="A56" s="12">
        <v>35510</v>
      </c>
      <c r="B56" s="9">
        <v>0.62441461099999995</v>
      </c>
      <c r="C56" s="14">
        <f t="shared" si="0"/>
        <v>-4.1835782381841602E-3</v>
      </c>
      <c r="L56" s="9">
        <v>39</v>
      </c>
      <c r="M56" s="9">
        <v>-1.1631052879546133E-2</v>
      </c>
      <c r="N56" s="15">
        <f t="shared" si="2"/>
        <v>-2.2551693966953752</v>
      </c>
      <c r="O56" s="9">
        <f t="shared" si="1"/>
        <v>1.5668943350743269E-2</v>
      </c>
      <c r="P56" s="9">
        <f t="shared" si="3"/>
        <v>-2.1527556581630605</v>
      </c>
    </row>
    <row r="57" spans="1:16">
      <c r="A57" s="12">
        <v>35513</v>
      </c>
      <c r="B57" s="9">
        <v>0.61839094699999997</v>
      </c>
      <c r="C57" s="14">
        <f t="shared" si="0"/>
        <v>-9.6468979006641975E-3</v>
      </c>
      <c r="L57" s="9">
        <v>40</v>
      </c>
      <c r="M57" s="9">
        <v>-1.160802044674436E-2</v>
      </c>
      <c r="N57" s="15">
        <f t="shared" si="2"/>
        <v>-2.2506865768412014</v>
      </c>
      <c r="O57" s="9">
        <f t="shared" si="1"/>
        <v>1.6070711128967456E-2</v>
      </c>
      <c r="P57" s="9">
        <f t="shared" si="3"/>
        <v>-2.1426473967099087</v>
      </c>
    </row>
    <row r="58" spans="1:16">
      <c r="A58" s="12">
        <v>35514</v>
      </c>
      <c r="B58" s="9">
        <v>0.61835270799999997</v>
      </c>
      <c r="C58" s="14">
        <f t="shared" si="0"/>
        <v>-6.1836286875616153E-5</v>
      </c>
      <c r="L58" s="9">
        <v>41</v>
      </c>
      <c r="M58" s="9">
        <v>-1.1558388695212529E-2</v>
      </c>
      <c r="N58" s="15">
        <f t="shared" si="2"/>
        <v>-2.2410267114210285</v>
      </c>
      <c r="O58" s="9">
        <f t="shared" si="1"/>
        <v>1.6472478907191643E-2</v>
      </c>
      <c r="P58" s="9">
        <f t="shared" si="3"/>
        <v>-2.1327534365575413</v>
      </c>
    </row>
    <row r="59" spans="1:16">
      <c r="A59" s="12">
        <v>35515</v>
      </c>
      <c r="B59" s="9">
        <v>0.61440157299999998</v>
      </c>
      <c r="C59" s="14">
        <f t="shared" si="0"/>
        <v>-6.3897755259769706E-3</v>
      </c>
      <c r="L59" s="9">
        <v>42</v>
      </c>
      <c r="M59" s="9">
        <v>-1.1534405651726254E-2</v>
      </c>
      <c r="N59" s="15">
        <f t="shared" si="2"/>
        <v>-2.2363588734887925</v>
      </c>
      <c r="O59" s="9">
        <f t="shared" si="1"/>
        <v>1.6874246685415831E-2</v>
      </c>
      <c r="P59" s="9">
        <f t="shared" si="3"/>
        <v>-2.1230639502446507</v>
      </c>
    </row>
    <row r="60" spans="1:16">
      <c r="A60" s="12">
        <v>35516</v>
      </c>
      <c r="B60" s="9">
        <v>0.61304561099999999</v>
      </c>
      <c r="C60" s="14">
        <f t="shared" si="0"/>
        <v>-2.2069637507259321E-3</v>
      </c>
      <c r="L60" s="9">
        <v>43</v>
      </c>
      <c r="M60" s="9">
        <v>-1.1470912315163062E-2</v>
      </c>
      <c r="N60" s="15">
        <f t="shared" si="2"/>
        <v>-2.2240011172672571</v>
      </c>
      <c r="O60" s="9">
        <f t="shared" si="1"/>
        <v>1.7276014463640015E-2</v>
      </c>
      <c r="P60" s="9">
        <f t="shared" si="3"/>
        <v>-2.1135697834666534</v>
      </c>
    </row>
    <row r="61" spans="1:16">
      <c r="A61" s="12">
        <v>35521</v>
      </c>
      <c r="B61" s="9">
        <v>0.606612072</v>
      </c>
      <c r="C61" s="14">
        <f t="shared" si="0"/>
        <v>-1.0494388809840105E-2</v>
      </c>
      <c r="L61" s="9">
        <v>44</v>
      </c>
      <c r="M61" s="9">
        <v>-1.1435357268406832E-2</v>
      </c>
      <c r="N61" s="15">
        <f t="shared" si="2"/>
        <v>-2.217081011567323</v>
      </c>
      <c r="O61" s="9">
        <f t="shared" si="1"/>
        <v>1.7677782241864202E-2</v>
      </c>
      <c r="P61" s="9">
        <f t="shared" si="3"/>
        <v>-2.1042623944624137</v>
      </c>
    </row>
    <row r="62" spans="1:16">
      <c r="A62" s="12">
        <v>35522</v>
      </c>
      <c r="B62" s="9">
        <v>0.60882800599999998</v>
      </c>
      <c r="C62" s="14">
        <f t="shared" si="0"/>
        <v>3.6529671964720123E-3</v>
      </c>
      <c r="L62" s="9">
        <v>45</v>
      </c>
      <c r="M62" s="9">
        <v>-1.1428570134531468E-2</v>
      </c>
      <c r="N62" s="15">
        <f t="shared" si="2"/>
        <v>-2.2157600265566959</v>
      </c>
      <c r="O62" s="9">
        <f t="shared" si="1"/>
        <v>1.8079550020088389E-2</v>
      </c>
      <c r="P62" s="9">
        <f t="shared" si="3"/>
        <v>-2.0951338001040671</v>
      </c>
    </row>
    <row r="63" spans="1:16">
      <c r="A63" s="12">
        <v>35523</v>
      </c>
      <c r="B63" s="9">
        <v>0.60753341400000005</v>
      </c>
      <c r="C63" s="14">
        <f t="shared" si="0"/>
        <v>-2.1263673603082456E-3</v>
      </c>
      <c r="L63" s="9">
        <v>46</v>
      </c>
      <c r="M63" s="9">
        <v>-1.1375059518880737E-2</v>
      </c>
      <c r="N63" s="15">
        <f t="shared" si="2"/>
        <v>-2.2053452148729864</v>
      </c>
      <c r="O63" s="9">
        <f t="shared" si="1"/>
        <v>1.8481317798312576E-2</v>
      </c>
      <c r="P63" s="9">
        <f t="shared" si="3"/>
        <v>-2.0861765278171234</v>
      </c>
    </row>
    <row r="64" spans="1:16">
      <c r="A64" s="12">
        <v>35524</v>
      </c>
      <c r="B64" s="9">
        <v>0.61016535500000002</v>
      </c>
      <c r="C64" s="14">
        <f t="shared" si="0"/>
        <v>4.3321748884086464E-3</v>
      </c>
      <c r="L64" s="9">
        <v>47</v>
      </c>
      <c r="M64" s="9">
        <v>-1.134070827028022E-2</v>
      </c>
      <c r="N64" s="15">
        <f t="shared" si="2"/>
        <v>-2.1986594053205453</v>
      </c>
      <c r="O64" s="9">
        <f t="shared" si="1"/>
        <v>1.888308557653676E-2</v>
      </c>
      <c r="P64" s="9">
        <f t="shared" si="3"/>
        <v>-2.0773835725880443</v>
      </c>
    </row>
    <row r="65" spans="1:16">
      <c r="A65" s="12">
        <v>35527</v>
      </c>
      <c r="B65" s="9">
        <v>0.61436382599999995</v>
      </c>
      <c r="C65" s="14">
        <f t="shared" si="0"/>
        <v>6.8808741197703416E-3</v>
      </c>
      <c r="L65" s="9">
        <v>48</v>
      </c>
      <c r="M65" s="9">
        <v>-1.1326182210342872E-2</v>
      </c>
      <c r="N65" s="15">
        <f t="shared" si="2"/>
        <v>-2.1958321872645765</v>
      </c>
      <c r="O65" s="9">
        <f t="shared" si="1"/>
        <v>1.9284853354760947E-2</v>
      </c>
      <c r="P65" s="9">
        <f t="shared" si="3"/>
        <v>-2.0687483584248412</v>
      </c>
    </row>
    <row r="66" spans="1:16">
      <c r="A66" s="12">
        <v>35528</v>
      </c>
      <c r="B66" s="9">
        <v>0.61602907699999998</v>
      </c>
      <c r="C66" s="14">
        <f t="shared" si="0"/>
        <v>2.7105290538378402E-3</v>
      </c>
      <c r="L66" s="9">
        <v>49</v>
      </c>
      <c r="M66" s="9">
        <v>-1.1289053857765574E-2</v>
      </c>
      <c r="N66" s="15">
        <f t="shared" si="2"/>
        <v>-2.1886058678601645</v>
      </c>
      <c r="O66" s="9">
        <f t="shared" si="1"/>
        <v>1.9686621132985135E-2</v>
      </c>
      <c r="P66" s="9">
        <f t="shared" si="3"/>
        <v>-2.060264703726844</v>
      </c>
    </row>
    <row r="67" spans="1:16">
      <c r="A67" s="12">
        <v>35529</v>
      </c>
      <c r="B67" s="9">
        <v>0.61652281099999995</v>
      </c>
      <c r="C67" s="14">
        <f t="shared" si="0"/>
        <v>8.0147840164368489E-4</v>
      </c>
      <c r="L67" s="9">
        <v>50</v>
      </c>
      <c r="M67" s="9">
        <v>-1.1216878873945957E-2</v>
      </c>
      <c r="N67" s="15">
        <f t="shared" si="2"/>
        <v>-2.1745583960526558</v>
      </c>
      <c r="O67" s="9">
        <f t="shared" si="1"/>
        <v>2.0088388911209322E-2</v>
      </c>
      <c r="P67" s="9">
        <f t="shared" si="3"/>
        <v>-2.0519267900958762</v>
      </c>
    </row>
    <row r="68" spans="1:16">
      <c r="A68" s="12">
        <v>35530</v>
      </c>
      <c r="B68" s="9">
        <v>0.616142945</v>
      </c>
      <c r="C68" s="14">
        <f t="shared" ref="C68:C131" si="4">((B68/B67)-1)</f>
        <v>-6.161426523437763E-4</v>
      </c>
      <c r="L68" s="9">
        <v>51</v>
      </c>
      <c r="M68" s="9">
        <v>-1.1215691479917855E-2</v>
      </c>
      <c r="N68" s="15">
        <f t="shared" si="2"/>
        <v>-2.1743272926529538</v>
      </c>
      <c r="O68" s="9">
        <f t="shared" si="1"/>
        <v>2.0490156689433506E-2</v>
      </c>
      <c r="P68" s="9">
        <f t="shared" si="3"/>
        <v>-2.0437291341852424</v>
      </c>
    </row>
    <row r="69" spans="1:16">
      <c r="A69" s="12">
        <v>35531</v>
      </c>
      <c r="B69" s="9">
        <v>0.61557402299999997</v>
      </c>
      <c r="C69" s="14">
        <f t="shared" si="4"/>
        <v>-9.2336040624474425E-4</v>
      </c>
      <c r="L69" s="9">
        <v>52</v>
      </c>
      <c r="M69" s="9">
        <v>-1.1197031753299669E-2</v>
      </c>
      <c r="N69" s="15">
        <f t="shared" si="2"/>
        <v>-2.1706955359176852</v>
      </c>
      <c r="O69" s="9">
        <f t="shared" si="1"/>
        <v>2.0891924467657693E-2</v>
      </c>
      <c r="P69" s="9">
        <f t="shared" si="3"/>
        <v>-2.0356665622372061</v>
      </c>
    </row>
    <row r="70" spans="1:16">
      <c r="A70" s="12">
        <v>35534</v>
      </c>
      <c r="B70" s="9">
        <v>0.61633282</v>
      </c>
      <c r="C70" s="14">
        <f t="shared" si="4"/>
        <v>1.2326657260519625E-3</v>
      </c>
      <c r="L70" s="9">
        <v>53</v>
      </c>
      <c r="M70" s="9">
        <v>-1.1162133006638153E-2</v>
      </c>
      <c r="N70" s="15">
        <f t="shared" si="2"/>
        <v>-2.1639031664026427</v>
      </c>
      <c r="O70" s="9">
        <f t="shared" si="1"/>
        <v>2.129369224588188E-2</v>
      </c>
      <c r="P70" s="9">
        <f t="shared" si="3"/>
        <v>-2.0277341870056906</v>
      </c>
    </row>
    <row r="71" spans="1:16">
      <c r="A71" s="12">
        <v>35535</v>
      </c>
      <c r="B71" s="9">
        <v>0.61519532499999996</v>
      </c>
      <c r="C71" s="14">
        <f t="shared" si="4"/>
        <v>-1.8455856366695889E-3</v>
      </c>
      <c r="L71" s="9">
        <v>54</v>
      </c>
      <c r="M71" s="9">
        <v>-1.1160318115724155E-2</v>
      </c>
      <c r="N71" s="15">
        <f t="shared" si="2"/>
        <v>-2.1635499328084129</v>
      </c>
      <c r="O71" s="9">
        <f t="shared" si="1"/>
        <v>2.1695460024106068E-2</v>
      </c>
      <c r="P71" s="9">
        <f t="shared" si="3"/>
        <v>-2.019927386800227</v>
      </c>
    </row>
    <row r="72" spans="1:16">
      <c r="A72" s="12">
        <v>35536</v>
      </c>
      <c r="B72" s="9">
        <v>0.61633282</v>
      </c>
      <c r="C72" s="14">
        <f t="shared" si="4"/>
        <v>1.8489981210438877E-3</v>
      </c>
      <c r="L72" s="9">
        <v>55</v>
      </c>
      <c r="M72" s="9">
        <v>-1.1124844799999978E-2</v>
      </c>
      <c r="N72" s="15">
        <f t="shared" si="2"/>
        <v>-2.1566457344811969</v>
      </c>
      <c r="O72" s="9">
        <f t="shared" si="1"/>
        <v>2.2097227802330251E-2</v>
      </c>
      <c r="P72" s="9">
        <f t="shared" si="3"/>
        <v>-2.0122417864206716</v>
      </c>
    </row>
    <row r="73" spans="1:16">
      <c r="A73" s="12">
        <v>35537</v>
      </c>
      <c r="B73" s="9">
        <v>0.613120785</v>
      </c>
      <c r="C73" s="14">
        <f t="shared" si="4"/>
        <v>-5.2115267851547964E-3</v>
      </c>
      <c r="L73" s="9">
        <v>56</v>
      </c>
      <c r="M73" s="9">
        <v>-1.0965046071555684E-2</v>
      </c>
      <c r="N73" s="15">
        <f t="shared" si="2"/>
        <v>-2.1255439868409458</v>
      </c>
      <c r="O73" s="9">
        <f t="shared" si="1"/>
        <v>2.2498995580554439E-2</v>
      </c>
      <c r="P73" s="9">
        <f t="shared" si="3"/>
        <v>-2.004673239781003</v>
      </c>
    </row>
    <row r="74" spans="1:16">
      <c r="A74" s="12">
        <v>35538</v>
      </c>
      <c r="B74" s="9">
        <v>0.61293288400000001</v>
      </c>
      <c r="C74" s="14">
        <f t="shared" si="4"/>
        <v>-3.0646653089727582E-4</v>
      </c>
      <c r="L74" s="9">
        <v>57</v>
      </c>
      <c r="M74" s="9">
        <v>-1.096446707450649E-2</v>
      </c>
      <c r="N74" s="15">
        <f t="shared" si="2"/>
        <v>-2.125431296206397</v>
      </c>
      <c r="O74" s="9">
        <f t="shared" si="1"/>
        <v>2.2900763358778626E-2</v>
      </c>
      <c r="P74" s="9">
        <f t="shared" si="3"/>
        <v>-1.9972178140451933</v>
      </c>
    </row>
    <row r="75" spans="1:16">
      <c r="A75" s="12">
        <v>35541</v>
      </c>
      <c r="B75" s="9">
        <v>0.61150859199999996</v>
      </c>
      <c r="C75" s="14">
        <f t="shared" si="4"/>
        <v>-2.3237323974284463E-3</v>
      </c>
      <c r="L75" s="9">
        <v>58</v>
      </c>
      <c r="M75" s="9">
        <v>-1.0944593130481128E-2</v>
      </c>
      <c r="N75" s="15">
        <f t="shared" si="2"/>
        <v>-2.1215632154168258</v>
      </c>
      <c r="O75" s="9">
        <f t="shared" si="1"/>
        <v>2.3302531137002813E-2</v>
      </c>
      <c r="P75" s="9">
        <f t="shared" si="3"/>
        <v>-1.9898717751194905</v>
      </c>
    </row>
    <row r="76" spans="1:16">
      <c r="A76" s="12">
        <v>35542</v>
      </c>
      <c r="B76" s="9">
        <v>0.61117222800000004</v>
      </c>
      <c r="C76" s="14">
        <f t="shared" si="4"/>
        <v>-5.500560489262174E-4</v>
      </c>
      <c r="L76" s="9">
        <v>59</v>
      </c>
      <c r="M76" s="9">
        <v>-1.091814255390211E-2</v>
      </c>
      <c r="N76" s="15">
        <f t="shared" si="2"/>
        <v>-2.1164151196484258</v>
      </c>
      <c r="O76" s="9">
        <f t="shared" si="1"/>
        <v>2.3704298915227E-2</v>
      </c>
      <c r="P76" s="9">
        <f t="shared" si="3"/>
        <v>-1.9826315743638436</v>
      </c>
    </row>
    <row r="77" spans="1:16">
      <c r="A77" s="12">
        <v>35543</v>
      </c>
      <c r="B77" s="9">
        <v>0.61678899600000003</v>
      </c>
      <c r="C77" s="14">
        <f t="shared" si="4"/>
        <v>9.190155806621414E-3</v>
      </c>
      <c r="L77" s="9">
        <v>60</v>
      </c>
      <c r="M77" s="9">
        <v>-1.0898182377526489E-2</v>
      </c>
      <c r="N77" s="15">
        <f t="shared" si="2"/>
        <v>-2.1125302553911616</v>
      </c>
      <c r="O77" s="9">
        <f t="shared" si="1"/>
        <v>2.4106066693451184E-2</v>
      </c>
      <c r="P77" s="9">
        <f t="shared" si="3"/>
        <v>-1.9754938364011878</v>
      </c>
    </row>
    <row r="78" spans="1:16">
      <c r="A78" s="12">
        <v>35544</v>
      </c>
      <c r="B78" s="9">
        <v>0.61538461499999997</v>
      </c>
      <c r="C78" s="14">
        <f t="shared" si="4"/>
        <v>-2.2769229170879202E-3</v>
      </c>
      <c r="L78" s="9">
        <v>61</v>
      </c>
      <c r="M78" s="9">
        <v>-1.0877625927718126E-2</v>
      </c>
      <c r="N78" s="15">
        <f t="shared" si="2"/>
        <v>-2.108529337983724</v>
      </c>
      <c r="O78" s="9">
        <f t="shared" si="1"/>
        <v>2.4507834471675372E-2</v>
      </c>
      <c r="P78" s="9">
        <f t="shared" si="3"/>
        <v>-1.968455347917184</v>
      </c>
    </row>
    <row r="79" spans="1:16">
      <c r="A79" s="12">
        <v>35545</v>
      </c>
      <c r="B79" s="9">
        <v>0.61595318799999998</v>
      </c>
      <c r="C79" s="14">
        <f t="shared" si="4"/>
        <v>9.2393112557753732E-4</v>
      </c>
      <c r="L79" s="9">
        <v>62</v>
      </c>
      <c r="M79" s="9">
        <v>-1.0876052302096317E-2</v>
      </c>
      <c r="N79" s="15">
        <f t="shared" si="2"/>
        <v>-2.1082230620361853</v>
      </c>
      <c r="O79" s="9">
        <f t="shared" si="1"/>
        <v>2.4909602249899559E-2</v>
      </c>
      <c r="P79" s="9">
        <f t="shared" si="3"/>
        <v>-1.9615130473550826</v>
      </c>
    </row>
    <row r="80" spans="1:16">
      <c r="A80" s="12">
        <v>35548</v>
      </c>
      <c r="B80" s="9">
        <v>0.61606702800000002</v>
      </c>
      <c r="C80" s="14">
        <f t="shared" si="4"/>
        <v>1.8481923986746196E-4</v>
      </c>
      <c r="L80" s="9">
        <v>63</v>
      </c>
      <c r="M80" s="9">
        <v>-1.0861606142627767E-2</v>
      </c>
      <c r="N80" s="15">
        <f t="shared" si="2"/>
        <v>-2.1054113950690208</v>
      </c>
      <c r="O80" s="9">
        <f t="shared" si="1"/>
        <v>2.5311370028123746E-2</v>
      </c>
      <c r="P80" s="9">
        <f t="shared" si="3"/>
        <v>-1.9546640154209574</v>
      </c>
    </row>
    <row r="81" spans="1:16">
      <c r="A81" s="12">
        <v>35549</v>
      </c>
      <c r="B81" s="9">
        <v>0.61304561099999999</v>
      </c>
      <c r="C81" s="14">
        <f t="shared" si="4"/>
        <v>-4.9043640751376127E-3</v>
      </c>
      <c r="L81" s="9">
        <v>64</v>
      </c>
      <c r="M81" s="9">
        <v>-1.081147529022497E-2</v>
      </c>
      <c r="N81" s="15">
        <f t="shared" si="2"/>
        <v>-2.0956543892680268</v>
      </c>
      <c r="O81" s="9">
        <f t="shared" si="1"/>
        <v>2.571313780634793E-2</v>
      </c>
      <c r="P81" s="9">
        <f t="shared" si="3"/>
        <v>-1.9479054663237751</v>
      </c>
    </row>
    <row r="82" spans="1:16">
      <c r="A82" s="12">
        <v>35550</v>
      </c>
      <c r="B82" s="9">
        <v>0.617283951</v>
      </c>
      <c r="C82" s="14">
        <f t="shared" si="4"/>
        <v>6.9135802034148153E-3</v>
      </c>
      <c r="L82" s="9">
        <v>65</v>
      </c>
      <c r="M82" s="9">
        <v>-1.0782846280381841E-2</v>
      </c>
      <c r="N82" s="15">
        <f t="shared" si="2"/>
        <v>-2.0900823033822391</v>
      </c>
      <c r="O82" s="9">
        <f t="shared" ref="O82:O145" si="5">L82/COUNT(Retornos)</f>
        <v>2.6114905584572117E-2</v>
      </c>
      <c r="P82" s="9">
        <f t="shared" si="3"/>
        <v>-1.9412347396828855</v>
      </c>
    </row>
    <row r="83" spans="1:16">
      <c r="A83" s="12">
        <v>35551</v>
      </c>
      <c r="B83" s="9">
        <v>0.61583938900000001</v>
      </c>
      <c r="C83" s="14">
        <f t="shared" si="4"/>
        <v>-2.3401904385490502E-3</v>
      </c>
      <c r="L83" s="9">
        <v>66</v>
      </c>
      <c r="M83" s="9">
        <v>-1.077257863487735E-2</v>
      </c>
      <c r="N83" s="15">
        <f t="shared" ref="N83:N146" si="6">(M83-$K$5)/$K$4</f>
        <v>-2.0880839037551011</v>
      </c>
      <c r="O83" s="9">
        <f t="shared" si="5"/>
        <v>2.6516673362796304E-2</v>
      </c>
      <c r="P83" s="9">
        <f t="shared" ref="P83:P146" si="7">_xlfn.NORM.S.INV(O83)</f>
        <v>-1.9346492930426331</v>
      </c>
    </row>
    <row r="84" spans="1:16">
      <c r="A84" s="12">
        <v>35552</v>
      </c>
      <c r="B84" s="9">
        <v>0.61671292</v>
      </c>
      <c r="C84" s="14">
        <f t="shared" si="4"/>
        <v>1.4184396380010345E-3</v>
      </c>
      <c r="L84" s="9">
        <v>67</v>
      </c>
      <c r="M84" s="9">
        <v>-1.0722581913143236E-2</v>
      </c>
      <c r="N84" s="15">
        <f t="shared" si="6"/>
        <v>-2.0783530039078197</v>
      </c>
      <c r="O84" s="9">
        <f t="shared" si="5"/>
        <v>2.6918441141020492E-2</v>
      </c>
      <c r="P84" s="9">
        <f t="shared" si="7"/>
        <v>-1.9281466949400639</v>
      </c>
    </row>
    <row r="85" spans="1:16">
      <c r="A85" s="12">
        <v>35556</v>
      </c>
      <c r="B85" s="9">
        <v>0.610687023</v>
      </c>
      <c r="C85" s="14">
        <f t="shared" si="4"/>
        <v>-9.7709919876496354E-3</v>
      </c>
      <c r="L85" s="9">
        <v>68</v>
      </c>
      <c r="M85" s="9">
        <v>-1.0702416237451384E-2</v>
      </c>
      <c r="N85" s="15">
        <f t="shared" si="6"/>
        <v>-2.074428143162875</v>
      </c>
      <c r="O85" s="9">
        <f t="shared" si="5"/>
        <v>2.7320208919244676E-2</v>
      </c>
      <c r="P85" s="9">
        <f t="shared" si="7"/>
        <v>-1.9217246184772458</v>
      </c>
    </row>
    <row r="86" spans="1:16">
      <c r="A86" s="12">
        <v>35557</v>
      </c>
      <c r="B86" s="9">
        <v>0.61109753099999997</v>
      </c>
      <c r="C86" s="14">
        <f t="shared" si="4"/>
        <v>6.7220684989077739E-4</v>
      </c>
      <c r="L86" s="9">
        <v>69</v>
      </c>
      <c r="M86" s="9">
        <v>-1.0660247362331177E-2</v>
      </c>
      <c r="N86" s="15">
        <f t="shared" si="6"/>
        <v>-2.0662207830353556</v>
      </c>
      <c r="O86" s="9">
        <f t="shared" si="5"/>
        <v>2.7721976697468863E-2</v>
      </c>
      <c r="P86" s="9">
        <f t="shared" si="7"/>
        <v>-1.9153808353546198</v>
      </c>
    </row>
    <row r="87" spans="1:16">
      <c r="A87" s="12">
        <v>35558</v>
      </c>
      <c r="B87" s="9">
        <v>0.617283951</v>
      </c>
      <c r="C87" s="14">
        <f t="shared" si="4"/>
        <v>1.0123457690749627E-2</v>
      </c>
      <c r="L87" s="9">
        <v>70</v>
      </c>
      <c r="M87" s="9">
        <v>-1.0644861748401735E-2</v>
      </c>
      <c r="N87" s="15">
        <f t="shared" si="6"/>
        <v>-2.063226269334387</v>
      </c>
      <c r="O87" s="9">
        <f t="shared" si="5"/>
        <v>2.812374447569305E-2</v>
      </c>
      <c r="P87" s="9">
        <f t="shared" si="7"/>
        <v>-1.9091132103261224</v>
      </c>
    </row>
    <row r="88" spans="1:16">
      <c r="A88" s="12">
        <v>35559</v>
      </c>
      <c r="B88" s="9">
        <v>0.61690314599999996</v>
      </c>
      <c r="C88" s="14">
        <f t="shared" si="4"/>
        <v>-6.1690409961756565E-4</v>
      </c>
      <c r="L88" s="9">
        <v>71</v>
      </c>
      <c r="M88" s="9">
        <v>-1.0576629405186777E-2</v>
      </c>
      <c r="N88" s="15">
        <f t="shared" si="6"/>
        <v>-2.0499461566561785</v>
      </c>
      <c r="O88" s="9">
        <f t="shared" si="5"/>
        <v>2.8525512253917237E-2</v>
      </c>
      <c r="P88" s="9">
        <f t="shared" si="7"/>
        <v>-1.9029196960407042</v>
      </c>
    </row>
    <row r="89" spans="1:16">
      <c r="A89" s="12">
        <v>35562</v>
      </c>
      <c r="B89" s="9">
        <v>0.61595318799999998</v>
      </c>
      <c r="C89" s="14">
        <f t="shared" si="4"/>
        <v>-1.5398819185142854E-3</v>
      </c>
      <c r="L89" s="9">
        <v>72</v>
      </c>
      <c r="M89" s="9">
        <v>-1.0569382905196711E-2</v>
      </c>
      <c r="N89" s="15">
        <f t="shared" si="6"/>
        <v>-2.0485357648704601</v>
      </c>
      <c r="O89" s="9">
        <f t="shared" si="5"/>
        <v>2.8927280032141421E-2</v>
      </c>
      <c r="P89" s="9">
        <f t="shared" si="7"/>
        <v>-1.896798328238253</v>
      </c>
    </row>
    <row r="90" spans="1:16">
      <c r="A90" s="12">
        <v>35563</v>
      </c>
      <c r="B90" s="9">
        <v>0.61278264599999999</v>
      </c>
      <c r="C90" s="14">
        <f t="shared" si="4"/>
        <v>-5.147374933304194E-3</v>
      </c>
      <c r="L90" s="9">
        <v>73</v>
      </c>
      <c r="M90" s="9">
        <v>-1.0561659452104522E-2</v>
      </c>
      <c r="N90" s="15">
        <f t="shared" si="6"/>
        <v>-2.0470325433409573</v>
      </c>
      <c r="O90" s="9">
        <f t="shared" si="5"/>
        <v>2.9329047810365608E-2</v>
      </c>
      <c r="P90" s="9">
        <f t="shared" si="7"/>
        <v>-1.8907472212710192</v>
      </c>
    </row>
    <row r="91" spans="1:16">
      <c r="A91" s="12">
        <v>35564</v>
      </c>
      <c r="B91" s="9">
        <v>0.60975609799999997</v>
      </c>
      <c r="C91" s="14">
        <f t="shared" si="4"/>
        <v>-4.9390236811635013E-3</v>
      </c>
      <c r="L91" s="9">
        <v>74</v>
      </c>
      <c r="M91" s="9">
        <v>-1.0502006697967303E-2</v>
      </c>
      <c r="N91" s="15">
        <f t="shared" si="6"/>
        <v>-2.0354222825880472</v>
      </c>
      <c r="O91" s="9">
        <f t="shared" si="5"/>
        <v>2.9730815588589796E-2</v>
      </c>
      <c r="P91" s="9">
        <f t="shared" si="7"/>
        <v>-1.8847645639243367</v>
      </c>
    </row>
    <row r="92" spans="1:16">
      <c r="A92" s="12">
        <v>35565</v>
      </c>
      <c r="B92" s="9">
        <v>0.61031431199999997</v>
      </c>
      <c r="C92" s="14">
        <f t="shared" si="4"/>
        <v>9.1547095934085831E-4</v>
      </c>
      <c r="L92" s="9">
        <v>75</v>
      </c>
      <c r="M92" s="9">
        <v>-1.0494388809840105E-2</v>
      </c>
      <c r="N92" s="15">
        <f t="shared" si="6"/>
        <v>-2.0339396072476963</v>
      </c>
      <c r="O92" s="9">
        <f t="shared" si="5"/>
        <v>3.0132583366813983E-2</v>
      </c>
      <c r="P92" s="9">
        <f t="shared" si="7"/>
        <v>-1.8788486155128796</v>
      </c>
    </row>
    <row r="93" spans="1:16">
      <c r="A93" s="12">
        <v>35566</v>
      </c>
      <c r="B93" s="9">
        <v>0.61218243000000006</v>
      </c>
      <c r="C93" s="14">
        <f t="shared" si="4"/>
        <v>3.0609113423512024E-3</v>
      </c>
      <c r="L93" s="9">
        <v>76</v>
      </c>
      <c r="M93" s="9">
        <v>-1.0484779514650433E-2</v>
      </c>
      <c r="N93" s="15">
        <f t="shared" si="6"/>
        <v>-2.0320693428413432</v>
      </c>
      <c r="O93" s="9">
        <f t="shared" si="5"/>
        <v>3.0534351145038167E-2</v>
      </c>
      <c r="P93" s="9">
        <f t="shared" si="7"/>
        <v>-1.872997702230869</v>
      </c>
    </row>
    <row r="94" spans="1:16">
      <c r="A94" s="12">
        <v>35569</v>
      </c>
      <c r="B94" s="9">
        <v>0.61050061099999997</v>
      </c>
      <c r="C94" s="14">
        <f t="shared" si="4"/>
        <v>-2.747251338134804E-3</v>
      </c>
      <c r="L94" s="9">
        <v>77</v>
      </c>
      <c r="M94" s="9">
        <v>-1.0461678414331876E-2</v>
      </c>
      <c r="N94" s="15">
        <f t="shared" si="6"/>
        <v>-2.0275731581763297</v>
      </c>
      <c r="O94" s="9">
        <f t="shared" si="5"/>
        <v>3.0936118923262354E-2</v>
      </c>
      <c r="P94" s="9">
        <f t="shared" si="7"/>
        <v>-1.8672102137365909</v>
      </c>
    </row>
    <row r="95" spans="1:16">
      <c r="A95" s="12">
        <v>35570</v>
      </c>
      <c r="B95" s="9">
        <v>0.60834651399999995</v>
      </c>
      <c r="C95" s="14">
        <f t="shared" si="4"/>
        <v>-3.5284108831138417E-3</v>
      </c>
      <c r="L95" s="9">
        <v>78</v>
      </c>
      <c r="M95" s="9">
        <v>-1.0328444983089491E-2</v>
      </c>
      <c r="N95" s="15">
        <f t="shared" si="6"/>
        <v>-2.0016418344662665</v>
      </c>
      <c r="O95" s="9">
        <f t="shared" si="5"/>
        <v>3.1337886701486538E-2</v>
      </c>
      <c r="P95" s="9">
        <f t="shared" si="7"/>
        <v>-1.8614845999533438</v>
      </c>
    </row>
    <row r="96" spans="1:16">
      <c r="A96" s="12">
        <v>35571</v>
      </c>
      <c r="B96" s="9">
        <v>0.60734892200000001</v>
      </c>
      <c r="C96" s="14">
        <f t="shared" si="4"/>
        <v>-1.6398417300701462E-3</v>
      </c>
      <c r="L96" s="9">
        <v>79</v>
      </c>
      <c r="M96" s="9">
        <v>-1.0296146352010593E-2</v>
      </c>
      <c r="N96" s="15">
        <f t="shared" si="6"/>
        <v>-1.9953555274178871</v>
      </c>
      <c r="O96" s="9">
        <f t="shared" si="5"/>
        <v>3.1739654479710729E-2</v>
      </c>
      <c r="P96" s="9">
        <f t="shared" si="7"/>
        <v>-1.8558193680705202</v>
      </c>
    </row>
    <row r="97" spans="1:16">
      <c r="A97" s="12">
        <v>35572</v>
      </c>
      <c r="B97" s="9">
        <v>0.61595318799999998</v>
      </c>
      <c r="C97" s="14">
        <f t="shared" si="4"/>
        <v>1.4166923967965817E-2</v>
      </c>
      <c r="L97" s="9">
        <v>80</v>
      </c>
      <c r="M97" s="9">
        <v>-1.0279300559690063E-2</v>
      </c>
      <c r="N97" s="15">
        <f t="shared" si="6"/>
        <v>-1.9920768180898849</v>
      </c>
      <c r="O97" s="9">
        <f t="shared" si="5"/>
        <v>3.2141422257934912E-2</v>
      </c>
      <c r="P97" s="9">
        <f t="shared" si="7"/>
        <v>-1.850213079729913</v>
      </c>
    </row>
    <row r="98" spans="1:16">
      <c r="A98" s="12">
        <v>35573</v>
      </c>
      <c r="B98" s="9">
        <v>0.61259495200000003</v>
      </c>
      <c r="C98" s="14">
        <f t="shared" si="4"/>
        <v>-5.4520961420853054E-3</v>
      </c>
      <c r="L98" s="9">
        <v>81</v>
      </c>
      <c r="M98" s="9">
        <v>-1.024808156064605E-2</v>
      </c>
      <c r="N98" s="15">
        <f t="shared" si="6"/>
        <v>-1.9860006406427868</v>
      </c>
      <c r="O98" s="9">
        <f t="shared" si="5"/>
        <v>3.2543190036159103E-2</v>
      </c>
      <c r="P98" s="9">
        <f t="shared" si="7"/>
        <v>-1.8446643483836616</v>
      </c>
    </row>
    <row r="99" spans="1:16">
      <c r="A99" s="12">
        <v>35577</v>
      </c>
      <c r="B99" s="9">
        <v>0.61387354199999999</v>
      </c>
      <c r="C99" s="14">
        <f t="shared" si="4"/>
        <v>2.0871703167413269E-3</v>
      </c>
      <c r="L99" s="9">
        <v>82</v>
      </c>
      <c r="M99" s="9">
        <v>-1.0206671980225068E-2</v>
      </c>
      <c r="N99" s="15">
        <f t="shared" si="6"/>
        <v>-1.9779410626181031</v>
      </c>
      <c r="O99" s="9">
        <f t="shared" si="5"/>
        <v>3.2944957814383287E-2</v>
      </c>
      <c r="P99" s="9">
        <f t="shared" si="7"/>
        <v>-1.839171836811369</v>
      </c>
    </row>
    <row r="100" spans="1:16">
      <c r="A100" s="12">
        <v>35578</v>
      </c>
      <c r="B100" s="9">
        <v>0.61042607699999996</v>
      </c>
      <c r="C100" s="14">
        <f t="shared" si="4"/>
        <v>-5.6159204854605571E-3</v>
      </c>
      <c r="L100" s="9">
        <v>83</v>
      </c>
      <c r="M100" s="9">
        <v>-1.0118883512053034E-2</v>
      </c>
      <c r="N100" s="15">
        <f t="shared" si="6"/>
        <v>-1.9608547265164822</v>
      </c>
      <c r="O100" s="9">
        <f t="shared" si="5"/>
        <v>3.3346725592607471E-2</v>
      </c>
      <c r="P100" s="9">
        <f t="shared" si="7"/>
        <v>-1.8337342547849875</v>
      </c>
    </row>
    <row r="101" spans="1:16">
      <c r="A101" s="12">
        <v>35579</v>
      </c>
      <c r="B101" s="9">
        <v>0.60957025300000001</v>
      </c>
      <c r="C101" s="14">
        <f t="shared" si="4"/>
        <v>-1.402010877723292E-3</v>
      </c>
      <c r="L101" s="9">
        <v>84</v>
      </c>
      <c r="M101" s="9">
        <v>-1.0070226637909907E-2</v>
      </c>
      <c r="N101" s="15">
        <f t="shared" si="6"/>
        <v>-1.9513846022214034</v>
      </c>
      <c r="O101" s="9">
        <f t="shared" si="5"/>
        <v>3.3748493370831661E-2</v>
      </c>
      <c r="P101" s="9">
        <f t="shared" si="7"/>
        <v>-1.8283503568710036</v>
      </c>
    </row>
    <row r="102" spans="1:16">
      <c r="A102" s="12">
        <v>35580</v>
      </c>
      <c r="B102" s="9">
        <v>0.61124694400000001</v>
      </c>
      <c r="C102" s="14">
        <f t="shared" si="4"/>
        <v>2.7506115853721536E-3</v>
      </c>
      <c r="L102" s="9">
        <v>85</v>
      </c>
      <c r="M102" s="9">
        <v>-1.0032508044966471E-2</v>
      </c>
      <c r="N102" s="15">
        <f t="shared" si="6"/>
        <v>-1.9440434038871433</v>
      </c>
      <c r="O102" s="9">
        <f t="shared" si="5"/>
        <v>3.4150261149055845E-2</v>
      </c>
      <c r="P102" s="9">
        <f t="shared" si="7"/>
        <v>-1.8230189403603199</v>
      </c>
    </row>
    <row r="103" spans="1:16">
      <c r="A103" s="12">
        <v>35583</v>
      </c>
      <c r="B103" s="9">
        <v>0.611882763</v>
      </c>
      <c r="C103" s="14">
        <f t="shared" si="4"/>
        <v>1.04019988360049E-3</v>
      </c>
      <c r="L103" s="9">
        <v>86</v>
      </c>
      <c r="M103" s="9">
        <v>-9.9879125744332109E-3</v>
      </c>
      <c r="N103" s="15">
        <f t="shared" si="6"/>
        <v>-1.9353637536550876</v>
      </c>
      <c r="O103" s="9">
        <f t="shared" si="5"/>
        <v>3.4552028927280029E-2</v>
      </c>
      <c r="P103" s="9">
        <f t="shared" si="7"/>
        <v>-1.8177388433169981</v>
      </c>
    </row>
    <row r="104" spans="1:16">
      <c r="A104" s="12">
        <v>35584</v>
      </c>
      <c r="B104" s="9">
        <v>0.61192020599999997</v>
      </c>
      <c r="C104" s="14">
        <f t="shared" si="4"/>
        <v>6.1193094926137448E-5</v>
      </c>
      <c r="L104" s="9">
        <v>87</v>
      </c>
      <c r="M104" s="9">
        <v>-9.9642308049822104E-3</v>
      </c>
      <c r="N104" s="15">
        <f t="shared" si="6"/>
        <v>-1.9307545529166952</v>
      </c>
      <c r="O104" s="9">
        <f t="shared" si="5"/>
        <v>3.495379670550422E-2</v>
      </c>
      <c r="P104" s="9">
        <f t="shared" si="7"/>
        <v>-1.812508942737743</v>
      </c>
    </row>
    <row r="105" spans="1:16">
      <c r="A105" s="12">
        <v>35585</v>
      </c>
      <c r="B105" s="9">
        <v>0.61455260599999995</v>
      </c>
      <c r="C105" s="14">
        <f t="shared" si="4"/>
        <v>4.3018680772244355E-3</v>
      </c>
      <c r="L105" s="9">
        <v>88</v>
      </c>
      <c r="M105" s="9">
        <v>-9.8840755903421007E-3</v>
      </c>
      <c r="N105" s="15">
        <f t="shared" si="6"/>
        <v>-1.9151538827357937</v>
      </c>
      <c r="O105" s="9">
        <f t="shared" si="5"/>
        <v>3.5355564483728404E-2</v>
      </c>
      <c r="P105" s="9">
        <f t="shared" si="7"/>
        <v>-1.8073281528146403</v>
      </c>
    </row>
    <row r="106" spans="1:16">
      <c r="A106" s="12">
        <v>35586</v>
      </c>
      <c r="B106" s="9">
        <v>0.61244487999999997</v>
      </c>
      <c r="C106" s="14">
        <f t="shared" si="4"/>
        <v>-3.4296917455427511E-3</v>
      </c>
      <c r="L106" s="9">
        <v>89</v>
      </c>
      <c r="M106" s="9">
        <v>-9.8762809962227305E-3</v>
      </c>
      <c r="N106" s="15">
        <f t="shared" si="6"/>
        <v>-1.913636814974248</v>
      </c>
      <c r="O106" s="9">
        <f t="shared" si="5"/>
        <v>3.5757332261952594E-2</v>
      </c>
      <c r="P106" s="9">
        <f t="shared" si="7"/>
        <v>-1.8021954232942534</v>
      </c>
    </row>
    <row r="107" spans="1:16">
      <c r="A107" s="12">
        <v>35587</v>
      </c>
      <c r="B107" s="9">
        <v>0.61425061400000003</v>
      </c>
      <c r="C107" s="14">
        <f t="shared" si="4"/>
        <v>2.9484024750114912E-3</v>
      </c>
      <c r="L107" s="9">
        <v>90</v>
      </c>
      <c r="M107" s="9">
        <v>-9.8569154679696291E-3</v>
      </c>
      <c r="N107" s="15">
        <f t="shared" si="6"/>
        <v>-1.9098676875317973</v>
      </c>
      <c r="O107" s="9">
        <f t="shared" si="5"/>
        <v>3.6159100040176778E-2</v>
      </c>
      <c r="P107" s="9">
        <f t="shared" si="7"/>
        <v>-1.7971097379267096</v>
      </c>
    </row>
    <row r="108" spans="1:16">
      <c r="A108" s="12">
        <v>35590</v>
      </c>
      <c r="B108" s="9">
        <v>0.61143381200000002</v>
      </c>
      <c r="C108" s="14">
        <f t="shared" si="4"/>
        <v>-4.5857536578709501E-3</v>
      </c>
      <c r="L108" s="9">
        <v>91</v>
      </c>
      <c r="M108" s="9">
        <v>-9.8069266678749711E-3</v>
      </c>
      <c r="N108" s="15">
        <f t="shared" si="6"/>
        <v>-1.9001383294792078</v>
      </c>
      <c r="O108" s="9">
        <f t="shared" si="5"/>
        <v>3.6560867818400962E-2</v>
      </c>
      <c r="P108" s="9">
        <f t="shared" si="7"/>
        <v>-1.7920701129989096</v>
      </c>
    </row>
    <row r="109" spans="1:16">
      <c r="A109" s="12">
        <v>35591</v>
      </c>
      <c r="B109" s="9">
        <v>0.61042607699999996</v>
      </c>
      <c r="C109" s="14">
        <f t="shared" si="4"/>
        <v>-1.6481505932813834E-3</v>
      </c>
      <c r="L109" s="9">
        <v>92</v>
      </c>
      <c r="M109" s="9">
        <v>-9.8010098099214904E-3</v>
      </c>
      <c r="N109" s="15">
        <f t="shared" si="6"/>
        <v>-1.8989867269309026</v>
      </c>
      <c r="O109" s="9">
        <f t="shared" si="5"/>
        <v>3.6962635596625153E-2</v>
      </c>
      <c r="P109" s="9">
        <f t="shared" si="7"/>
        <v>-1.7870755959464051</v>
      </c>
    </row>
    <row r="110" spans="1:16">
      <c r="A110" s="12">
        <v>35592</v>
      </c>
      <c r="B110" s="9">
        <v>0.61087354900000002</v>
      </c>
      <c r="C110" s="14">
        <f t="shared" si="4"/>
        <v>7.330486308829709E-4</v>
      </c>
      <c r="L110" s="9">
        <v>93</v>
      </c>
      <c r="M110" s="9">
        <v>-9.7709919876496354E-3</v>
      </c>
      <c r="N110" s="15">
        <f t="shared" si="6"/>
        <v>-1.8931443354294297</v>
      </c>
      <c r="O110" s="9">
        <f t="shared" si="5"/>
        <v>3.7364403374849336E-2</v>
      </c>
      <c r="P110" s="9">
        <f t="shared" si="7"/>
        <v>-1.7821252640389367</v>
      </c>
    </row>
    <row r="111" spans="1:16">
      <c r="A111" s="12">
        <v>35593</v>
      </c>
      <c r="B111" s="9">
        <v>0.61154598800000004</v>
      </c>
      <c r="C111" s="14">
        <f t="shared" si="4"/>
        <v>1.1007826433160339E-3</v>
      </c>
      <c r="L111" s="9">
        <v>94</v>
      </c>
      <c r="M111" s="9">
        <v>-9.7677045829229758E-3</v>
      </c>
      <c r="N111" s="15">
        <f t="shared" si="6"/>
        <v>-1.8925045053557155</v>
      </c>
      <c r="O111" s="9">
        <f t="shared" si="5"/>
        <v>3.776617115307352E-2</v>
      </c>
      <c r="P111" s="9">
        <f t="shared" si="7"/>
        <v>-1.7772182231349627</v>
      </c>
    </row>
    <row r="112" spans="1:16">
      <c r="A112" s="12">
        <v>35594</v>
      </c>
      <c r="B112" s="9">
        <v>0.61087354900000002</v>
      </c>
      <c r="C112" s="14">
        <f t="shared" si="4"/>
        <v>-1.0995722532645136E-3</v>
      </c>
      <c r="L112" s="9">
        <v>95</v>
      </c>
      <c r="M112" s="9">
        <v>-9.6816457008014334E-3</v>
      </c>
      <c r="N112" s="15">
        <f t="shared" si="6"/>
        <v>-1.8757547998980817</v>
      </c>
      <c r="O112" s="9">
        <f t="shared" si="5"/>
        <v>3.8167938931297711E-2</v>
      </c>
      <c r="P112" s="9">
        <f t="shared" si="7"/>
        <v>-1.7723536065008698</v>
      </c>
    </row>
    <row r="113" spans="1:16">
      <c r="A113" s="12">
        <v>35597</v>
      </c>
      <c r="B113" s="9">
        <v>0.61135905099999999</v>
      </c>
      <c r="C113" s="14">
        <f t="shared" si="4"/>
        <v>7.9476677422807285E-4</v>
      </c>
      <c r="L113" s="9">
        <v>96</v>
      </c>
      <c r="M113" s="9">
        <v>-9.6815281545850063E-3</v>
      </c>
      <c r="N113" s="15">
        <f t="shared" si="6"/>
        <v>-1.8757319217888815</v>
      </c>
      <c r="O113" s="9">
        <f t="shared" si="5"/>
        <v>3.8569706709521895E-2</v>
      </c>
      <c r="P113" s="9">
        <f t="shared" si="7"/>
        <v>-1.767530573690856</v>
      </c>
    </row>
    <row r="114" spans="1:16">
      <c r="A114" s="12">
        <v>35598</v>
      </c>
      <c r="B114" s="9">
        <v>0.61031431199999997</v>
      </c>
      <c r="C114" s="14">
        <f t="shared" si="4"/>
        <v>-1.7088795827773229E-3</v>
      </c>
      <c r="L114" s="9">
        <v>97</v>
      </c>
      <c r="M114" s="9">
        <v>-9.6687445711836073E-3</v>
      </c>
      <c r="N114" s="15">
        <f t="shared" si="6"/>
        <v>-1.8732438432618548</v>
      </c>
      <c r="O114" s="9">
        <f t="shared" si="5"/>
        <v>3.8971474487746086E-2</v>
      </c>
      <c r="P114" s="9">
        <f t="shared" si="7"/>
        <v>-1.7627483094837786</v>
      </c>
    </row>
    <row r="115" spans="1:16">
      <c r="A115" s="12">
        <v>35599</v>
      </c>
      <c r="B115" s="9">
        <v>0.61035156300000004</v>
      </c>
      <c r="C115" s="14">
        <f t="shared" si="4"/>
        <v>6.1035763487149453E-5</v>
      </c>
      <c r="L115" s="9">
        <v>98</v>
      </c>
      <c r="M115" s="9">
        <v>-9.6592140084518219E-3</v>
      </c>
      <c r="N115" s="15">
        <f t="shared" si="6"/>
        <v>-1.8713889026134571</v>
      </c>
      <c r="O115" s="9">
        <f t="shared" si="5"/>
        <v>3.9373242265970269E-2</v>
      </c>
      <c r="P115" s="9">
        <f t="shared" si="7"/>
        <v>-1.7580060228735044</v>
      </c>
    </row>
    <row r="116" spans="1:16">
      <c r="A116" s="12">
        <v>35600</v>
      </c>
      <c r="B116" s="9">
        <v>0.60679611700000002</v>
      </c>
      <c r="C116" s="14">
        <f t="shared" si="4"/>
        <v>-5.8252427216279878E-3</v>
      </c>
      <c r="L116" s="9">
        <v>99</v>
      </c>
      <c r="M116" s="9">
        <v>-9.6468979006641975E-3</v>
      </c>
      <c r="N116" s="15">
        <f t="shared" si="6"/>
        <v>-1.8689918092194735</v>
      </c>
      <c r="O116" s="9">
        <f t="shared" si="5"/>
        <v>3.9775010044194453E-2</v>
      </c>
      <c r="P116" s="9">
        <f t="shared" si="7"/>
        <v>-1.7533029461095591</v>
      </c>
    </row>
    <row r="117" spans="1:16">
      <c r="A117" s="12">
        <v>35601</v>
      </c>
      <c r="B117" s="9">
        <v>0.60470460199999998</v>
      </c>
      <c r="C117" s="14">
        <f t="shared" si="4"/>
        <v>-3.4468167171874953E-3</v>
      </c>
      <c r="L117" s="9">
        <v>100</v>
      </c>
      <c r="M117" s="9">
        <v>-9.6211329553119729E-3</v>
      </c>
      <c r="N117" s="15">
        <f t="shared" si="6"/>
        <v>-1.8639771583764342</v>
      </c>
      <c r="O117" s="9">
        <f t="shared" si="5"/>
        <v>4.0176777822418644E-2</v>
      </c>
      <c r="P117" s="9">
        <f t="shared" si="7"/>
        <v>-1.7486383337850822</v>
      </c>
    </row>
    <row r="118" spans="1:16">
      <c r="A118" s="12">
        <v>35604</v>
      </c>
      <c r="B118" s="9">
        <v>0.59923298199999997</v>
      </c>
      <c r="C118" s="14">
        <f t="shared" si="4"/>
        <v>-9.0484179910376161E-3</v>
      </c>
      <c r="L118" s="9">
        <v>101</v>
      </c>
      <c r="M118" s="9">
        <v>-9.6159346178597005E-3</v>
      </c>
      <c r="N118" s="15">
        <f t="shared" si="6"/>
        <v>-1.8629654020178985</v>
      </c>
      <c r="O118" s="9">
        <f t="shared" si="5"/>
        <v>4.0578545600642828E-2</v>
      </c>
      <c r="P118" s="9">
        <f t="shared" si="7"/>
        <v>-1.7440114619693126</v>
      </c>
    </row>
    <row r="119" spans="1:16">
      <c r="A119" s="12">
        <v>35605</v>
      </c>
      <c r="B119" s="9">
        <v>0.60085321199999997</v>
      </c>
      <c r="C119" s="14">
        <f t="shared" si="4"/>
        <v>2.7038398230223581E-3</v>
      </c>
      <c r="L119" s="9">
        <v>102</v>
      </c>
      <c r="M119" s="9">
        <v>-9.549190033048105E-3</v>
      </c>
      <c r="N119" s="15">
        <f t="shared" si="6"/>
        <v>-1.8499748528854174</v>
      </c>
      <c r="O119" s="9">
        <f t="shared" si="5"/>
        <v>4.0980313378867012E-2</v>
      </c>
      <c r="P119" s="9">
        <f t="shared" si="7"/>
        <v>-1.7394216273820045</v>
      </c>
    </row>
    <row r="120" spans="1:16">
      <c r="A120" s="12">
        <v>35606</v>
      </c>
      <c r="B120" s="9">
        <v>0.60150375899999997</v>
      </c>
      <c r="C120" s="14">
        <f t="shared" si="4"/>
        <v>1.082705371307835E-3</v>
      </c>
      <c r="L120" s="9">
        <v>103</v>
      </c>
      <c r="M120" s="9">
        <v>-9.5360001311374232E-3</v>
      </c>
      <c r="N120" s="15">
        <f t="shared" si="6"/>
        <v>-1.8474076922789506</v>
      </c>
      <c r="O120" s="9">
        <f t="shared" si="5"/>
        <v>4.1382081157091202E-2</v>
      </c>
      <c r="P120" s="9">
        <f t="shared" si="7"/>
        <v>-1.734868146607361</v>
      </c>
    </row>
    <row r="121" spans="1:16">
      <c r="A121" s="12">
        <v>35607</v>
      </c>
      <c r="B121" s="9">
        <v>0.60024009599999995</v>
      </c>
      <c r="C121" s="14">
        <f t="shared" si="4"/>
        <v>-2.1008397388918576E-3</v>
      </c>
      <c r="L121" s="9">
        <v>104</v>
      </c>
      <c r="M121" s="9">
        <v>-9.5313257821553199E-3</v>
      </c>
      <c r="N121" s="15">
        <f t="shared" si="6"/>
        <v>-1.846497920193533</v>
      </c>
      <c r="O121" s="9">
        <f t="shared" si="5"/>
        <v>4.1783848935315386E-2</v>
      </c>
      <c r="P121" s="9">
        <f t="shared" si="7"/>
        <v>-1.73035035534523</v>
      </c>
    </row>
    <row r="122" spans="1:16">
      <c r="A122" s="12">
        <v>35608</v>
      </c>
      <c r="B122" s="9">
        <v>0.60168471700000004</v>
      </c>
      <c r="C122" s="14">
        <f t="shared" si="4"/>
        <v>2.4067385861541446E-3</v>
      </c>
      <c r="L122" s="9">
        <v>105</v>
      </c>
      <c r="M122" s="9">
        <v>-9.5078313256884428E-3</v>
      </c>
      <c r="N122" s="15">
        <f t="shared" si="6"/>
        <v>-1.8419251763232185</v>
      </c>
      <c r="O122" s="9">
        <f t="shared" si="5"/>
        <v>4.2185616713539577E-2</v>
      </c>
      <c r="P122" s="9">
        <f t="shared" si="7"/>
        <v>-1.7258676076974468</v>
      </c>
    </row>
    <row r="123" spans="1:16">
      <c r="A123" s="12">
        <v>35611</v>
      </c>
      <c r="B123" s="9">
        <v>0.60060060100000001</v>
      </c>
      <c r="C123" s="14">
        <f t="shared" si="4"/>
        <v>-1.8018007926234869E-3</v>
      </c>
      <c r="L123" s="9">
        <v>106</v>
      </c>
      <c r="M123" s="9">
        <v>-9.4692390386027503E-3</v>
      </c>
      <c r="N123" s="15">
        <f t="shared" si="6"/>
        <v>-1.8344139302358147</v>
      </c>
      <c r="O123" s="9">
        <f t="shared" si="5"/>
        <v>4.2587384491763761E-2</v>
      </c>
      <c r="P123" s="9">
        <f t="shared" si="7"/>
        <v>-1.7214192754873709</v>
      </c>
    </row>
    <row r="124" spans="1:16">
      <c r="A124" s="12">
        <v>35612</v>
      </c>
      <c r="B124" s="9">
        <v>0.60335465200000005</v>
      </c>
      <c r="C124" s="14">
        <f t="shared" si="4"/>
        <v>4.5854949119505939E-3</v>
      </c>
      <c r="L124" s="9">
        <v>107</v>
      </c>
      <c r="M124" s="9">
        <v>-9.4253111746673834E-3</v>
      </c>
      <c r="N124" s="15">
        <f t="shared" si="6"/>
        <v>-1.8258642167819348</v>
      </c>
      <c r="O124" s="9">
        <f t="shared" si="5"/>
        <v>4.2989152269987944E-2</v>
      </c>
      <c r="P124" s="9">
        <f t="shared" si="7"/>
        <v>-1.7170047476107546</v>
      </c>
    </row>
    <row r="125" spans="1:16">
      <c r="A125" s="12">
        <v>35613</v>
      </c>
      <c r="B125" s="9">
        <v>0.59988002399999996</v>
      </c>
      <c r="C125" s="14">
        <f t="shared" si="4"/>
        <v>-5.7588484459055733E-3</v>
      </c>
      <c r="L125" s="9">
        <v>108</v>
      </c>
      <c r="M125" s="9">
        <v>-9.4193466809969761E-3</v>
      </c>
      <c r="N125" s="15">
        <f t="shared" si="6"/>
        <v>-1.8247033428579376</v>
      </c>
      <c r="O125" s="9">
        <f t="shared" si="5"/>
        <v>4.3390920048212135E-2</v>
      </c>
      <c r="P125" s="9">
        <f t="shared" si="7"/>
        <v>-1.7126234294162397</v>
      </c>
    </row>
    <row r="126" spans="1:16">
      <c r="A126" s="12">
        <v>35614</v>
      </c>
      <c r="B126" s="9">
        <v>0.59224163500000004</v>
      </c>
      <c r="C126" s="14">
        <f t="shared" si="4"/>
        <v>-1.2733194462898001E-2</v>
      </c>
      <c r="L126" s="9">
        <v>109</v>
      </c>
      <c r="M126" s="9">
        <v>-9.363937271310907E-3</v>
      </c>
      <c r="N126" s="15">
        <f t="shared" si="6"/>
        <v>-1.8139189674518956</v>
      </c>
      <c r="O126" s="9">
        <f t="shared" si="5"/>
        <v>4.3792687826436319E-2</v>
      </c>
      <c r="P126" s="9">
        <f t="shared" si="7"/>
        <v>-1.70827474211386</v>
      </c>
    </row>
    <row r="127" spans="1:16">
      <c r="A127" s="12">
        <v>35618</v>
      </c>
      <c r="B127" s="9">
        <v>0.59276822799999995</v>
      </c>
      <c r="C127" s="14">
        <f t="shared" si="4"/>
        <v>8.8915227987973466E-4</v>
      </c>
      <c r="L127" s="9">
        <v>110</v>
      </c>
      <c r="M127" s="9">
        <v>-9.3521286178294138E-3</v>
      </c>
      <c r="N127" s="15">
        <f t="shared" si="6"/>
        <v>-1.8116206402741508</v>
      </c>
      <c r="O127" s="9">
        <f t="shared" si="5"/>
        <v>4.4194455604660503E-2</v>
      </c>
      <c r="P127" s="9">
        <f t="shared" si="7"/>
        <v>-1.7039581222100335</v>
      </c>
    </row>
    <row r="128" spans="1:16">
      <c r="A128" s="12">
        <v>35619</v>
      </c>
      <c r="B128" s="9">
        <v>0.59224163500000004</v>
      </c>
      <c r="C128" s="14">
        <f t="shared" si="4"/>
        <v>-8.8836239043488252E-4</v>
      </c>
      <c r="L128" s="9">
        <v>111</v>
      </c>
      <c r="M128" s="9">
        <v>-9.3268696309187771E-3</v>
      </c>
      <c r="N128" s="15">
        <f t="shared" si="6"/>
        <v>-1.8067044645061008</v>
      </c>
      <c r="O128" s="9">
        <f t="shared" si="5"/>
        <v>4.4596223382884694E-2</v>
      </c>
      <c r="P128" s="9">
        <f t="shared" si="7"/>
        <v>-1.6996730209676465</v>
      </c>
    </row>
    <row r="129" spans="1:16">
      <c r="A129" s="12">
        <v>35620</v>
      </c>
      <c r="B129" s="9">
        <v>0.59382422800000001</v>
      </c>
      <c r="C129" s="14">
        <f t="shared" si="4"/>
        <v>2.6722082786361234E-3</v>
      </c>
      <c r="L129" s="9">
        <v>112</v>
      </c>
      <c r="M129" s="9">
        <v>-9.3023258239181006E-3</v>
      </c>
      <c r="N129" s="15">
        <f t="shared" si="6"/>
        <v>-1.8019274847460136</v>
      </c>
      <c r="O129" s="9">
        <f t="shared" si="5"/>
        <v>4.4997991161108877E-2</v>
      </c>
      <c r="P129" s="9">
        <f t="shared" si="7"/>
        <v>-1.6954189038898702</v>
      </c>
    </row>
    <row r="130" spans="1:16">
      <c r="A130" s="12">
        <v>35621</v>
      </c>
      <c r="B130" s="9">
        <v>0.59238196799999998</v>
      </c>
      <c r="C130" s="14">
        <f t="shared" si="4"/>
        <v>-2.4287658401166423E-3</v>
      </c>
      <c r="L130" s="9">
        <v>113</v>
      </c>
      <c r="M130" s="9">
        <v>-9.2653865911481725E-3</v>
      </c>
      <c r="N130" s="15">
        <f t="shared" si="6"/>
        <v>-1.7947379738730576</v>
      </c>
      <c r="O130" s="9">
        <f t="shared" si="5"/>
        <v>4.5399758939333068E-2</v>
      </c>
      <c r="P130" s="9">
        <f t="shared" si="7"/>
        <v>-1.6911952502264995</v>
      </c>
    </row>
    <row r="131" spans="1:16">
      <c r="A131" s="12">
        <v>35622</v>
      </c>
      <c r="B131" s="9">
        <v>0.59049306199999996</v>
      </c>
      <c r="C131" s="14">
        <f t="shared" si="4"/>
        <v>-3.1886622180234969E-3</v>
      </c>
      <c r="L131" s="9">
        <v>114</v>
      </c>
      <c r="M131" s="9">
        <v>-9.2520192321109418E-3</v>
      </c>
      <c r="N131" s="15">
        <f t="shared" si="6"/>
        <v>-1.7921362746515426</v>
      </c>
      <c r="O131" s="9">
        <f t="shared" si="5"/>
        <v>4.5801526717557252E-2</v>
      </c>
      <c r="P131" s="9">
        <f t="shared" si="7"/>
        <v>-1.6870015525016087</v>
      </c>
    </row>
    <row r="132" spans="1:16">
      <c r="A132" s="12">
        <v>35625</v>
      </c>
      <c r="B132" s="9">
        <v>0.59234687799999997</v>
      </c>
      <c r="C132" s="14">
        <f t="shared" ref="C132:C195" si="8">((B132/B131)-1)</f>
        <v>3.1394373944397813E-3</v>
      </c>
      <c r="L132" s="9">
        <v>115</v>
      </c>
      <c r="M132" s="9">
        <v>-9.2026748050051399E-3</v>
      </c>
      <c r="N132" s="15">
        <f t="shared" si="6"/>
        <v>-1.7825323314021917</v>
      </c>
      <c r="O132" s="9">
        <f t="shared" si="5"/>
        <v>4.6203294495781436E-2</v>
      </c>
      <c r="P132" s="9">
        <f t="shared" si="7"/>
        <v>-1.6828373160614447</v>
      </c>
    </row>
    <row r="133" spans="1:16">
      <c r="A133" s="12">
        <v>35626</v>
      </c>
      <c r="B133" s="9">
        <v>0.59648076299999997</v>
      </c>
      <c r="C133" s="14">
        <f t="shared" si="8"/>
        <v>6.9788246609110427E-3</v>
      </c>
      <c r="L133" s="9">
        <v>116</v>
      </c>
      <c r="M133" s="9">
        <v>-9.1154416902751167E-3</v>
      </c>
      <c r="N133" s="15">
        <f t="shared" si="6"/>
        <v>-1.7655540841619326</v>
      </c>
      <c r="O133" s="9">
        <f t="shared" si="5"/>
        <v>4.6605062274005626E-2</v>
      </c>
      <c r="P133" s="9">
        <f t="shared" si="7"/>
        <v>-1.6787020586415147</v>
      </c>
    </row>
    <row r="134" spans="1:16">
      <c r="A134" s="12">
        <v>35627</v>
      </c>
      <c r="B134" s="9">
        <v>0.59719319199999998</v>
      </c>
      <c r="C134" s="14">
        <f t="shared" si="8"/>
        <v>1.1943872194919436E-3</v>
      </c>
      <c r="L134" s="9">
        <v>117</v>
      </c>
      <c r="M134" s="9">
        <v>-9.1025850623229765E-3</v>
      </c>
      <c r="N134" s="15">
        <f t="shared" si="6"/>
        <v>-1.7630517889186292</v>
      </c>
      <c r="O134" s="9">
        <f t="shared" si="5"/>
        <v>4.700683005222981E-2</v>
      </c>
      <c r="P134" s="9">
        <f t="shared" si="7"/>
        <v>-1.6745953099519011</v>
      </c>
    </row>
    <row r="135" spans="1:16">
      <c r="A135" s="12">
        <v>35628</v>
      </c>
      <c r="B135" s="9">
        <v>0.59701492499999997</v>
      </c>
      <c r="C135" s="14">
        <f t="shared" si="8"/>
        <v>-2.9850809149878366E-4</v>
      </c>
      <c r="L135" s="9">
        <v>118</v>
      </c>
      <c r="M135" s="9">
        <v>-9.0484179910376161E-3</v>
      </c>
      <c r="N135" s="15">
        <f t="shared" si="6"/>
        <v>-1.7525092107771763</v>
      </c>
      <c r="O135" s="9">
        <f t="shared" si="5"/>
        <v>4.7408597830454001E-2</v>
      </c>
      <c r="P135" s="9">
        <f t="shared" si="7"/>
        <v>-1.6705166112798744</v>
      </c>
    </row>
    <row r="136" spans="1:16">
      <c r="A136" s="12">
        <v>35629</v>
      </c>
      <c r="B136" s="9">
        <v>0.59662311300000004</v>
      </c>
      <c r="C136" s="14">
        <f t="shared" si="8"/>
        <v>-6.5628510041004784E-4</v>
      </c>
      <c r="L136" s="9">
        <v>119</v>
      </c>
      <c r="M136" s="9">
        <v>-9.0007358348396238E-3</v>
      </c>
      <c r="N136" s="15">
        <f t="shared" si="6"/>
        <v>-1.7432287965745692</v>
      </c>
      <c r="O136" s="9">
        <f t="shared" si="5"/>
        <v>4.7810365608678185E-2</v>
      </c>
      <c r="P136" s="9">
        <f t="shared" si="7"/>
        <v>-1.6664655151089587</v>
      </c>
    </row>
    <row r="137" spans="1:16">
      <c r="A137" s="12">
        <v>35632</v>
      </c>
      <c r="B137" s="9">
        <v>0.59608965199999997</v>
      </c>
      <c r="C137" s="14">
        <f t="shared" si="8"/>
        <v>-8.941339823689276E-4</v>
      </c>
      <c r="L137" s="9">
        <v>120</v>
      </c>
      <c r="M137" s="9">
        <v>-8.9709768865657846E-3</v>
      </c>
      <c r="N137" s="15">
        <f t="shared" si="6"/>
        <v>-1.7374367899155494</v>
      </c>
      <c r="O137" s="9">
        <f t="shared" si="5"/>
        <v>4.8212133386902369E-2</v>
      </c>
      <c r="P137" s="9">
        <f t="shared" si="7"/>
        <v>-1.6624415847536234</v>
      </c>
    </row>
    <row r="138" spans="1:16">
      <c r="A138" s="12">
        <v>35633</v>
      </c>
      <c r="B138" s="9">
        <v>0.59722885800000003</v>
      </c>
      <c r="C138" s="14">
        <f t="shared" si="8"/>
        <v>1.9111319852269659E-3</v>
      </c>
      <c r="L138" s="9">
        <v>121</v>
      </c>
      <c r="M138" s="9">
        <v>-8.9319182747127357E-3</v>
      </c>
      <c r="N138" s="15">
        <f t="shared" si="6"/>
        <v>-1.7298347826852132</v>
      </c>
      <c r="O138" s="9">
        <f t="shared" si="5"/>
        <v>4.8613901165126559E-2</v>
      </c>
      <c r="P138" s="9">
        <f t="shared" si="7"/>
        <v>-1.6584443940088416</v>
      </c>
    </row>
    <row r="139" spans="1:16">
      <c r="A139" s="12">
        <v>35634</v>
      </c>
      <c r="B139" s="9">
        <v>0.59598307399999995</v>
      </c>
      <c r="C139" s="14">
        <f t="shared" si="8"/>
        <v>-2.085940729943947E-3</v>
      </c>
      <c r="L139" s="9">
        <v>122</v>
      </c>
      <c r="M139" s="9">
        <v>-8.8836241322681753E-3</v>
      </c>
      <c r="N139" s="15">
        <f t="shared" si="6"/>
        <v>-1.7204352571355672</v>
      </c>
      <c r="O139" s="9">
        <f t="shared" si="5"/>
        <v>4.9015668943350743E-2</v>
      </c>
      <c r="P139" s="9">
        <f t="shared" si="7"/>
        <v>-1.6544735268137896</v>
      </c>
    </row>
    <row r="140" spans="1:16">
      <c r="A140" s="12">
        <v>35635</v>
      </c>
      <c r="B140" s="9">
        <v>0.59776436099999997</v>
      </c>
      <c r="C140" s="14">
        <f t="shared" si="8"/>
        <v>2.9888214577047378E-3</v>
      </c>
      <c r="L140" s="9">
        <v>123</v>
      </c>
      <c r="M140" s="9">
        <v>-8.8343036778796291E-3</v>
      </c>
      <c r="N140" s="15">
        <f t="shared" si="6"/>
        <v>-1.7108359797143464</v>
      </c>
      <c r="O140" s="9">
        <f t="shared" si="5"/>
        <v>4.9417436721574927E-2</v>
      </c>
      <c r="P140" s="9">
        <f t="shared" si="7"/>
        <v>-1.6505285769290079</v>
      </c>
    </row>
    <row r="141" spans="1:16">
      <c r="A141" s="12">
        <v>35636</v>
      </c>
      <c r="B141" s="9">
        <v>0.60139523699999997</v>
      </c>
      <c r="C141" s="14">
        <f t="shared" si="8"/>
        <v>6.0740924633344573E-3</v>
      </c>
      <c r="L141" s="9">
        <v>124</v>
      </c>
      <c r="M141" s="9">
        <v>-8.8014504405159455E-3</v>
      </c>
      <c r="N141" s="15">
        <f t="shared" si="6"/>
        <v>-1.7044417292243825</v>
      </c>
      <c r="O141" s="9">
        <f t="shared" si="5"/>
        <v>4.9819204499799118E-2</v>
      </c>
      <c r="P141" s="9">
        <f t="shared" si="7"/>
        <v>-1.6466091476263784</v>
      </c>
    </row>
    <row r="142" spans="1:16">
      <c r="A142" s="12">
        <v>35639</v>
      </c>
      <c r="B142" s="9">
        <v>0.613798183</v>
      </c>
      <c r="C142" s="14">
        <f t="shared" si="8"/>
        <v>2.0623618607075844E-2</v>
      </c>
      <c r="L142" s="9">
        <v>125</v>
      </c>
      <c r="M142" s="9">
        <v>-8.769525011346091E-3</v>
      </c>
      <c r="N142" s="15">
        <f t="shared" si="6"/>
        <v>-1.6982280587464369</v>
      </c>
      <c r="O142" s="9">
        <f t="shared" si="5"/>
        <v>5.0220972278023301E-2</v>
      </c>
      <c r="P142" s="9">
        <f t="shared" si="7"/>
        <v>-1.6427148513913108</v>
      </c>
    </row>
    <row r="143" spans="1:16">
      <c r="A143" s="12">
        <v>35640</v>
      </c>
      <c r="B143" s="9">
        <v>0.61443932400000001</v>
      </c>
      <c r="C143" s="14">
        <f t="shared" si="8"/>
        <v>1.0445469174678035E-3</v>
      </c>
      <c r="L143" s="9">
        <v>126</v>
      </c>
      <c r="M143" s="9">
        <v>-8.7552115806945885E-3</v>
      </c>
      <c r="N143" s="15">
        <f t="shared" si="6"/>
        <v>-1.6954422248895396</v>
      </c>
      <c r="O143" s="9">
        <f t="shared" si="5"/>
        <v>5.0622740056247492E-2</v>
      </c>
      <c r="P143" s="9">
        <f t="shared" si="7"/>
        <v>-1.6388453096365612</v>
      </c>
    </row>
    <row r="144" spans="1:16">
      <c r="A144" s="12">
        <v>35641</v>
      </c>
      <c r="B144" s="9">
        <v>0.61690314599999996</v>
      </c>
      <c r="C144" s="14">
        <f t="shared" si="8"/>
        <v>4.0098703057618312E-3</v>
      </c>
      <c r="L144" s="9">
        <v>127</v>
      </c>
      <c r="M144" s="9">
        <v>-8.7128508391547399E-3</v>
      </c>
      <c r="N144" s="15">
        <f t="shared" si="6"/>
        <v>-1.6871975216553361</v>
      </c>
      <c r="O144" s="9">
        <f t="shared" si="5"/>
        <v>5.1024507834471676E-2</v>
      </c>
      <c r="P144" s="9">
        <f t="shared" si="7"/>
        <v>-1.6350001524271425</v>
      </c>
    </row>
    <row r="145" spans="1:16">
      <c r="A145" s="12">
        <v>35642</v>
      </c>
      <c r="B145" s="9">
        <v>0.61020258699999996</v>
      </c>
      <c r="C145" s="14">
        <f t="shared" si="8"/>
        <v>-1.0861606142627767E-2</v>
      </c>
      <c r="L145" s="9">
        <v>128</v>
      </c>
      <c r="M145" s="9">
        <v>-8.6864409114204566E-3</v>
      </c>
      <c r="N145" s="15">
        <f t="shared" si="6"/>
        <v>-1.6820573374023975</v>
      </c>
      <c r="O145" s="9">
        <f t="shared" si="5"/>
        <v>5.142627561269586E-2</v>
      </c>
      <c r="P145" s="9">
        <f t="shared" si="7"/>
        <v>-1.6311790182158141</v>
      </c>
    </row>
    <row r="146" spans="1:16">
      <c r="A146" s="12">
        <v>35643</v>
      </c>
      <c r="B146" s="9">
        <v>0.61169562</v>
      </c>
      <c r="C146" s="14">
        <f t="shared" si="8"/>
        <v>2.4467824814384809E-3</v>
      </c>
      <c r="L146" s="9">
        <v>129</v>
      </c>
      <c r="M146" s="9">
        <v>-8.6751255291442897E-3</v>
      </c>
      <c r="N146" s="15">
        <f t="shared" si="6"/>
        <v>-1.6798550159732317</v>
      </c>
      <c r="O146" s="9">
        <f t="shared" ref="O146:O209" si="9">L146/COUNT(Retornos)</f>
        <v>5.1828043390920051E-2</v>
      </c>
      <c r="P146" s="9">
        <f t="shared" si="7"/>
        <v>-1.6273815535886584</v>
      </c>
    </row>
    <row r="147" spans="1:16">
      <c r="A147" s="12">
        <v>35646</v>
      </c>
      <c r="B147" s="9">
        <v>0.61413744400000003</v>
      </c>
      <c r="C147" s="14">
        <f t="shared" si="8"/>
        <v>3.9918938768925827E-3</v>
      </c>
      <c r="L147" s="9">
        <v>130</v>
      </c>
      <c r="M147" s="9">
        <v>-8.6507514209248626E-3</v>
      </c>
      <c r="N147" s="15">
        <f t="shared" ref="N147:N210" si="10">(M147-$K$5)/$K$4</f>
        <v>-1.675111064815566</v>
      </c>
      <c r="O147" s="9">
        <f t="shared" si="9"/>
        <v>5.2229811169144234E-2</v>
      </c>
      <c r="P147" s="9">
        <f t="shared" ref="P147:P210" si="11">_xlfn.NORM.S.INV(O147)</f>
        <v>-1.6236074130202924</v>
      </c>
    </row>
    <row r="148" spans="1:16">
      <c r="A148" s="12">
        <v>35647</v>
      </c>
      <c r="B148" s="9">
        <v>0.61538461499999997</v>
      </c>
      <c r="C148" s="14">
        <f t="shared" si="8"/>
        <v>2.0307685391673935E-3</v>
      </c>
      <c r="L148" s="9">
        <v>131</v>
      </c>
      <c r="M148" s="9">
        <v>-8.6173783923109148E-3</v>
      </c>
      <c r="N148" s="15">
        <f t="shared" si="10"/>
        <v>-1.6686156469605753</v>
      </c>
      <c r="O148" s="9">
        <f t="shared" si="9"/>
        <v>5.2631578947368418E-2</v>
      </c>
      <c r="P148" s="9">
        <f t="shared" si="11"/>
        <v>-1.6198562586382697</v>
      </c>
    </row>
    <row r="149" spans="1:16">
      <c r="A149" s="12">
        <v>35648</v>
      </c>
      <c r="B149" s="9">
        <v>0.62468765599999998</v>
      </c>
      <c r="C149" s="14">
        <f t="shared" si="8"/>
        <v>1.5117441634448392E-2</v>
      </c>
      <c r="L149" s="9">
        <v>132</v>
      </c>
      <c r="M149" s="9">
        <v>-8.615384743273391E-3</v>
      </c>
      <c r="N149" s="15">
        <f t="shared" si="10"/>
        <v>-1.6682276215372698</v>
      </c>
      <c r="O149" s="9">
        <f t="shared" si="9"/>
        <v>5.3033346725592609E-2</v>
      </c>
      <c r="P149" s="9">
        <f t="shared" si="11"/>
        <v>-1.6161277599962693</v>
      </c>
    </row>
    <row r="150" spans="1:16">
      <c r="A150" s="12">
        <v>35649</v>
      </c>
      <c r="B150" s="9">
        <v>0.62992126000000004</v>
      </c>
      <c r="C150" s="14">
        <f t="shared" si="8"/>
        <v>8.3779532855057237E-3</v>
      </c>
      <c r="L150" s="9">
        <v>133</v>
      </c>
      <c r="M150" s="9">
        <v>-8.5697402491562436E-3</v>
      </c>
      <c r="N150" s="15">
        <f t="shared" si="10"/>
        <v>-1.6593437990499504</v>
      </c>
      <c r="O150" s="9">
        <f t="shared" si="9"/>
        <v>5.3435114503816793E-2</v>
      </c>
      <c r="P150" s="9">
        <f t="shared" si="11"/>
        <v>-1.6124215938556736</v>
      </c>
    </row>
    <row r="151" spans="1:16">
      <c r="A151" s="12">
        <v>35650</v>
      </c>
      <c r="B151" s="9">
        <v>0.63091482600000004</v>
      </c>
      <c r="C151" s="14">
        <f t="shared" si="8"/>
        <v>1.5772860246057174E-3</v>
      </c>
      <c r="L151" s="9">
        <v>134</v>
      </c>
      <c r="M151" s="9">
        <v>-8.5481149758465103E-3</v>
      </c>
      <c r="N151" s="15">
        <f t="shared" si="10"/>
        <v>-1.6551348557143015</v>
      </c>
      <c r="O151" s="9">
        <f t="shared" si="9"/>
        <v>5.3836882282040983E-2</v>
      </c>
      <c r="P151" s="9">
        <f t="shared" si="11"/>
        <v>-1.6087374439751629</v>
      </c>
    </row>
    <row r="152" spans="1:16">
      <c r="A152" s="12">
        <v>35653</v>
      </c>
      <c r="B152" s="9">
        <v>0.62885171699999998</v>
      </c>
      <c r="C152" s="14">
        <f t="shared" si="8"/>
        <v>-3.2700277675834499E-3</v>
      </c>
      <c r="L152" s="9">
        <v>135</v>
      </c>
      <c r="M152" s="9">
        <v>-8.4352582268715226E-3</v>
      </c>
      <c r="N152" s="15">
        <f t="shared" si="10"/>
        <v>-1.6331694611189191</v>
      </c>
      <c r="O152" s="9">
        <f t="shared" si="9"/>
        <v>5.4238650060265167E-2</v>
      </c>
      <c r="P152" s="9">
        <f t="shared" si="11"/>
        <v>-1.6050750009079795</v>
      </c>
    </row>
    <row r="153" spans="1:16">
      <c r="A153" s="12">
        <v>35654</v>
      </c>
      <c r="B153" s="9">
        <v>0.63391442200000003</v>
      </c>
      <c r="C153" s="14">
        <f t="shared" si="8"/>
        <v>8.0507134879939102E-3</v>
      </c>
      <c r="L153" s="9">
        <v>136</v>
      </c>
      <c r="M153" s="9">
        <v>-8.4146110211781311E-3</v>
      </c>
      <c r="N153" s="15">
        <f t="shared" si="10"/>
        <v>-1.6291508798247878</v>
      </c>
      <c r="O153" s="9">
        <f t="shared" si="9"/>
        <v>5.4640417838489351E-2</v>
      </c>
      <c r="P153" s="9">
        <f t="shared" si="11"/>
        <v>-1.6014339618065294</v>
      </c>
    </row>
    <row r="154" spans="1:16">
      <c r="A154" s="12">
        <v>35655</v>
      </c>
      <c r="B154" s="9">
        <v>0.63191153200000005</v>
      </c>
      <c r="C154" s="14">
        <f t="shared" si="8"/>
        <v>-3.1595589727724249E-3</v>
      </c>
      <c r="L154" s="9">
        <v>137</v>
      </c>
      <c r="M154" s="9">
        <v>-8.4095057474591339E-3</v>
      </c>
      <c r="N154" s="15">
        <f t="shared" si="10"/>
        <v>-1.6281572365311991</v>
      </c>
      <c r="O154" s="9">
        <f t="shared" si="9"/>
        <v>5.5042185616713542E-2</v>
      </c>
      <c r="P154" s="9">
        <f t="shared" si="11"/>
        <v>-1.5978140302339923</v>
      </c>
    </row>
    <row r="155" spans="1:16">
      <c r="A155" s="12">
        <v>35656</v>
      </c>
      <c r="B155" s="9">
        <v>0.63031831100000002</v>
      </c>
      <c r="C155" s="14">
        <f t="shared" si="8"/>
        <v>-2.5212722340379745E-3</v>
      </c>
      <c r="L155" s="9">
        <v>138</v>
      </c>
      <c r="M155" s="9">
        <v>-8.3391682290152591E-3</v>
      </c>
      <c r="N155" s="15">
        <f t="shared" si="10"/>
        <v>-1.6144673920025205</v>
      </c>
      <c r="O155" s="9">
        <f t="shared" si="9"/>
        <v>5.5443953394937726E-2</v>
      </c>
      <c r="P155" s="9">
        <f t="shared" si="11"/>
        <v>-1.5942149159826497</v>
      </c>
    </row>
    <row r="156" spans="1:16">
      <c r="A156" s="12">
        <v>35657</v>
      </c>
      <c r="B156" s="9">
        <v>0.62150404000000004</v>
      </c>
      <c r="C156" s="14">
        <f t="shared" si="8"/>
        <v>-1.398384093588545E-2</v>
      </c>
      <c r="L156" s="9">
        <v>139</v>
      </c>
      <c r="M156" s="9">
        <v>-8.3357782149923176E-3</v>
      </c>
      <c r="N156" s="15">
        <f t="shared" si="10"/>
        <v>-1.613807591003696</v>
      </c>
      <c r="O156" s="9">
        <f t="shared" si="9"/>
        <v>5.5845721173161909E-2</v>
      </c>
      <c r="P156" s="9">
        <f t="shared" si="11"/>
        <v>-1.5906363348986454</v>
      </c>
    </row>
    <row r="157" spans="1:16">
      <c r="A157" s="12">
        <v>35660</v>
      </c>
      <c r="B157" s="9">
        <v>0.62158130300000003</v>
      </c>
      <c r="C157" s="14">
        <f t="shared" si="8"/>
        <v>1.2431616695529613E-4</v>
      </c>
      <c r="L157" s="9">
        <v>140</v>
      </c>
      <c r="M157" s="9">
        <v>-8.3323997795474725E-3</v>
      </c>
      <c r="N157" s="15">
        <f t="shared" si="10"/>
        <v>-1.6131500435523025</v>
      </c>
      <c r="O157" s="9">
        <f t="shared" si="9"/>
        <v>5.62474889513861E-2</v>
      </c>
      <c r="P157" s="9">
        <f t="shared" si="11"/>
        <v>-1.5870780087128959</v>
      </c>
    </row>
    <row r="158" spans="1:16">
      <c r="A158" s="12">
        <v>35661</v>
      </c>
      <c r="B158" s="9">
        <v>0.62363579700000005</v>
      </c>
      <c r="C158" s="14">
        <f t="shared" si="8"/>
        <v>3.3052699463194113E-3</v>
      </c>
      <c r="L158" s="9">
        <v>141</v>
      </c>
      <c r="M158" s="9">
        <v>-8.2664282763539321E-3</v>
      </c>
      <c r="N158" s="15">
        <f t="shared" si="10"/>
        <v>-1.6003099598811186</v>
      </c>
      <c r="O158" s="9">
        <f t="shared" si="9"/>
        <v>5.6649256729610284E-2</v>
      </c>
      <c r="P158" s="9">
        <f t="shared" si="11"/>
        <v>-1.5835396648779037</v>
      </c>
    </row>
    <row r="159" spans="1:16">
      <c r="A159" s="12">
        <v>35662</v>
      </c>
      <c r="B159" s="9">
        <v>0.62802235799999995</v>
      </c>
      <c r="C159" s="14">
        <f t="shared" si="8"/>
        <v>7.0338505600566759E-3</v>
      </c>
      <c r="L159" s="9">
        <v>142</v>
      </c>
      <c r="M159" s="9">
        <v>-8.2457230027185302E-3</v>
      </c>
      <c r="N159" s="15">
        <f t="shared" si="10"/>
        <v>-1.5962800767794199</v>
      </c>
      <c r="O159" s="9">
        <f t="shared" si="9"/>
        <v>5.7051024507834475E-2</v>
      </c>
      <c r="P159" s="9">
        <f t="shared" si="11"/>
        <v>-1.5800210364102185</v>
      </c>
    </row>
    <row r="160" spans="1:16">
      <c r="A160" s="12">
        <v>35663</v>
      </c>
      <c r="B160" s="9">
        <v>0.62873310299999996</v>
      </c>
      <c r="C160" s="14">
        <f t="shared" si="8"/>
        <v>1.1317192627717798E-3</v>
      </c>
      <c r="L160" s="9">
        <v>143</v>
      </c>
      <c r="M160" s="9">
        <v>-8.2452544694601171E-3</v>
      </c>
      <c r="N160" s="15">
        <f t="shared" si="10"/>
        <v>-1.5961888857961992</v>
      </c>
      <c r="O160" s="9">
        <f t="shared" si="9"/>
        <v>5.7452792286058658E-2</v>
      </c>
      <c r="P160" s="9">
        <f t="shared" si="11"/>
        <v>-1.5765218617383201</v>
      </c>
    </row>
    <row r="161" spans="1:16">
      <c r="A161" s="12">
        <v>35664</v>
      </c>
      <c r="B161" s="9">
        <v>0.62185187500000005</v>
      </c>
      <c r="C161" s="14">
        <f t="shared" si="8"/>
        <v>-1.0944593130481128E-2</v>
      </c>
      <c r="L161" s="9">
        <v>144</v>
      </c>
      <c r="M161" s="9">
        <v>-8.2138821735078249E-3</v>
      </c>
      <c r="N161" s="15">
        <f t="shared" si="10"/>
        <v>-1.5900828720556481</v>
      </c>
      <c r="O161" s="9">
        <f t="shared" si="9"/>
        <v>5.7854560064282842E-2</v>
      </c>
      <c r="P161" s="9">
        <f t="shared" si="11"/>
        <v>-1.5730418845556908</v>
      </c>
    </row>
    <row r="162" spans="1:16">
      <c r="A162" s="12">
        <v>35668</v>
      </c>
      <c r="B162" s="9">
        <v>0.62030891399999999</v>
      </c>
      <c r="C162" s="14">
        <f t="shared" si="8"/>
        <v>-2.4812355836348887E-3</v>
      </c>
      <c r="L162" s="9">
        <v>145</v>
      </c>
      <c r="M162" s="9">
        <v>-8.1860575008813052E-3</v>
      </c>
      <c r="N162" s="15">
        <f t="shared" si="10"/>
        <v>-1.5846673349319951</v>
      </c>
      <c r="O162" s="9">
        <f t="shared" si="9"/>
        <v>5.8256327842507033E-2</v>
      </c>
      <c r="P162" s="9">
        <f t="shared" si="11"/>
        <v>-1.5695808536788736</v>
      </c>
    </row>
    <row r="163" spans="1:16">
      <c r="A163" s="12">
        <v>35669</v>
      </c>
      <c r="B163" s="9">
        <v>0.62100229799999995</v>
      </c>
      <c r="C163" s="14">
        <f t="shared" si="8"/>
        <v>1.117804346109974E-3</v>
      </c>
      <c r="L163" s="9">
        <v>146</v>
      </c>
      <c r="M163" s="9">
        <v>-8.1376797235944709E-3</v>
      </c>
      <c r="N163" s="15">
        <f t="shared" si="10"/>
        <v>-1.5752515314696043</v>
      </c>
      <c r="O163" s="9">
        <f t="shared" si="9"/>
        <v>5.8658095620731217E-2</v>
      </c>
      <c r="P163" s="9">
        <f t="shared" si="11"/>
        <v>-1.5661385229103124</v>
      </c>
    </row>
    <row r="164" spans="1:16">
      <c r="A164" s="12">
        <v>35670</v>
      </c>
      <c r="B164" s="9">
        <v>0.61888847599999997</v>
      </c>
      <c r="C164" s="14">
        <f t="shared" si="8"/>
        <v>-3.403887565002206E-3</v>
      </c>
      <c r="L164" s="9">
        <v>147</v>
      </c>
      <c r="M164" s="9">
        <v>-8.1346030196970398E-3</v>
      </c>
      <c r="N164" s="15">
        <f t="shared" si="10"/>
        <v>-1.5746527102579886</v>
      </c>
      <c r="O164" s="9">
        <f t="shared" si="9"/>
        <v>5.9059863398955401E-2</v>
      </c>
      <c r="P164" s="9">
        <f t="shared" si="11"/>
        <v>-1.5627146509057737</v>
      </c>
    </row>
    <row r="165" spans="1:16">
      <c r="A165" s="12">
        <v>35671</v>
      </c>
      <c r="B165" s="9">
        <v>0.61716965999999995</v>
      </c>
      <c r="C165" s="14">
        <f t="shared" si="8"/>
        <v>-2.7772628941309385E-3</v>
      </c>
      <c r="L165" s="9">
        <v>148</v>
      </c>
      <c r="M165" s="9">
        <v>-8.1290941064227074E-3</v>
      </c>
      <c r="N165" s="15">
        <f t="shared" si="10"/>
        <v>-1.5735805062917971</v>
      </c>
      <c r="O165" s="9">
        <f t="shared" si="9"/>
        <v>5.9461631177179591E-2</v>
      </c>
      <c r="P165" s="9">
        <f t="shared" si="11"/>
        <v>-1.5593090010461772</v>
      </c>
    </row>
    <row r="166" spans="1:16">
      <c r="A166" s="12">
        <v>35675</v>
      </c>
      <c r="B166" s="9">
        <v>0.62904950599999998</v>
      </c>
      <c r="C166" s="14">
        <f t="shared" si="8"/>
        <v>1.9248914471913681E-2</v>
      </c>
      <c r="L166" s="9">
        <v>149</v>
      </c>
      <c r="M166" s="9">
        <v>-8.1167098600397614E-3</v>
      </c>
      <c r="N166" s="15">
        <f t="shared" si="10"/>
        <v>-1.5711701510313587</v>
      </c>
      <c r="O166" s="9">
        <f t="shared" si="9"/>
        <v>5.9863398955403775E-2</v>
      </c>
      <c r="P166" s="9">
        <f t="shared" si="11"/>
        <v>-1.5559213413136561</v>
      </c>
    </row>
    <row r="167" spans="1:16">
      <c r="A167" s="12">
        <v>35676</v>
      </c>
      <c r="B167" s="9">
        <v>0.63107408799999998</v>
      </c>
      <c r="C167" s="14">
        <f t="shared" si="8"/>
        <v>3.2184780064035134E-3</v>
      </c>
      <c r="L167" s="9">
        <v>150</v>
      </c>
      <c r="M167" s="9">
        <v>-8.0791205764393359E-3</v>
      </c>
      <c r="N167" s="15">
        <f t="shared" si="10"/>
        <v>-1.5638541202725418</v>
      </c>
      <c r="O167" s="9">
        <f t="shared" si="9"/>
        <v>6.0265166733627966E-2</v>
      </c>
      <c r="P167" s="9">
        <f t="shared" si="11"/>
        <v>-1.552551444171673</v>
      </c>
    </row>
    <row r="168" spans="1:16">
      <c r="A168" s="12">
        <v>35677</v>
      </c>
      <c r="B168" s="9">
        <v>0.63071586300000004</v>
      </c>
      <c r="C168" s="14">
        <f t="shared" si="8"/>
        <v>-5.6764333508796394E-4</v>
      </c>
      <c r="L168" s="9">
        <v>151</v>
      </c>
      <c r="M168" s="9">
        <v>-8.0649677452492297E-3</v>
      </c>
      <c r="N168" s="15">
        <f t="shared" si="10"/>
        <v>-1.561099544010546</v>
      </c>
      <c r="O168" s="9">
        <f t="shared" si="9"/>
        <v>6.066693451185215E-2</v>
      </c>
      <c r="P168" s="9">
        <f t="shared" si="11"/>
        <v>-1.5491990864490464</v>
      </c>
    </row>
    <row r="169" spans="1:16">
      <c r="A169" s="12">
        <v>35678</v>
      </c>
      <c r="B169" s="9">
        <v>0.62814070399999999</v>
      </c>
      <c r="C169" s="14">
        <f t="shared" si="8"/>
        <v>-4.0829145912888443E-3</v>
      </c>
      <c r="L169" s="9">
        <v>152</v>
      </c>
      <c r="M169" s="9">
        <v>-8.0495357624272845E-3</v>
      </c>
      <c r="N169" s="15">
        <f t="shared" si="10"/>
        <v>-1.5580960054968829</v>
      </c>
      <c r="O169" s="9">
        <f t="shared" si="9"/>
        <v>6.1068702290076333E-2</v>
      </c>
      <c r="P169" s="9">
        <f t="shared" si="11"/>
        <v>-1.5458640492277236</v>
      </c>
    </row>
    <row r="170" spans="1:16">
      <c r="A170" s="12">
        <v>35681</v>
      </c>
      <c r="B170" s="9">
        <v>0.63183168000000001</v>
      </c>
      <c r="C170" s="14">
        <f t="shared" si="8"/>
        <v>5.8760337874872448E-3</v>
      </c>
      <c r="L170" s="9">
        <v>153</v>
      </c>
      <c r="M170" s="9">
        <v>-8.0147631781744E-3</v>
      </c>
      <c r="N170" s="15">
        <f t="shared" si="10"/>
        <v>-1.5513281910670604</v>
      </c>
      <c r="O170" s="9">
        <f t="shared" si="9"/>
        <v>6.1470470068300524E-2</v>
      </c>
      <c r="P170" s="9">
        <f t="shared" si="11"/>
        <v>-1.542546117734156</v>
      </c>
    </row>
    <row r="171" spans="1:16">
      <c r="A171" s="12">
        <v>35682</v>
      </c>
      <c r="B171" s="9">
        <v>0.62964362200000001</v>
      </c>
      <c r="C171" s="14">
        <f t="shared" si="8"/>
        <v>-3.4630393968215767E-3</v>
      </c>
      <c r="L171" s="9">
        <v>154</v>
      </c>
      <c r="M171" s="9">
        <v>-7.9694139732682245E-3</v>
      </c>
      <c r="N171" s="15">
        <f t="shared" si="10"/>
        <v>-1.5425018409426938</v>
      </c>
      <c r="O171" s="9">
        <f t="shared" si="9"/>
        <v>6.1872237846524708E-2</v>
      </c>
      <c r="P171" s="9">
        <f t="shared" si="11"/>
        <v>-1.5392450812341496</v>
      </c>
    </row>
    <row r="172" spans="1:16">
      <c r="A172" s="12">
        <v>35683</v>
      </c>
      <c r="B172" s="9">
        <v>0.62932662100000003</v>
      </c>
      <c r="C172" s="14">
        <f t="shared" si="8"/>
        <v>-5.0346098796816285E-4</v>
      </c>
      <c r="L172" s="9">
        <v>155</v>
      </c>
      <c r="M172" s="9">
        <v>-7.9561527956321099E-3</v>
      </c>
      <c r="N172" s="15">
        <f t="shared" si="10"/>
        <v>-1.5399208078877609</v>
      </c>
      <c r="O172" s="9">
        <f t="shared" si="9"/>
        <v>6.2274005624748892E-2</v>
      </c>
      <c r="P172" s="9">
        <f t="shared" si="11"/>
        <v>-1.5359607329310407</v>
      </c>
    </row>
    <row r="173" spans="1:16">
      <c r="A173" s="12">
        <v>35684</v>
      </c>
      <c r="B173" s="9">
        <v>0.62625250499999996</v>
      </c>
      <c r="C173" s="14">
        <f t="shared" si="8"/>
        <v>-4.8847703202437032E-3</v>
      </c>
      <c r="L173" s="9">
        <v>156</v>
      </c>
      <c r="M173" s="9">
        <v>-7.9423610713416082E-3</v>
      </c>
      <c r="N173" s="15">
        <f t="shared" si="10"/>
        <v>-1.5372365141353443</v>
      </c>
      <c r="O173" s="9">
        <f t="shared" si="9"/>
        <v>6.2675773402973076E-2</v>
      </c>
      <c r="P173" s="9">
        <f t="shared" si="11"/>
        <v>-1.5326928698670861</v>
      </c>
    </row>
    <row r="174" spans="1:16">
      <c r="A174" s="12">
        <v>35685</v>
      </c>
      <c r="B174" s="9">
        <v>0.62169723300000002</v>
      </c>
      <c r="C174" s="14">
        <f t="shared" si="8"/>
        <v>-7.2738583297162762E-3</v>
      </c>
      <c r="L174" s="9">
        <v>157</v>
      </c>
      <c r="M174" s="9">
        <v>-7.9392009405081509E-3</v>
      </c>
      <c r="N174" s="15">
        <f t="shared" si="10"/>
        <v>-1.5366214554759343</v>
      </c>
      <c r="O174" s="9">
        <f t="shared" si="9"/>
        <v>6.3077541181197266E-2</v>
      </c>
      <c r="P174" s="9">
        <f t="shared" si="11"/>
        <v>-1.5294412928279348</v>
      </c>
    </row>
    <row r="175" spans="1:16">
      <c r="A175" s="12">
        <v>35688</v>
      </c>
      <c r="B175" s="9">
        <v>0.62336367000000004</v>
      </c>
      <c r="C175" s="14">
        <f t="shared" si="8"/>
        <v>2.6804639164286215E-3</v>
      </c>
      <c r="L175" s="9">
        <v>158</v>
      </c>
      <c r="M175" s="9">
        <v>-7.9085558216812624E-3</v>
      </c>
      <c r="N175" s="15">
        <f t="shared" si="10"/>
        <v>-1.5306569727704811</v>
      </c>
      <c r="O175" s="9">
        <f t="shared" si="9"/>
        <v>6.3479308959421457E-2</v>
      </c>
      <c r="P175" s="9">
        <f t="shared" si="11"/>
        <v>-1.5262058062500754</v>
      </c>
    </row>
    <row r="176" spans="1:16">
      <c r="A176" s="12">
        <v>35689</v>
      </c>
      <c r="B176" s="9">
        <v>0.62731321699999998</v>
      </c>
      <c r="C176" s="14">
        <f t="shared" si="8"/>
        <v>6.3358633011127985E-3</v>
      </c>
      <c r="L176" s="9">
        <v>159</v>
      </c>
      <c r="M176" s="9">
        <v>-7.9070780445023026E-3</v>
      </c>
      <c r="N176" s="15">
        <f t="shared" si="10"/>
        <v>-1.5303693518780248</v>
      </c>
      <c r="O176" s="9">
        <f t="shared" si="9"/>
        <v>6.3881076737645634E-2</v>
      </c>
      <c r="P176" s="9">
        <f t="shared" si="11"/>
        <v>-1.522986218131142</v>
      </c>
    </row>
    <row r="177" spans="1:16">
      <c r="A177" s="12">
        <v>35690</v>
      </c>
      <c r="B177" s="9">
        <v>0.62558648699999997</v>
      </c>
      <c r="C177" s="14">
        <f t="shared" si="8"/>
        <v>-2.7525802951477996E-3</v>
      </c>
      <c r="L177" s="9">
        <v>160</v>
      </c>
      <c r="M177" s="9">
        <v>-7.896400183452057E-3</v>
      </c>
      <c r="N177" s="15">
        <f t="shared" si="10"/>
        <v>-1.528291111688284</v>
      </c>
      <c r="O177" s="9">
        <f t="shared" si="9"/>
        <v>6.4282844515869825E-2</v>
      </c>
      <c r="P177" s="9">
        <f t="shared" si="11"/>
        <v>-1.5197823399429735</v>
      </c>
    </row>
    <row r="178" spans="1:16">
      <c r="A178" s="12">
        <v>35691</v>
      </c>
      <c r="B178" s="9">
        <v>0.61969387099999995</v>
      </c>
      <c r="C178" s="14">
        <f t="shared" si="8"/>
        <v>-9.4193466809969761E-3</v>
      </c>
      <c r="L178" s="9">
        <v>161</v>
      </c>
      <c r="M178" s="9">
        <v>-7.8591627298315592E-3</v>
      </c>
      <c r="N178" s="15">
        <f t="shared" si="10"/>
        <v>-1.5210435578651382</v>
      </c>
      <c r="O178" s="9">
        <f t="shared" si="9"/>
        <v>6.4684612294094015E-2</v>
      </c>
      <c r="P178" s="9">
        <f t="shared" si="11"/>
        <v>-1.5165939865473259</v>
      </c>
    </row>
    <row r="179" spans="1:16">
      <c r="A179" s="12">
        <v>35692</v>
      </c>
      <c r="B179" s="9">
        <v>0.62065541199999996</v>
      </c>
      <c r="C179" s="14">
        <f t="shared" si="8"/>
        <v>1.5516387122700426E-3</v>
      </c>
      <c r="L179" s="9">
        <v>162</v>
      </c>
      <c r="M179" s="9">
        <v>-7.8145189982582464E-3</v>
      </c>
      <c r="N179" s="15">
        <f t="shared" si="10"/>
        <v>-1.5123545145502766</v>
      </c>
      <c r="O179" s="9">
        <f t="shared" si="9"/>
        <v>6.5086380072318206E-2</v>
      </c>
      <c r="P179" s="9">
        <f t="shared" si="11"/>
        <v>-1.5134209761141468</v>
      </c>
    </row>
    <row r="180" spans="1:16">
      <c r="A180" s="12">
        <v>35695</v>
      </c>
      <c r="B180" s="9">
        <v>0.62402496100000004</v>
      </c>
      <c r="C180" s="14">
        <f t="shared" si="8"/>
        <v>5.4290173498077188E-3</v>
      </c>
      <c r="L180" s="9">
        <v>163</v>
      </c>
      <c r="M180" s="9">
        <v>-7.8045463544995641E-3</v>
      </c>
      <c r="N180" s="15">
        <f t="shared" si="10"/>
        <v>-1.5104135313365283</v>
      </c>
      <c r="O180" s="9">
        <f t="shared" si="9"/>
        <v>6.5488147850542383E-2</v>
      </c>
      <c r="P180" s="9">
        <f t="shared" si="11"/>
        <v>-1.5102631300423046</v>
      </c>
    </row>
    <row r="181" spans="1:16">
      <c r="A181" s="12">
        <v>35696</v>
      </c>
      <c r="B181" s="9">
        <v>0.62053986999999999</v>
      </c>
      <c r="C181" s="14">
        <f t="shared" si="8"/>
        <v>-5.5848583274861197E-3</v>
      </c>
      <c r="L181" s="9">
        <v>164</v>
      </c>
      <c r="M181" s="9">
        <v>-7.804121624176763E-3</v>
      </c>
      <c r="N181" s="15">
        <f t="shared" si="10"/>
        <v>-1.5103308657518675</v>
      </c>
      <c r="O181" s="9">
        <f t="shared" si="9"/>
        <v>6.5889915628766574E-2</v>
      </c>
      <c r="P181" s="9">
        <f t="shared" si="11"/>
        <v>-1.5071202728826989</v>
      </c>
    </row>
    <row r="182" spans="1:16">
      <c r="A182" s="12">
        <v>35697</v>
      </c>
      <c r="B182" s="9">
        <v>0.62100229799999995</v>
      </c>
      <c r="C182" s="14">
        <f t="shared" si="8"/>
        <v>7.452027216237056E-4</v>
      </c>
      <c r="L182" s="9">
        <v>165</v>
      </c>
      <c r="M182" s="9">
        <v>-7.7823430872543398E-3</v>
      </c>
      <c r="N182" s="15">
        <f t="shared" si="10"/>
        <v>-1.5060920926031109</v>
      </c>
      <c r="O182" s="9">
        <f t="shared" si="9"/>
        <v>6.6291683406990765E-2</v>
      </c>
      <c r="P182" s="9">
        <f t="shared" si="11"/>
        <v>-1.5039922322636574</v>
      </c>
    </row>
    <row r="183" spans="1:16">
      <c r="A183" s="12">
        <v>35698</v>
      </c>
      <c r="B183" s="9">
        <v>0.61428834700000001</v>
      </c>
      <c r="C183" s="14">
        <f t="shared" si="8"/>
        <v>-1.081147529022497E-2</v>
      </c>
      <c r="L183" s="9">
        <v>166</v>
      </c>
      <c r="M183" s="9">
        <v>-7.7737648625963995E-3</v>
      </c>
      <c r="N183" s="15">
        <f t="shared" si="10"/>
        <v>-1.5044225062358725</v>
      </c>
      <c r="O183" s="9">
        <f t="shared" si="9"/>
        <v>6.6693451185214941E-2</v>
      </c>
      <c r="P183" s="9">
        <f t="shared" si="11"/>
        <v>-1.5008788388185414</v>
      </c>
    </row>
    <row r="184" spans="1:16">
      <c r="A184" s="12">
        <v>35699</v>
      </c>
      <c r="B184" s="9">
        <v>0.62111801200000005</v>
      </c>
      <c r="C184" s="14">
        <f t="shared" si="8"/>
        <v>1.1118011652596183E-2</v>
      </c>
      <c r="L184" s="9">
        <v>167</v>
      </c>
      <c r="M184" s="9">
        <v>-7.7419363347320802E-3</v>
      </c>
      <c r="N184" s="15">
        <f t="shared" si="10"/>
        <v>-1.4982276957324718</v>
      </c>
      <c r="O184" s="9">
        <f t="shared" si="9"/>
        <v>6.7095218963439132E-2</v>
      </c>
      <c r="P184" s="9">
        <f t="shared" si="11"/>
        <v>-1.4977799261154803</v>
      </c>
    </row>
    <row r="185" spans="1:16">
      <c r="A185" s="12">
        <v>35702</v>
      </c>
      <c r="B185" s="9">
        <v>0.61950192000000004</v>
      </c>
      <c r="C185" s="14">
        <f t="shared" si="8"/>
        <v>-2.601908121769303E-3</v>
      </c>
      <c r="L185" s="9">
        <v>168</v>
      </c>
      <c r="M185" s="9">
        <v>-7.7112889450483557E-3</v>
      </c>
      <c r="N185" s="15">
        <f t="shared" si="10"/>
        <v>-1.4922627710484315</v>
      </c>
      <c r="O185" s="9">
        <f t="shared" si="9"/>
        <v>6.7496986741663323E-2</v>
      </c>
      <c r="P185" s="9">
        <f t="shared" si="11"/>
        <v>-1.4946953305891615</v>
      </c>
    </row>
    <row r="186" spans="1:16">
      <c r="A186" s="12">
        <v>35703</v>
      </c>
      <c r="B186" s="9">
        <v>0.62046286500000003</v>
      </c>
      <c r="C186" s="14">
        <f t="shared" si="8"/>
        <v>1.5511574201416689E-3</v>
      </c>
      <c r="L186" s="9">
        <v>169</v>
      </c>
      <c r="M186" s="9">
        <v>-7.6954789111042254E-3</v>
      </c>
      <c r="N186" s="15">
        <f t="shared" si="10"/>
        <v>-1.4891856521583049</v>
      </c>
      <c r="O186" s="9">
        <f t="shared" si="9"/>
        <v>6.78987545198875E-2</v>
      </c>
      <c r="P186" s="9">
        <f t="shared" si="11"/>
        <v>-1.4916248914746009</v>
      </c>
    </row>
    <row r="187" spans="1:16">
      <c r="A187" s="12">
        <v>35704</v>
      </c>
      <c r="B187" s="9">
        <v>0.61938680700000004</v>
      </c>
      <c r="C187" s="14">
        <f t="shared" si="8"/>
        <v>-1.7342826794315425E-3</v>
      </c>
      <c r="L187" s="9">
        <v>170</v>
      </c>
      <c r="M187" s="9">
        <v>-7.6946192056126517E-3</v>
      </c>
      <c r="N187" s="15">
        <f t="shared" si="10"/>
        <v>-1.4890183270268462</v>
      </c>
      <c r="O187" s="9">
        <f t="shared" si="9"/>
        <v>6.8300522298111691E-2</v>
      </c>
      <c r="P187" s="9">
        <f t="shared" si="11"/>
        <v>-1.4885684507428314</v>
      </c>
    </row>
    <row r="188" spans="1:16">
      <c r="A188" s="12">
        <v>35705</v>
      </c>
      <c r="B188" s="9">
        <v>0.61977068499999999</v>
      </c>
      <c r="C188" s="14">
        <f t="shared" si="8"/>
        <v>6.1977103106092279E-4</v>
      </c>
      <c r="L188" s="9">
        <v>171</v>
      </c>
      <c r="M188" s="9">
        <v>-7.6878215966772467E-3</v>
      </c>
      <c r="N188" s="15">
        <f t="shared" si="10"/>
        <v>-1.4876953032473437</v>
      </c>
      <c r="O188" s="9">
        <f t="shared" si="9"/>
        <v>6.8702290076335881E-2</v>
      </c>
      <c r="P188" s="9">
        <f t="shared" si="11"/>
        <v>-1.4855258530384314</v>
      </c>
    </row>
    <row r="189" spans="1:16">
      <c r="A189" s="12">
        <v>35706</v>
      </c>
      <c r="B189" s="9">
        <v>0.61996280199999998</v>
      </c>
      <c r="C189" s="14">
        <f t="shared" si="8"/>
        <v>3.0998077942334668E-4</v>
      </c>
      <c r="L189" s="9">
        <v>172</v>
      </c>
      <c r="M189" s="9">
        <v>-7.6563166807852578E-3</v>
      </c>
      <c r="N189" s="15">
        <f t="shared" si="10"/>
        <v>-1.4815634775874069</v>
      </c>
      <c r="O189" s="9">
        <f t="shared" si="9"/>
        <v>6.9104057854560058E-2</v>
      </c>
      <c r="P189" s="9">
        <f t="shared" si="11"/>
        <v>-1.4824969456188444</v>
      </c>
    </row>
    <row r="190" spans="1:16">
      <c r="A190" s="12">
        <v>35709</v>
      </c>
      <c r="B190" s="9">
        <v>0.61996280199999998</v>
      </c>
      <c r="C190" s="14">
        <f t="shared" si="8"/>
        <v>0</v>
      </c>
      <c r="L190" s="9">
        <v>173</v>
      </c>
      <c r="M190" s="9">
        <v>-7.6502740953268145E-3</v>
      </c>
      <c r="N190" s="15">
        <f t="shared" si="10"/>
        <v>-1.4803874045995129</v>
      </c>
      <c r="O190" s="9">
        <f t="shared" si="9"/>
        <v>6.9505825632784249E-2</v>
      </c>
      <c r="P190" s="9">
        <f t="shared" si="11"/>
        <v>-1.4794815782954165</v>
      </c>
    </row>
    <row r="191" spans="1:16">
      <c r="A191" s="12">
        <v>35710</v>
      </c>
      <c r="B191" s="9">
        <v>0.61747452899999999</v>
      </c>
      <c r="C191" s="14">
        <f t="shared" si="8"/>
        <v>-4.0135843505010316E-3</v>
      </c>
      <c r="L191" s="9">
        <v>174</v>
      </c>
      <c r="M191" s="9">
        <v>-7.6497850106942433E-3</v>
      </c>
      <c r="N191" s="15">
        <f t="shared" si="10"/>
        <v>-1.4802922136867624</v>
      </c>
      <c r="O191" s="9">
        <f t="shared" si="9"/>
        <v>6.990759341100844E-2</v>
      </c>
      <c r="P191" s="9">
        <f t="shared" si="11"/>
        <v>-1.4764796033761003</v>
      </c>
    </row>
    <row r="192" spans="1:16">
      <c r="A192" s="12">
        <v>35711</v>
      </c>
      <c r="B192" s="9">
        <v>0.616979269</v>
      </c>
      <c r="C192" s="14">
        <f t="shared" si="8"/>
        <v>-8.0207357022821224E-4</v>
      </c>
      <c r="L192" s="9">
        <v>175</v>
      </c>
      <c r="M192" s="9">
        <v>-7.6231787028501197E-3</v>
      </c>
      <c r="N192" s="15">
        <f t="shared" si="10"/>
        <v>-1.475113807824195</v>
      </c>
      <c r="O192" s="9">
        <f t="shared" si="9"/>
        <v>7.030936118923263E-2</v>
      </c>
      <c r="P192" s="9">
        <f t="shared" si="11"/>
        <v>-1.4734908756097658</v>
      </c>
    </row>
    <row r="193" spans="1:16">
      <c r="A193" s="12">
        <v>35712</v>
      </c>
      <c r="B193" s="9">
        <v>0.61557402299999997</v>
      </c>
      <c r="C193" s="14">
        <f t="shared" si="8"/>
        <v>-2.2776227186330766E-3</v>
      </c>
      <c r="L193" s="9">
        <v>176</v>
      </c>
      <c r="M193" s="9">
        <v>-7.587358691067414E-3</v>
      </c>
      <c r="N193" s="15">
        <f t="shared" si="10"/>
        <v>-1.4681421317803214</v>
      </c>
      <c r="O193" s="9">
        <f t="shared" si="9"/>
        <v>7.0711128967456807E-2</v>
      </c>
      <c r="P193" s="9">
        <f t="shared" si="11"/>
        <v>-1.4705152521320659</v>
      </c>
    </row>
    <row r="194" spans="1:16">
      <c r="A194" s="12">
        <v>35713</v>
      </c>
      <c r="B194" s="9">
        <v>0.61701733800000003</v>
      </c>
      <c r="C194" s="14">
        <f t="shared" si="8"/>
        <v>2.3446652166478898E-3</v>
      </c>
      <c r="L194" s="9">
        <v>177</v>
      </c>
      <c r="M194" s="9">
        <v>-7.5864189508880742E-3</v>
      </c>
      <c r="N194" s="15">
        <f t="shared" si="10"/>
        <v>-1.4679592294369186</v>
      </c>
      <c r="O194" s="9">
        <f t="shared" si="9"/>
        <v>7.1112896745680998E-2</v>
      </c>
      <c r="P194" s="9">
        <f t="shared" si="11"/>
        <v>-1.4675525924128014</v>
      </c>
    </row>
    <row r="195" spans="1:16">
      <c r="A195" s="12">
        <v>35717</v>
      </c>
      <c r="B195" s="9">
        <v>0.61739828399999996</v>
      </c>
      <c r="C195" s="14">
        <f t="shared" si="8"/>
        <v>6.173991823872349E-4</v>
      </c>
      <c r="L195" s="9">
        <v>178</v>
      </c>
      <c r="M195" s="9">
        <v>-7.5654712182631201E-3</v>
      </c>
      <c r="N195" s="15">
        <f t="shared" si="10"/>
        <v>-1.463882156358306</v>
      </c>
      <c r="O195" s="9">
        <f t="shared" si="9"/>
        <v>7.1514664523905189E-2</v>
      </c>
      <c r="P195" s="9">
        <f t="shared" si="11"/>
        <v>-1.4646027582047429</v>
      </c>
    </row>
    <row r="196" spans="1:16">
      <c r="A196" s="12">
        <v>35718</v>
      </c>
      <c r="B196" s="9">
        <v>0.61595318799999998</v>
      </c>
      <c r="C196" s="14">
        <f t="shared" ref="C196:C259" si="12">((B196/B195)-1)</f>
        <v>-2.3406219898077785E-3</v>
      </c>
      <c r="L196" s="9">
        <v>179</v>
      </c>
      <c r="M196" s="9">
        <v>-7.535207573622138E-3</v>
      </c>
      <c r="N196" s="15">
        <f t="shared" si="10"/>
        <v>-1.4579919202628029</v>
      </c>
      <c r="O196" s="9">
        <f t="shared" si="9"/>
        <v>7.1916432302129366E-2</v>
      </c>
      <c r="P196" s="9">
        <f t="shared" si="11"/>
        <v>-1.4616656134938495</v>
      </c>
    </row>
    <row r="197" spans="1:16">
      <c r="A197" s="12">
        <v>35719</v>
      </c>
      <c r="B197" s="9">
        <v>0.61777970000000004</v>
      </c>
      <c r="C197" s="14">
        <f t="shared" si="12"/>
        <v>2.9653422298709931E-3</v>
      </c>
      <c r="L197" s="9">
        <v>180</v>
      </c>
      <c r="M197" s="9">
        <v>-7.4917245050230008E-3</v>
      </c>
      <c r="N197" s="15">
        <f t="shared" si="10"/>
        <v>-1.4495287776623562</v>
      </c>
      <c r="O197" s="9">
        <f t="shared" si="9"/>
        <v>7.2318200080353556E-2</v>
      </c>
      <c r="P197" s="9">
        <f t="shared" si="11"/>
        <v>-1.4587410244508519</v>
      </c>
    </row>
    <row r="198" spans="1:16">
      <c r="A198" s="12">
        <v>35720</v>
      </c>
      <c r="B198" s="9">
        <v>0.61938680700000004</v>
      </c>
      <c r="C198" s="14">
        <f t="shared" si="12"/>
        <v>2.6014240998855076E-3</v>
      </c>
      <c r="L198" s="9">
        <v>181</v>
      </c>
      <c r="M198" s="9">
        <v>-7.4900470282724951E-3</v>
      </c>
      <c r="N198" s="15">
        <f t="shared" si="10"/>
        <v>-1.4492022890909231</v>
      </c>
      <c r="O198" s="9">
        <f t="shared" si="9"/>
        <v>7.2719967858577747E-2</v>
      </c>
      <c r="P198" s="9">
        <f t="shared" si="11"/>
        <v>-1.4558288593841464</v>
      </c>
    </row>
    <row r="199" spans="1:16">
      <c r="A199" s="12">
        <v>35723</v>
      </c>
      <c r="B199" s="9">
        <v>0.61360986699999998</v>
      </c>
      <c r="C199" s="14">
        <f t="shared" si="12"/>
        <v>-9.3268696309187771E-3</v>
      </c>
      <c r="L199" s="9">
        <v>182</v>
      </c>
      <c r="M199" s="9">
        <v>-7.4898654215688198E-3</v>
      </c>
      <c r="N199" s="15">
        <f t="shared" si="10"/>
        <v>-1.4491669428405338</v>
      </c>
      <c r="O199" s="9">
        <f t="shared" si="9"/>
        <v>7.3121735636801924E-2</v>
      </c>
      <c r="P199" s="9">
        <f t="shared" si="11"/>
        <v>-1.4529289886939591</v>
      </c>
    </row>
    <row r="200" spans="1:16">
      <c r="A200" s="12">
        <v>35724</v>
      </c>
      <c r="B200" s="9">
        <v>0.61207002099999996</v>
      </c>
      <c r="C200" s="14">
        <f t="shared" si="12"/>
        <v>-2.5094870255728541E-3</v>
      </c>
      <c r="L200" s="9">
        <v>183</v>
      </c>
      <c r="M200" s="9">
        <v>-7.4772229894024544E-3</v>
      </c>
      <c r="N200" s="15">
        <f t="shared" si="10"/>
        <v>-1.4467063366853705</v>
      </c>
      <c r="O200" s="9">
        <f t="shared" si="9"/>
        <v>7.3523503415026115E-2</v>
      </c>
      <c r="P200" s="9">
        <f t="shared" si="11"/>
        <v>-1.450041284827738</v>
      </c>
    </row>
    <row r="201" spans="1:16">
      <c r="A201" s="12">
        <v>35725</v>
      </c>
      <c r="B201" s="9">
        <v>0.61207002099999996</v>
      </c>
      <c r="C201" s="14">
        <f t="shared" si="12"/>
        <v>0</v>
      </c>
      <c r="L201" s="9">
        <v>184</v>
      </c>
      <c r="M201" s="9">
        <v>-7.4349444820892563E-3</v>
      </c>
      <c r="N201" s="15">
        <f t="shared" si="10"/>
        <v>-1.4384776387610312</v>
      </c>
      <c r="O201" s="9">
        <f t="shared" si="9"/>
        <v>7.3925271193250305E-2</v>
      </c>
      <c r="P201" s="9">
        <f t="shared" si="11"/>
        <v>-1.4471656222367408</v>
      </c>
    </row>
    <row r="202" spans="1:16">
      <c r="A202" s="12">
        <v>35726</v>
      </c>
      <c r="B202" s="9">
        <v>0.61285775600000003</v>
      </c>
      <c r="C202" s="14">
        <f t="shared" si="12"/>
        <v>1.2870014426014098E-3</v>
      </c>
      <c r="L202" s="9">
        <v>185</v>
      </c>
      <c r="M202" s="9">
        <v>-7.4336283175915341E-3</v>
      </c>
      <c r="N202" s="15">
        <f t="shared" si="10"/>
        <v>-1.4382214726672222</v>
      </c>
      <c r="O202" s="9">
        <f t="shared" si="9"/>
        <v>7.4327038971474482E-2</v>
      </c>
      <c r="P202" s="9">
        <f t="shared" si="11"/>
        <v>-1.4443018773337692</v>
      </c>
    </row>
    <row r="203" spans="1:16">
      <c r="A203" s="12">
        <v>35727</v>
      </c>
      <c r="B203" s="9">
        <v>0.61173303999999995</v>
      </c>
      <c r="C203" s="14">
        <f t="shared" si="12"/>
        <v>-1.8351990963464404E-3</v>
      </c>
      <c r="L203" s="9">
        <v>186</v>
      </c>
      <c r="M203" s="9">
        <v>-7.4322424726428471E-3</v>
      </c>
      <c r="N203" s="15">
        <f t="shared" si="10"/>
        <v>-1.4379517446144261</v>
      </c>
      <c r="O203" s="9">
        <f t="shared" si="9"/>
        <v>7.4728806749698673E-2</v>
      </c>
      <c r="P203" s="9">
        <f t="shared" si="11"/>
        <v>-1.4414499284520208</v>
      </c>
    </row>
    <row r="204" spans="1:16">
      <c r="A204" s="12">
        <v>35730</v>
      </c>
      <c r="B204" s="9">
        <v>0.60430263500000003</v>
      </c>
      <c r="C204" s="14">
        <f t="shared" si="12"/>
        <v>-1.2146483047572376E-2</v>
      </c>
      <c r="L204" s="9">
        <v>187</v>
      </c>
      <c r="M204" s="9">
        <v>-7.412052360728838E-3</v>
      </c>
      <c r="N204" s="15">
        <f t="shared" si="10"/>
        <v>-1.4340221278290408</v>
      </c>
      <c r="O204" s="9">
        <f t="shared" si="9"/>
        <v>7.5130574527922864E-2</v>
      </c>
      <c r="P204" s="9">
        <f t="shared" si="11"/>
        <v>-1.4386096558050234</v>
      </c>
    </row>
    <row r="205" spans="1:16">
      <c r="A205" s="12">
        <v>35731</v>
      </c>
      <c r="B205" s="9">
        <v>0.596801146</v>
      </c>
      <c r="C205" s="14">
        <f t="shared" si="12"/>
        <v>-1.241346399225951E-2</v>
      </c>
      <c r="L205" s="9">
        <v>188</v>
      </c>
      <c r="M205" s="9">
        <v>-7.4097524248878388E-3</v>
      </c>
      <c r="N205" s="15">
        <f t="shared" si="10"/>
        <v>-1.4335744895730176</v>
      </c>
      <c r="O205" s="9">
        <f t="shared" si="9"/>
        <v>7.5532342306147041E-2</v>
      </c>
      <c r="P205" s="9">
        <f t="shared" si="11"/>
        <v>-1.4357809414476093</v>
      </c>
    </row>
    <row r="206" spans="1:16">
      <c r="A206" s="12">
        <v>35732</v>
      </c>
      <c r="B206" s="9">
        <v>0.59805035600000001</v>
      </c>
      <c r="C206" s="14">
        <f t="shared" si="12"/>
        <v>2.0931762755027616E-3</v>
      </c>
      <c r="L206" s="9">
        <v>189</v>
      </c>
      <c r="M206" s="9">
        <v>-7.4074071715674039E-3</v>
      </c>
      <c r="N206" s="15">
        <f t="shared" si="10"/>
        <v>-1.4331180311416223</v>
      </c>
      <c r="O206" s="9">
        <f t="shared" si="9"/>
        <v>7.5934110084371231E-2</v>
      </c>
      <c r="P206" s="9">
        <f t="shared" si="11"/>
        <v>-1.4329636692379104</v>
      </c>
    </row>
    <row r="207" spans="1:16">
      <c r="A207" s="12">
        <v>35733</v>
      </c>
      <c r="B207" s="9">
        <v>0.60042029399999997</v>
      </c>
      <c r="C207" s="14">
        <f t="shared" si="12"/>
        <v>3.9627733287395106E-3</v>
      </c>
      <c r="L207" s="9">
        <v>190</v>
      </c>
      <c r="M207" s="9">
        <v>-7.4044992931405762E-3</v>
      </c>
      <c r="N207" s="15">
        <f t="shared" si="10"/>
        <v>-1.4325520685593152</v>
      </c>
      <c r="O207" s="9">
        <f t="shared" si="9"/>
        <v>7.6335877862595422E-2</v>
      </c>
      <c r="P207" s="9">
        <f t="shared" si="11"/>
        <v>-1.4301577248003308</v>
      </c>
    </row>
    <row r="208" spans="1:16">
      <c r="A208" s="12">
        <v>35734</v>
      </c>
      <c r="B208" s="9">
        <v>0.59573454100000001</v>
      </c>
      <c r="C208" s="14">
        <f t="shared" si="12"/>
        <v>-7.804121624176763E-3</v>
      </c>
      <c r="L208" s="9">
        <v>191</v>
      </c>
      <c r="M208" s="9">
        <v>-7.4023844162163233E-3</v>
      </c>
      <c r="N208" s="15">
        <f t="shared" si="10"/>
        <v>-1.432140448460528</v>
      </c>
      <c r="O208" s="9">
        <f t="shared" si="9"/>
        <v>7.6737645640819613E-2</v>
      </c>
      <c r="P208" s="9">
        <f t="shared" si="11"/>
        <v>-1.4273629954894667</v>
      </c>
    </row>
    <row r="209" spans="1:16">
      <c r="A209" s="12">
        <v>35737</v>
      </c>
      <c r="B209" s="9">
        <v>0.59655192999999995</v>
      </c>
      <c r="C209" s="14">
        <f t="shared" si="12"/>
        <v>1.3720691746827995E-3</v>
      </c>
      <c r="L209" s="9">
        <v>192</v>
      </c>
      <c r="M209" s="9">
        <v>-7.400204478205108E-3</v>
      </c>
      <c r="N209" s="15">
        <f t="shared" si="10"/>
        <v>-1.4317161654730708</v>
      </c>
      <c r="O209" s="9">
        <f t="shared" si="9"/>
        <v>7.713941341904379E-2</v>
      </c>
      <c r="P209" s="9">
        <f t="shared" si="11"/>
        <v>-1.4245793703549647</v>
      </c>
    </row>
    <row r="210" spans="1:16">
      <c r="A210" s="12">
        <v>35738</v>
      </c>
      <c r="B210" s="9">
        <v>0.594106464</v>
      </c>
      <c r="C210" s="14">
        <f t="shared" si="12"/>
        <v>-4.0993346547382181E-3</v>
      </c>
      <c r="L210" s="9">
        <v>193</v>
      </c>
      <c r="M210" s="9">
        <v>-7.3400907611743671E-3</v>
      </c>
      <c r="N210" s="15">
        <f t="shared" si="10"/>
        <v>-1.420016187162797</v>
      </c>
      <c r="O210" s="9">
        <f t="shared" ref="O210:O273" si="13">L210/COUNT(Retornos)</f>
        <v>7.754118119726798E-2</v>
      </c>
      <c r="P210" s="9">
        <f t="shared" si="11"/>
        <v>-1.4218067401072474</v>
      </c>
    </row>
    <row r="211" spans="1:16">
      <c r="A211" s="12">
        <v>35739</v>
      </c>
      <c r="B211" s="9">
        <v>0.59612518599999997</v>
      </c>
      <c r="C211" s="14">
        <f t="shared" si="12"/>
        <v>3.397912869704145E-3</v>
      </c>
      <c r="L211" s="9">
        <v>194</v>
      </c>
      <c r="M211" s="9">
        <v>-7.3203342108633107E-3</v>
      </c>
      <c r="N211" s="15">
        <f t="shared" ref="N211:N274" si="14">(M211-$K$5)/$K$4</f>
        <v>-1.4161709548008223</v>
      </c>
      <c r="O211" s="9">
        <f t="shared" si="13"/>
        <v>7.7942948975492171E-2</v>
      </c>
      <c r="P211" s="9">
        <f t="shared" ref="P211:P274" si="15">_xlfn.NORM.S.INV(O211)</f>
        <v>-1.4190449970841392</v>
      </c>
    </row>
    <row r="212" spans="1:16">
      <c r="A212" s="12">
        <v>35740</v>
      </c>
      <c r="B212" s="9">
        <v>0.59101654800000003</v>
      </c>
      <c r="C212" s="14">
        <f t="shared" si="12"/>
        <v>-8.5697402491562436E-3</v>
      </c>
      <c r="L212" s="9">
        <v>195</v>
      </c>
      <c r="M212" s="9">
        <v>-7.3154234831733778E-3</v>
      </c>
      <c r="N212" s="15">
        <f t="shared" si="14"/>
        <v>-1.4152151761483311</v>
      </c>
      <c r="O212" s="9">
        <f t="shared" si="13"/>
        <v>7.8344716753716348E-2</v>
      </c>
      <c r="P212" s="9">
        <f t="shared" si="15"/>
        <v>-1.416294035218294</v>
      </c>
    </row>
    <row r="213" spans="1:16">
      <c r="A213" s="12">
        <v>35741</v>
      </c>
      <c r="B213" s="9">
        <v>0.591540964</v>
      </c>
      <c r="C213" s="14">
        <f t="shared" si="12"/>
        <v>8.8731187269552869E-4</v>
      </c>
      <c r="L213" s="9">
        <v>196</v>
      </c>
      <c r="M213" s="9">
        <v>-7.2770668653761028E-3</v>
      </c>
      <c r="N213" s="15">
        <f t="shared" si="14"/>
        <v>-1.4077497985531628</v>
      </c>
      <c r="O213" s="9">
        <f t="shared" si="13"/>
        <v>7.8746484531940539E-2</v>
      </c>
      <c r="P213" s="9">
        <f t="shared" si="15"/>
        <v>-1.413553750005482</v>
      </c>
    </row>
    <row r="214" spans="1:16">
      <c r="A214" s="12">
        <v>35744</v>
      </c>
      <c r="B214" s="9">
        <v>0.59196116700000001</v>
      </c>
      <c r="C214" s="14">
        <f t="shared" si="12"/>
        <v>7.1035317175427437E-4</v>
      </c>
      <c r="L214" s="9">
        <v>197</v>
      </c>
      <c r="M214" s="9">
        <v>-7.2753971492940384E-3</v>
      </c>
      <c r="N214" s="15">
        <f t="shared" si="14"/>
        <v>-1.4074248204465107</v>
      </c>
      <c r="O214" s="9">
        <f t="shared" si="13"/>
        <v>7.914825231016473E-2</v>
      </c>
      <c r="P214" s="9">
        <f t="shared" si="15"/>
        <v>-1.4108240384736126</v>
      </c>
    </row>
    <row r="215" spans="1:16">
      <c r="A215" s="12">
        <v>35746</v>
      </c>
      <c r="B215" s="9">
        <v>0.58702670999999995</v>
      </c>
      <c r="C215" s="14">
        <f t="shared" si="12"/>
        <v>-8.3357782149923176E-3</v>
      </c>
      <c r="L215" s="9">
        <v>198</v>
      </c>
      <c r="M215" s="9">
        <v>-7.2738583297162762E-3</v>
      </c>
      <c r="N215" s="15">
        <f t="shared" si="14"/>
        <v>-1.4071253188257071</v>
      </c>
      <c r="O215" s="9">
        <f t="shared" si="13"/>
        <v>7.9550020088388906E-2</v>
      </c>
      <c r="P215" s="9">
        <f t="shared" si="15"/>
        <v>-1.4081047991525917</v>
      </c>
    </row>
    <row r="216" spans="1:16">
      <c r="A216" s="12">
        <v>35747</v>
      </c>
      <c r="B216" s="9">
        <v>0.58788947700000005</v>
      </c>
      <c r="C216" s="14">
        <f t="shared" si="12"/>
        <v>1.4697235837872746E-3</v>
      </c>
      <c r="L216" s="9">
        <v>199</v>
      </c>
      <c r="M216" s="9">
        <v>-7.2654803655588518E-3</v>
      </c>
      <c r="N216" s="15">
        <f t="shared" si="14"/>
        <v>-1.405494709311476</v>
      </c>
      <c r="O216" s="9">
        <f t="shared" si="13"/>
        <v>7.9951787866613097E-2</v>
      </c>
      <c r="P216" s="9">
        <f t="shared" si="15"/>
        <v>-1.4053959320448488</v>
      </c>
    </row>
    <row r="217" spans="1:16">
      <c r="A217" s="12">
        <v>35748</v>
      </c>
      <c r="B217" s="9">
        <v>0.590632567</v>
      </c>
      <c r="C217" s="14">
        <f t="shared" si="12"/>
        <v>4.6659960882409202E-3</v>
      </c>
      <c r="L217" s="9">
        <v>200</v>
      </c>
      <c r="M217" s="9">
        <v>-7.2542230571016608E-3</v>
      </c>
      <c r="N217" s="15">
        <f t="shared" si="14"/>
        <v>-1.403303690833716</v>
      </c>
      <c r="O217" s="9">
        <f t="shared" si="13"/>
        <v>8.0353555644837288E-2</v>
      </c>
      <c r="P217" s="9">
        <f t="shared" si="15"/>
        <v>-1.4026973385966559</v>
      </c>
    </row>
    <row r="218" spans="1:16">
      <c r="A218" s="12">
        <v>35751</v>
      </c>
      <c r="B218" s="9">
        <v>0.590632567</v>
      </c>
      <c r="C218" s="14">
        <f t="shared" si="12"/>
        <v>0</v>
      </c>
      <c r="L218" s="9">
        <v>201</v>
      </c>
      <c r="M218" s="9">
        <v>-7.2315291774028845E-3</v>
      </c>
      <c r="N218" s="15">
        <f t="shared" si="14"/>
        <v>-1.3988867638265925</v>
      </c>
      <c r="O218" s="9">
        <f t="shared" si="13"/>
        <v>8.0755323423061465E-2</v>
      </c>
      <c r="P218" s="9">
        <f t="shared" si="15"/>
        <v>-1.4000089216700917</v>
      </c>
    </row>
    <row r="219" spans="1:16">
      <c r="A219" s="12">
        <v>35752</v>
      </c>
      <c r="B219" s="9">
        <v>0.58979652000000005</v>
      </c>
      <c r="C219" s="14">
        <f t="shared" si="12"/>
        <v>-1.415511176849682E-3</v>
      </c>
      <c r="L219" s="9">
        <v>202</v>
      </c>
      <c r="M219" s="9">
        <v>-7.1880027328085072E-3</v>
      </c>
      <c r="N219" s="15">
        <f t="shared" si="14"/>
        <v>-1.3904151789233146</v>
      </c>
      <c r="O219" s="9">
        <f t="shared" si="13"/>
        <v>8.1157091201285655E-2</v>
      </c>
      <c r="P219" s="9">
        <f t="shared" si="15"/>
        <v>-1.3973305855157239</v>
      </c>
    </row>
    <row r="220" spans="1:16">
      <c r="A220" s="12">
        <v>35753</v>
      </c>
      <c r="B220" s="9">
        <v>0.59133108599999995</v>
      </c>
      <c r="C220" s="14">
        <f t="shared" si="12"/>
        <v>2.6018566538845711E-3</v>
      </c>
      <c r="L220" s="9">
        <v>203</v>
      </c>
      <c r="M220" s="9">
        <v>-7.1836037695236499E-3</v>
      </c>
      <c r="N220" s="15">
        <f t="shared" si="14"/>
        <v>-1.389559005364887</v>
      </c>
      <c r="O220" s="9">
        <f t="shared" si="13"/>
        <v>8.1558858979509846E-2</v>
      </c>
      <c r="P220" s="9">
        <f t="shared" si="15"/>
        <v>-1.3946622357459306</v>
      </c>
    </row>
    <row r="221" spans="1:16">
      <c r="A221" s="12">
        <v>35754</v>
      </c>
      <c r="B221" s="9">
        <v>0.59084194999999995</v>
      </c>
      <c r="C221" s="14">
        <f t="shared" si="12"/>
        <v>-8.2717788998498687E-4</v>
      </c>
      <c r="L221" s="9">
        <v>204</v>
      </c>
      <c r="M221" s="9">
        <v>-7.1767508319822149E-3</v>
      </c>
      <c r="N221" s="15">
        <f t="shared" si="14"/>
        <v>-1.3882252129368551</v>
      </c>
      <c r="O221" s="9">
        <f t="shared" si="13"/>
        <v>8.1960626757734023E-2</v>
      </c>
      <c r="P221" s="9">
        <f t="shared" si="15"/>
        <v>-1.3920037793088758</v>
      </c>
    </row>
    <row r="222" spans="1:16">
      <c r="A222" s="12">
        <v>35755</v>
      </c>
      <c r="B222" s="9">
        <v>0.59199621099999999</v>
      </c>
      <c r="C222" s="14">
        <f t="shared" si="12"/>
        <v>1.9535867417674879E-3</v>
      </c>
      <c r="L222" s="9">
        <v>205</v>
      </c>
      <c r="M222" s="9">
        <v>-7.1620412189682403E-3</v>
      </c>
      <c r="N222" s="15">
        <f t="shared" si="14"/>
        <v>-1.385362269806454</v>
      </c>
      <c r="O222" s="9">
        <f t="shared" si="13"/>
        <v>8.2362394535958214E-2</v>
      </c>
      <c r="P222" s="9">
        <f t="shared" si="15"/>
        <v>-1.3893551244630971</v>
      </c>
    </row>
    <row r="223" spans="1:16">
      <c r="A223" s="12">
        <v>35758</v>
      </c>
      <c r="B223" s="9">
        <v>0.59171597600000003</v>
      </c>
      <c r="C223" s="14">
        <f t="shared" si="12"/>
        <v>-4.7337296217919711E-4</v>
      </c>
      <c r="L223" s="9">
        <v>206</v>
      </c>
      <c r="M223" s="9">
        <v>-7.1123754250047577E-3</v>
      </c>
      <c r="N223" s="15">
        <f t="shared" si="14"/>
        <v>-1.3756957786820054</v>
      </c>
      <c r="O223" s="9">
        <f t="shared" si="13"/>
        <v>8.2764162314182405E-2</v>
      </c>
      <c r="P223" s="9">
        <f t="shared" si="15"/>
        <v>-1.3867161807527055</v>
      </c>
    </row>
    <row r="224" spans="1:16">
      <c r="A224" s="12">
        <v>35759</v>
      </c>
      <c r="B224" s="9">
        <v>0.59506099400000001</v>
      </c>
      <c r="C224" s="14">
        <f t="shared" si="12"/>
        <v>5.6530804231655907E-3</v>
      </c>
      <c r="L224" s="9">
        <v>207</v>
      </c>
      <c r="M224" s="9">
        <v>-7.0946420774098407E-3</v>
      </c>
      <c r="N224" s="15">
        <f t="shared" si="14"/>
        <v>-1.3722443237982063</v>
      </c>
      <c r="O224" s="9">
        <f t="shared" si="13"/>
        <v>8.3165930092406595E-2</v>
      </c>
      <c r="P224" s="9">
        <f t="shared" si="15"/>
        <v>-1.3840868589831732</v>
      </c>
    </row>
    <row r="225" spans="1:16">
      <c r="A225" s="12">
        <v>35760</v>
      </c>
      <c r="B225" s="9">
        <v>0.59755004499999997</v>
      </c>
      <c r="C225" s="14">
        <f t="shared" si="12"/>
        <v>4.1828502037557502E-3</v>
      </c>
      <c r="L225" s="9">
        <v>208</v>
      </c>
      <c r="M225" s="9">
        <v>-7.0828094964586752E-3</v>
      </c>
      <c r="N225" s="15">
        <f t="shared" si="14"/>
        <v>-1.3699413395989029</v>
      </c>
      <c r="O225" s="9">
        <f t="shared" si="13"/>
        <v>8.3567697870630772E-2</v>
      </c>
      <c r="P225" s="9">
        <f t="shared" si="15"/>
        <v>-1.3814670711976869</v>
      </c>
    </row>
    <row r="226" spans="1:16">
      <c r="A226" s="12">
        <v>35762</v>
      </c>
      <c r="B226" s="9">
        <v>0.59224163500000004</v>
      </c>
      <c r="C226" s="14">
        <f t="shared" si="12"/>
        <v>-8.8836241322681753E-3</v>
      </c>
      <c r="L226" s="9">
        <v>209</v>
      </c>
      <c r="M226" s="9">
        <v>-7.0490887526518664E-3</v>
      </c>
      <c r="N226" s="15">
        <f t="shared" si="14"/>
        <v>-1.3633782456723667</v>
      </c>
      <c r="O226" s="9">
        <f t="shared" si="13"/>
        <v>8.3969465648854963E-2</v>
      </c>
      <c r="P226" s="9">
        <f t="shared" si="15"/>
        <v>-1.3788567306540662</v>
      </c>
    </row>
    <row r="227" spans="1:16">
      <c r="A227" s="12">
        <v>35765</v>
      </c>
      <c r="B227" s="9">
        <v>0.59435364000000002</v>
      </c>
      <c r="C227" s="14">
        <f t="shared" si="12"/>
        <v>3.5661204400125879E-3</v>
      </c>
      <c r="L227" s="9">
        <v>210</v>
      </c>
      <c r="M227" s="9">
        <v>-7.0402690038997573E-3</v>
      </c>
      <c r="N227" s="15">
        <f t="shared" si="14"/>
        <v>-1.3616616512876114</v>
      </c>
      <c r="O227" s="9">
        <f t="shared" si="13"/>
        <v>8.4371233427079154E-2</v>
      </c>
      <c r="P227" s="9">
        <f t="shared" si="15"/>
        <v>-1.3762557518022061</v>
      </c>
    </row>
    <row r="228" spans="1:16">
      <c r="A228" s="12">
        <v>35766</v>
      </c>
      <c r="B228" s="9">
        <v>0.59463637999999996</v>
      </c>
      <c r="C228" s="14">
        <f t="shared" si="12"/>
        <v>4.7571005033297808E-4</v>
      </c>
      <c r="L228" s="9">
        <v>211</v>
      </c>
      <c r="M228" s="9">
        <v>-7.0103097460486596E-3</v>
      </c>
      <c r="N228" s="15">
        <f t="shared" si="14"/>
        <v>-1.3558306582237405</v>
      </c>
      <c r="O228" s="9">
        <f t="shared" si="13"/>
        <v>8.477300120530333E-2</v>
      </c>
      <c r="P228" s="9">
        <f t="shared" si="15"/>
        <v>-1.3736640502620561</v>
      </c>
    </row>
    <row r="229" spans="1:16">
      <c r="A229" s="12">
        <v>35767</v>
      </c>
      <c r="B229" s="9">
        <v>0.59382422800000001</v>
      </c>
      <c r="C229" s="14">
        <f t="shared" si="12"/>
        <v>-1.3657960180639694E-3</v>
      </c>
      <c r="L229" s="9">
        <v>212</v>
      </c>
      <c r="M229" s="9">
        <v>-7.0081755135571466E-3</v>
      </c>
      <c r="N229" s="15">
        <f t="shared" si="14"/>
        <v>-1.3554152709362264</v>
      </c>
      <c r="O229" s="9">
        <f t="shared" si="13"/>
        <v>8.5174768983527521E-2</v>
      </c>
      <c r="P229" s="9">
        <f t="shared" si="15"/>
        <v>-1.3710815428021095</v>
      </c>
    </row>
    <row r="230" spans="1:16">
      <c r="A230" s="12">
        <v>35768</v>
      </c>
      <c r="B230" s="9">
        <v>0.59862316699999996</v>
      </c>
      <c r="C230" s="14">
        <f t="shared" si="12"/>
        <v>8.0814132763877833E-3</v>
      </c>
      <c r="L230" s="9">
        <v>213</v>
      </c>
      <c r="M230" s="9">
        <v>-6.9979006675450206E-3</v>
      </c>
      <c r="N230" s="15">
        <f t="shared" si="14"/>
        <v>-1.3534154698688294</v>
      </c>
      <c r="O230" s="9">
        <f t="shared" si="13"/>
        <v>8.5576536761751712E-2</v>
      </c>
      <c r="P230" s="9">
        <f t="shared" si="15"/>
        <v>-1.3685081473183771</v>
      </c>
    </row>
    <row r="231" spans="1:16">
      <c r="A231" s="12">
        <v>35769</v>
      </c>
      <c r="B231" s="9">
        <v>0.60295447700000004</v>
      </c>
      <c r="C231" s="14">
        <f t="shared" si="12"/>
        <v>7.2354533515741615E-3</v>
      </c>
      <c r="L231" s="9">
        <v>214</v>
      </c>
      <c r="M231" s="9">
        <v>-6.9617906971686239E-3</v>
      </c>
      <c r="N231" s="15">
        <f t="shared" si="14"/>
        <v>-1.3463873589640849</v>
      </c>
      <c r="O231" s="9">
        <f t="shared" si="13"/>
        <v>8.5978304539975889E-2</v>
      </c>
      <c r="P231" s="9">
        <f t="shared" si="15"/>
        <v>-1.3659437828138499</v>
      </c>
    </row>
    <row r="232" spans="1:16">
      <c r="A232" s="12">
        <v>35772</v>
      </c>
      <c r="B232" s="9">
        <v>0.607090821</v>
      </c>
      <c r="C232" s="14">
        <f t="shared" si="12"/>
        <v>6.8601265232830499E-3</v>
      </c>
      <c r="L232" s="9">
        <v>215</v>
      </c>
      <c r="M232" s="9">
        <v>-6.9608444633763034E-3</v>
      </c>
      <c r="N232" s="15">
        <f t="shared" si="14"/>
        <v>-1.3462031927638658</v>
      </c>
      <c r="O232" s="9">
        <f t="shared" si="13"/>
        <v>8.638007231820008E-2</v>
      </c>
      <c r="P232" s="9">
        <f t="shared" si="15"/>
        <v>-1.3633883693784365</v>
      </c>
    </row>
    <row r="233" spans="1:16">
      <c r="A233" s="12">
        <v>35773</v>
      </c>
      <c r="B233" s="9">
        <v>0.60503388199999997</v>
      </c>
      <c r="C233" s="14">
        <f t="shared" si="12"/>
        <v>-3.3881899196100962E-3</v>
      </c>
      <c r="L233" s="9">
        <v>216</v>
      </c>
      <c r="M233" s="9">
        <v>-6.9511159471129513E-3</v>
      </c>
      <c r="N233" s="15">
        <f t="shared" si="14"/>
        <v>-1.3443097242695761</v>
      </c>
      <c r="O233" s="9">
        <f t="shared" si="13"/>
        <v>8.678184009642427E-2</v>
      </c>
      <c r="P233" s="9">
        <f t="shared" si="15"/>
        <v>-1.3608418281693404</v>
      </c>
    </row>
    <row r="234" spans="1:16">
      <c r="A234" s="12">
        <v>35774</v>
      </c>
      <c r="B234" s="9">
        <v>0.60624431599999995</v>
      </c>
      <c r="C234" s="14">
        <f t="shared" si="12"/>
        <v>2.0006053148606817E-3</v>
      </c>
      <c r="L234" s="9">
        <v>217</v>
      </c>
      <c r="M234" s="9">
        <v>-6.9006732632697076E-3</v>
      </c>
      <c r="N234" s="15">
        <f t="shared" si="14"/>
        <v>-1.3344920264789677</v>
      </c>
      <c r="O234" s="9">
        <f t="shared" si="13"/>
        <v>8.7183607874648447E-2</v>
      </c>
      <c r="P234" s="9">
        <f t="shared" si="15"/>
        <v>-1.3583040813918945</v>
      </c>
    </row>
    <row r="235" spans="1:16">
      <c r="A235" s="12">
        <v>35775</v>
      </c>
      <c r="B235" s="9">
        <v>0.60415659700000002</v>
      </c>
      <c r="C235" s="14">
        <f t="shared" si="12"/>
        <v>-3.443692493110162E-3</v>
      </c>
      <c r="L235" s="9">
        <v>218</v>
      </c>
      <c r="M235" s="9">
        <v>-6.8940500211983613E-3</v>
      </c>
      <c r="N235" s="15">
        <f t="shared" si="14"/>
        <v>-1.3332029398543823</v>
      </c>
      <c r="O235" s="9">
        <f t="shared" si="13"/>
        <v>8.7585375652872638E-2</v>
      </c>
      <c r="P235" s="9">
        <f t="shared" si="15"/>
        <v>-1.3557750522808203</v>
      </c>
    </row>
    <row r="236" spans="1:16">
      <c r="A236" s="12">
        <v>35776</v>
      </c>
      <c r="B236" s="9">
        <v>0.60602387700000004</v>
      </c>
      <c r="C236" s="14">
        <f t="shared" si="12"/>
        <v>3.0907218579954154E-3</v>
      </c>
      <c r="L236" s="9">
        <v>219</v>
      </c>
      <c r="M236" s="9">
        <v>-6.8844404977458362E-3</v>
      </c>
      <c r="N236" s="15">
        <f t="shared" si="14"/>
        <v>-1.3313326310210569</v>
      </c>
      <c r="O236" s="9">
        <f t="shared" si="13"/>
        <v>8.7987143431096829E-2</v>
      </c>
      <c r="P236" s="9">
        <f t="shared" si="15"/>
        <v>-1.3532546650819111</v>
      </c>
    </row>
    <row r="237" spans="1:16">
      <c r="A237" s="12">
        <v>35779</v>
      </c>
      <c r="B237" s="9">
        <v>0.61225739300000004</v>
      </c>
      <c r="C237" s="14">
        <f t="shared" si="12"/>
        <v>1.0285924757383658E-2</v>
      </c>
      <c r="L237" s="9">
        <v>220</v>
      </c>
      <c r="M237" s="9">
        <v>-6.8709376551917556E-3</v>
      </c>
      <c r="N237" s="15">
        <f t="shared" si="14"/>
        <v>-1.3287045625399647</v>
      </c>
      <c r="O237" s="9">
        <f t="shared" si="13"/>
        <v>8.8388911209321006E-2</v>
      </c>
      <c r="P237" s="9">
        <f t="shared" si="15"/>
        <v>-1.3507428450341146</v>
      </c>
    </row>
    <row r="238" spans="1:16">
      <c r="A238" s="12">
        <v>35780</v>
      </c>
      <c r="B238" s="9">
        <v>0.61251990700000003</v>
      </c>
      <c r="C238" s="14">
        <f t="shared" si="12"/>
        <v>4.2876411620551558E-4</v>
      </c>
      <c r="L238" s="9">
        <v>221</v>
      </c>
      <c r="M238" s="9">
        <v>-6.8593567569170677E-3</v>
      </c>
      <c r="N238" s="15">
        <f t="shared" si="14"/>
        <v>-1.3264505635307529</v>
      </c>
      <c r="O238" s="9">
        <f t="shared" si="13"/>
        <v>8.8790678987545196E-2</v>
      </c>
      <c r="P238" s="9">
        <f t="shared" si="15"/>
        <v>-1.3482395183520264</v>
      </c>
    </row>
    <row r="239" spans="1:16">
      <c r="A239" s="12">
        <v>35781</v>
      </c>
      <c r="B239" s="9">
        <v>0.60580359800000005</v>
      </c>
      <c r="C239" s="14">
        <f t="shared" si="12"/>
        <v>-1.0965046071555684E-2</v>
      </c>
      <c r="L239" s="9">
        <v>222</v>
      </c>
      <c r="M239" s="9">
        <v>-6.8546945838340312E-3</v>
      </c>
      <c r="N239" s="15">
        <f t="shared" si="14"/>
        <v>-1.3255431612497997</v>
      </c>
      <c r="O239" s="9">
        <f t="shared" si="13"/>
        <v>8.9192446765769387E-2</v>
      </c>
      <c r="P239" s="9">
        <f t="shared" si="15"/>
        <v>-1.3457446122087615</v>
      </c>
    </row>
    <row r="240" spans="1:16">
      <c r="A240" s="12">
        <v>35782</v>
      </c>
      <c r="B240" s="9">
        <v>0.60114217000000003</v>
      </c>
      <c r="C240" s="14">
        <f t="shared" si="12"/>
        <v>-7.6946192056126517E-3</v>
      </c>
      <c r="L240" s="9">
        <v>223</v>
      </c>
      <c r="M240" s="9">
        <v>-6.832497181553765E-3</v>
      </c>
      <c r="N240" s="15">
        <f t="shared" si="14"/>
        <v>-1.3212228640189574</v>
      </c>
      <c r="O240" s="9">
        <f t="shared" si="13"/>
        <v>8.9594214543993578E-2</v>
      </c>
      <c r="P240" s="9">
        <f t="shared" si="15"/>
        <v>-1.343258054719193</v>
      </c>
    </row>
    <row r="241" spans="1:16">
      <c r="A241" s="12">
        <v>35783</v>
      </c>
      <c r="B241" s="9">
        <v>0.59937664800000001</v>
      </c>
      <c r="C241" s="14">
        <f t="shared" si="12"/>
        <v>-2.9369458476020682E-3</v>
      </c>
      <c r="L241" s="9">
        <v>224</v>
      </c>
      <c r="M241" s="9">
        <v>-6.8289780641657138E-3</v>
      </c>
      <c r="N241" s="15">
        <f t="shared" si="14"/>
        <v>-1.3205379355343247</v>
      </c>
      <c r="O241" s="9">
        <f t="shared" si="13"/>
        <v>8.9995982322217755E-2</v>
      </c>
      <c r="P241" s="9">
        <f t="shared" si="15"/>
        <v>-1.3407797749235875</v>
      </c>
    </row>
    <row r="242" spans="1:16">
      <c r="A242" s="12">
        <v>35786</v>
      </c>
      <c r="B242" s="9">
        <v>0.60179334399999995</v>
      </c>
      <c r="C242" s="14">
        <f t="shared" si="12"/>
        <v>4.0320156083224479E-3</v>
      </c>
      <c r="L242" s="9">
        <v>225</v>
      </c>
      <c r="M242" s="9">
        <v>-6.812539390569361E-3</v>
      </c>
      <c r="N242" s="15">
        <f t="shared" si="14"/>
        <v>-1.3173384640321941</v>
      </c>
      <c r="O242" s="9">
        <f t="shared" si="13"/>
        <v>9.0397750100441945E-2</v>
      </c>
      <c r="P242" s="9">
        <f t="shared" si="15"/>
        <v>-1.3383097027715611</v>
      </c>
    </row>
    <row r="243" spans="1:16">
      <c r="A243" s="12">
        <v>35787</v>
      </c>
      <c r="B243" s="9">
        <v>0.59952038399999996</v>
      </c>
      <c r="C243" s="14">
        <f t="shared" si="12"/>
        <v>-3.7769776330394134E-3</v>
      </c>
      <c r="L243" s="9">
        <v>226</v>
      </c>
      <c r="M243" s="9">
        <v>-6.7881614407305779E-3</v>
      </c>
      <c r="N243" s="15">
        <f t="shared" si="14"/>
        <v>-1.3125937651772415</v>
      </c>
      <c r="O243" s="9">
        <f t="shared" si="13"/>
        <v>9.0799517878666136E-2</v>
      </c>
      <c r="P243" s="9">
        <f t="shared" si="15"/>
        <v>-1.335847769106411</v>
      </c>
    </row>
    <row r="244" spans="1:16">
      <c r="A244" s="12">
        <v>35788</v>
      </c>
      <c r="B244" s="9">
        <v>0.59970014999999999</v>
      </c>
      <c r="C244" s="14">
        <f t="shared" si="12"/>
        <v>2.9984968784657617E-4</v>
      </c>
      <c r="L244" s="9">
        <v>227</v>
      </c>
      <c r="M244" s="9">
        <v>-6.7483398394482252E-3</v>
      </c>
      <c r="N244" s="15">
        <f t="shared" si="14"/>
        <v>-1.3048432567359542</v>
      </c>
      <c r="O244" s="9">
        <f t="shared" si="13"/>
        <v>9.1201285656890313E-2</v>
      </c>
      <c r="P244" s="9">
        <f t="shared" si="15"/>
        <v>-1.3333939056497695</v>
      </c>
    </row>
    <row r="245" spans="1:16">
      <c r="A245" s="12">
        <v>35793</v>
      </c>
      <c r="B245" s="9">
        <v>0.59941257599999997</v>
      </c>
      <c r="C245" s="14">
        <f t="shared" si="12"/>
        <v>-4.7952964494002437E-4</v>
      </c>
      <c r="L245" s="9">
        <v>228</v>
      </c>
      <c r="M245" s="9">
        <v>-6.7380305758281134E-3</v>
      </c>
      <c r="N245" s="15">
        <f t="shared" si="14"/>
        <v>-1.3028367569434274</v>
      </c>
      <c r="O245" s="9">
        <f t="shared" si="13"/>
        <v>9.1603053435114504E-2</v>
      </c>
      <c r="P245" s="9">
        <f t="shared" si="15"/>
        <v>-1.3309480449865991</v>
      </c>
    </row>
    <row r="246" spans="1:16">
      <c r="A246" s="12">
        <v>35794</v>
      </c>
      <c r="B246" s="9">
        <v>0.60415659700000002</v>
      </c>
      <c r="C246" s="14">
        <f t="shared" si="12"/>
        <v>7.9144502300199093E-3</v>
      </c>
      <c r="L246" s="9">
        <v>229</v>
      </c>
      <c r="M246" s="9">
        <v>-6.7350867799098602E-3</v>
      </c>
      <c r="N246" s="15">
        <f t="shared" si="14"/>
        <v>-1.3022638037125396</v>
      </c>
      <c r="O246" s="9">
        <f t="shared" si="13"/>
        <v>9.2004821213338694E-2</v>
      </c>
      <c r="P246" s="9">
        <f t="shared" si="15"/>
        <v>-1.3285101205504957</v>
      </c>
    </row>
    <row r="247" spans="1:16">
      <c r="A247" s="12">
        <v>35795</v>
      </c>
      <c r="B247" s="9">
        <v>0.60875388100000005</v>
      </c>
      <c r="C247" s="14">
        <f t="shared" si="12"/>
        <v>7.6094244817126455E-3</v>
      </c>
      <c r="L247" s="9">
        <v>230</v>
      </c>
      <c r="M247" s="9">
        <v>-6.721982639319779E-3</v>
      </c>
      <c r="N247" s="15">
        <f t="shared" si="14"/>
        <v>-1.2997133348969061</v>
      </c>
      <c r="O247" s="9">
        <f t="shared" si="13"/>
        <v>9.2406588991562871E-2</v>
      </c>
      <c r="P247" s="9">
        <f t="shared" si="15"/>
        <v>-1.3260800666093171</v>
      </c>
    </row>
    <row r="248" spans="1:16">
      <c r="A248" s="12">
        <v>35797</v>
      </c>
      <c r="B248" s="9">
        <v>0.60912468799999997</v>
      </c>
      <c r="C248" s="14">
        <f t="shared" si="12"/>
        <v>6.0912465870566201E-4</v>
      </c>
      <c r="L248" s="9">
        <v>231</v>
      </c>
      <c r="M248" s="9">
        <v>-6.7151647324986685E-3</v>
      </c>
      <c r="N248" s="15">
        <f t="shared" si="14"/>
        <v>-1.2983863605245234</v>
      </c>
      <c r="O248" s="9">
        <f t="shared" si="13"/>
        <v>9.2808356769787062E-2</v>
      </c>
      <c r="P248" s="9">
        <f t="shared" si="15"/>
        <v>-1.3236578182511132</v>
      </c>
    </row>
    <row r="249" spans="1:16">
      <c r="A249" s="12">
        <v>35800</v>
      </c>
      <c r="B249" s="9">
        <v>0.61236987099999995</v>
      </c>
      <c r="C249" s="14">
        <f t="shared" si="12"/>
        <v>5.3276169295570774E-3</v>
      </c>
      <c r="L249" s="9">
        <v>232</v>
      </c>
      <c r="M249" s="9">
        <v>-6.7118094909419668E-3</v>
      </c>
      <c r="N249" s="15">
        <f t="shared" si="14"/>
        <v>-1.2977333273171596</v>
      </c>
      <c r="O249" s="9">
        <f t="shared" si="13"/>
        <v>9.3210124548011253E-2</v>
      </c>
      <c r="P249" s="9">
        <f t="shared" si="15"/>
        <v>-1.3212433113703517</v>
      </c>
    </row>
    <row r="250" spans="1:16">
      <c r="A250" s="12">
        <v>35801</v>
      </c>
      <c r="B250" s="9">
        <v>0.61218243000000006</v>
      </c>
      <c r="C250" s="14">
        <f t="shared" si="12"/>
        <v>-3.0609115320090474E-4</v>
      </c>
      <c r="L250" s="9">
        <v>233</v>
      </c>
      <c r="M250" s="9">
        <v>-6.6897617454823033E-3</v>
      </c>
      <c r="N250" s="15">
        <f t="shared" si="14"/>
        <v>-1.2934421579067472</v>
      </c>
      <c r="O250" s="9">
        <f t="shared" si="13"/>
        <v>9.361189232623543E-2</v>
      </c>
      <c r="P250" s="9">
        <f t="shared" si="15"/>
        <v>-1.3188364826544314</v>
      </c>
    </row>
    <row r="251" spans="1:16">
      <c r="A251" s="12">
        <v>35802</v>
      </c>
      <c r="B251" s="9">
        <v>0.61527102700000003</v>
      </c>
      <c r="C251" s="14">
        <f t="shared" si="12"/>
        <v>5.0452232025017807E-3</v>
      </c>
      <c r="L251" s="9">
        <v>234</v>
      </c>
      <c r="M251" s="9">
        <v>-6.6764365852743923E-3</v>
      </c>
      <c r="N251" s="15">
        <f t="shared" si="14"/>
        <v>-1.2908486718753684</v>
      </c>
      <c r="O251" s="9">
        <f t="shared" si="13"/>
        <v>9.401366010445962E-2</v>
      </c>
      <c r="P251" s="9">
        <f t="shared" si="15"/>
        <v>-1.3164372695704833</v>
      </c>
    </row>
    <row r="252" spans="1:16">
      <c r="A252" s="12">
        <v>35803</v>
      </c>
      <c r="B252" s="9">
        <v>0.62057837900000001</v>
      </c>
      <c r="C252" s="14">
        <f t="shared" si="12"/>
        <v>8.626039204020497E-3</v>
      </c>
      <c r="L252" s="9">
        <v>235</v>
      </c>
      <c r="M252" s="9">
        <v>-6.6704426596546629E-3</v>
      </c>
      <c r="N252" s="15">
        <f t="shared" si="14"/>
        <v>-1.2896820695887661</v>
      </c>
      <c r="O252" s="9">
        <f t="shared" si="13"/>
        <v>9.4415427882683811E-2</v>
      </c>
      <c r="P252" s="9">
        <f t="shared" si="15"/>
        <v>-1.3140456103524438</v>
      </c>
    </row>
    <row r="253" spans="1:16">
      <c r="A253" s="12">
        <v>35804</v>
      </c>
      <c r="B253" s="9">
        <v>0.61862047600000003</v>
      </c>
      <c r="C253" s="14">
        <f t="shared" si="12"/>
        <v>-3.1549648944504405E-3</v>
      </c>
      <c r="L253" s="9">
        <v>236</v>
      </c>
      <c r="M253" s="9">
        <v>-6.6478423118633279E-3</v>
      </c>
      <c r="N253" s="15">
        <f t="shared" si="14"/>
        <v>-1.2852833467676827</v>
      </c>
      <c r="O253" s="9">
        <f t="shared" si="13"/>
        <v>9.4817195660908002E-2</v>
      </c>
      <c r="P253" s="9">
        <f t="shared" si="15"/>
        <v>-1.3116614439883969</v>
      </c>
    </row>
    <row r="254" spans="1:16">
      <c r="A254" s="12">
        <v>35807</v>
      </c>
      <c r="B254" s="9">
        <v>0.61648480400000005</v>
      </c>
      <c r="C254" s="14">
        <f t="shared" si="12"/>
        <v>-3.4523137898849754E-3</v>
      </c>
      <c r="L254" s="9">
        <v>237</v>
      </c>
      <c r="M254" s="9">
        <v>-6.6382178376348522E-3</v>
      </c>
      <c r="N254" s="15">
        <f t="shared" si="14"/>
        <v>-1.283410128053502</v>
      </c>
      <c r="O254" s="9">
        <f t="shared" si="13"/>
        <v>9.5218963439132179E-2</v>
      </c>
      <c r="P254" s="9">
        <f t="shared" si="15"/>
        <v>-1.3092847102081824</v>
      </c>
    </row>
    <row r="255" spans="1:16">
      <c r="A255" s="12">
        <v>35808</v>
      </c>
      <c r="B255" s="9">
        <v>0.61180789199999996</v>
      </c>
      <c r="C255" s="14">
        <f t="shared" si="12"/>
        <v>-7.5864189508880742E-3</v>
      </c>
      <c r="L255" s="9">
        <v>238</v>
      </c>
      <c r="M255" s="9">
        <v>-6.6334979161906116E-3</v>
      </c>
      <c r="N255" s="15">
        <f t="shared" si="14"/>
        <v>-1.2824914861652359</v>
      </c>
      <c r="O255" s="9">
        <f t="shared" si="13"/>
        <v>9.5620731217356369E-2</v>
      </c>
      <c r="P255" s="9">
        <f t="shared" si="15"/>
        <v>-1.3069153494712464</v>
      </c>
    </row>
    <row r="256" spans="1:16">
      <c r="A256" s="12">
        <v>35809</v>
      </c>
      <c r="B256" s="9">
        <v>0.61345929700000001</v>
      </c>
      <c r="C256" s="14">
        <f t="shared" si="12"/>
        <v>2.6992214739198772E-3</v>
      </c>
      <c r="L256" s="9">
        <v>239</v>
      </c>
      <c r="M256" s="9">
        <v>-6.5729704021266766E-3</v>
      </c>
      <c r="N256" s="15">
        <f t="shared" si="14"/>
        <v>-1.2707109702247443</v>
      </c>
      <c r="O256" s="9">
        <f t="shared" si="13"/>
        <v>9.602249899558056E-2</v>
      </c>
      <c r="P256" s="9">
        <f t="shared" si="15"/>
        <v>-1.3045533029547589</v>
      </c>
    </row>
    <row r="257" spans="1:16">
      <c r="A257" s="12">
        <v>35810</v>
      </c>
      <c r="B257" s="9">
        <v>0.61349693299999997</v>
      </c>
      <c r="C257" s="14">
        <f t="shared" si="12"/>
        <v>6.1350443597563142E-5</v>
      </c>
      <c r="L257" s="9">
        <v>240</v>
      </c>
      <c r="M257" s="9">
        <v>-6.563833069516356E-3</v>
      </c>
      <c r="N257" s="15">
        <f t="shared" si="14"/>
        <v>-1.2689325642529452</v>
      </c>
      <c r="O257" s="9">
        <f t="shared" si="13"/>
        <v>9.6424266773804737E-2</v>
      </c>
      <c r="P257" s="9">
        <f t="shared" si="15"/>
        <v>-1.3021985125419635</v>
      </c>
    </row>
    <row r="258" spans="1:16">
      <c r="A258" s="12">
        <v>35811</v>
      </c>
      <c r="B258" s="9">
        <v>0.61210748599999998</v>
      </c>
      <c r="C258" s="14">
        <f t="shared" si="12"/>
        <v>-2.2647986082108273E-3</v>
      </c>
      <c r="L258" s="9">
        <v>241</v>
      </c>
      <c r="M258" s="9">
        <v>-6.5634743087270575E-3</v>
      </c>
      <c r="N258" s="15">
        <f t="shared" si="14"/>
        <v>-1.2688627383685931</v>
      </c>
      <c r="O258" s="9">
        <f t="shared" si="13"/>
        <v>9.6826034552028928E-2</v>
      </c>
      <c r="P258" s="9">
        <f t="shared" si="15"/>
        <v>-1.2998509208107591</v>
      </c>
    </row>
    <row r="259" spans="1:16">
      <c r="A259" s="12">
        <v>35815</v>
      </c>
      <c r="B259" s="9">
        <v>0.61459037599999999</v>
      </c>
      <c r="C259" s="14">
        <f t="shared" si="12"/>
        <v>4.0562973934941127E-3</v>
      </c>
      <c r="L259" s="9">
        <v>242</v>
      </c>
      <c r="M259" s="9">
        <v>-6.5537683435633598E-3</v>
      </c>
      <c r="N259" s="15">
        <f t="shared" si="14"/>
        <v>-1.266973659011922</v>
      </c>
      <c r="O259" s="9">
        <f t="shared" si="13"/>
        <v>9.7227802330253119E-2</v>
      </c>
      <c r="P259" s="9">
        <f t="shared" si="15"/>
        <v>-1.2975104710225285</v>
      </c>
    </row>
    <row r="260" spans="1:16">
      <c r="A260" s="12">
        <v>35816</v>
      </c>
      <c r="B260" s="9">
        <v>0.61485489400000004</v>
      </c>
      <c r="C260" s="14">
        <f t="shared" ref="C260:C323" si="16">((B260/B259)-1)</f>
        <v>4.3039723746018943E-4</v>
      </c>
      <c r="L260" s="9">
        <v>243</v>
      </c>
      <c r="M260" s="9">
        <v>-6.5504494983789074E-3</v>
      </c>
      <c r="N260" s="15">
        <f t="shared" si="14"/>
        <v>-1.2663277096580767</v>
      </c>
      <c r="O260" s="9">
        <f t="shared" si="13"/>
        <v>9.7629570108477295E-2</v>
      </c>
      <c r="P260" s="9">
        <f t="shared" si="15"/>
        <v>-1.295177107111174</v>
      </c>
    </row>
    <row r="261" spans="1:16">
      <c r="A261" s="12">
        <v>35817</v>
      </c>
      <c r="B261" s="9">
        <v>0.60613407699999999</v>
      </c>
      <c r="C261" s="14">
        <f t="shared" si="16"/>
        <v>-1.4183536774450833E-2</v>
      </c>
      <c r="L261" s="9">
        <v>244</v>
      </c>
      <c r="M261" s="9">
        <v>-6.5373116871662029E-3</v>
      </c>
      <c r="N261" s="15">
        <f t="shared" si="14"/>
        <v>-1.2637706875036405</v>
      </c>
      <c r="O261" s="9">
        <f t="shared" si="13"/>
        <v>9.8031337886701486E-2</v>
      </c>
      <c r="P261" s="9">
        <f t="shared" si="15"/>
        <v>-1.2928507736723942</v>
      </c>
    </row>
    <row r="262" spans="1:16">
      <c r="A262" s="12">
        <v>35818</v>
      </c>
      <c r="B262" s="9">
        <v>0.599268892</v>
      </c>
      <c r="C262" s="14">
        <f t="shared" si="16"/>
        <v>-1.1326182210342872E-2</v>
      </c>
      <c r="L262" s="9">
        <v>245</v>
      </c>
      <c r="M262" s="9">
        <v>-6.5332053190831907E-3</v>
      </c>
      <c r="N262" s="15">
        <f t="shared" si="14"/>
        <v>-1.2629714619711272</v>
      </c>
      <c r="O262" s="9">
        <f t="shared" si="13"/>
        <v>9.8433105664925677E-2</v>
      </c>
      <c r="P262" s="9">
        <f t="shared" si="15"/>
        <v>-1.2905314159531471</v>
      </c>
    </row>
    <row r="263" spans="1:16">
      <c r="A263" s="12">
        <v>35821</v>
      </c>
      <c r="B263" s="9">
        <v>0.605143722</v>
      </c>
      <c r="C263" s="14">
        <f t="shared" si="16"/>
        <v>9.8033288202117319E-3</v>
      </c>
      <c r="L263" s="9">
        <v>246</v>
      </c>
      <c r="M263" s="9">
        <v>-6.5165872187358254E-3</v>
      </c>
      <c r="N263" s="15">
        <f t="shared" si="14"/>
        <v>-1.2597370685044464</v>
      </c>
      <c r="O263" s="9">
        <f t="shared" si="13"/>
        <v>9.8834873443149854E-2</v>
      </c>
      <c r="P263" s="9">
        <f t="shared" si="15"/>
        <v>-1.2882189798413581</v>
      </c>
    </row>
    <row r="264" spans="1:16">
      <c r="A264" s="12">
        <v>35822</v>
      </c>
      <c r="B264" s="9">
        <v>0.60701711800000002</v>
      </c>
      <c r="C264" s="14">
        <f t="shared" si="16"/>
        <v>3.0957868881271722E-3</v>
      </c>
      <c r="L264" s="9">
        <v>247</v>
      </c>
      <c r="M264" s="9">
        <v>-6.512379502509047E-3</v>
      </c>
      <c r="N264" s="15">
        <f t="shared" si="14"/>
        <v>-1.2589181175058928</v>
      </c>
      <c r="O264" s="9">
        <f t="shared" si="13"/>
        <v>9.9236641221374045E-2</v>
      </c>
      <c r="P264" s="9">
        <f t="shared" si="15"/>
        <v>-1.2859134118557956</v>
      </c>
    </row>
    <row r="265" spans="1:16">
      <c r="A265" s="12">
        <v>35823</v>
      </c>
      <c r="B265" s="9">
        <v>0.60864272699999999</v>
      </c>
      <c r="C265" s="14">
        <f t="shared" si="16"/>
        <v>2.6780282660825439E-3</v>
      </c>
      <c r="L265" s="9">
        <v>248</v>
      </c>
      <c r="M265" s="9">
        <v>-6.4966591654692651E-3</v>
      </c>
      <c r="N265" s="15">
        <f t="shared" si="14"/>
        <v>-1.2558584563922475</v>
      </c>
      <c r="O265" s="9">
        <f t="shared" si="13"/>
        <v>9.9638408999598235E-2</v>
      </c>
      <c r="P265" s="9">
        <f t="shared" si="15"/>
        <v>-1.2836146591361817</v>
      </c>
    </row>
    <row r="266" spans="1:16">
      <c r="A266" s="12">
        <v>35824</v>
      </c>
      <c r="B266" s="9">
        <v>0.60975609799999997</v>
      </c>
      <c r="C266" s="14">
        <f t="shared" si="16"/>
        <v>1.8292685521565932E-3</v>
      </c>
      <c r="L266" s="9">
        <v>249</v>
      </c>
      <c r="M266" s="9">
        <v>-6.4862165117349768E-3</v>
      </c>
      <c r="N266" s="15">
        <f t="shared" si="14"/>
        <v>-1.2538259947806922</v>
      </c>
      <c r="O266" s="9">
        <f t="shared" si="13"/>
        <v>0.10004017677782241</v>
      </c>
      <c r="P266" s="9">
        <f t="shared" si="15"/>
        <v>-1.2813226694334672</v>
      </c>
    </row>
    <row r="267" spans="1:16">
      <c r="A267" s="12">
        <v>35825</v>
      </c>
      <c r="B267" s="9">
        <v>0.61255742700000004</v>
      </c>
      <c r="C267" s="14">
        <f t="shared" si="16"/>
        <v>4.5941795566923904E-3</v>
      </c>
      <c r="L267" s="9">
        <v>250</v>
      </c>
      <c r="M267" s="9">
        <v>-6.437888225963917E-3</v>
      </c>
      <c r="N267" s="15">
        <f t="shared" si="14"/>
        <v>-1.2444198238895299</v>
      </c>
      <c r="O267" s="9">
        <f t="shared" si="13"/>
        <v>0.1004419445560466</v>
      </c>
      <c r="P267" s="9">
        <f t="shared" si="15"/>
        <v>-1.2790373911003154</v>
      </c>
    </row>
    <row r="268" spans="1:16">
      <c r="A268" s="12">
        <v>35828</v>
      </c>
      <c r="B268" s="9">
        <v>0.61050061099999997</v>
      </c>
      <c r="C268" s="14">
        <f t="shared" si="16"/>
        <v>-3.3577521214187556E-3</v>
      </c>
      <c r="L268" s="9">
        <v>251</v>
      </c>
      <c r="M268" s="9">
        <v>-6.4320379552463836E-3</v>
      </c>
      <c r="N268" s="15">
        <f t="shared" si="14"/>
        <v>-1.2432811812654285</v>
      </c>
      <c r="O268" s="9">
        <f t="shared" si="13"/>
        <v>0.10084371233427079</v>
      </c>
      <c r="P268" s="9">
        <f t="shared" si="15"/>
        <v>-1.2767587730817667</v>
      </c>
    </row>
    <row r="269" spans="1:16">
      <c r="A269" s="12">
        <v>35829</v>
      </c>
      <c r="B269" s="9">
        <v>0.60890214899999995</v>
      </c>
      <c r="C269" s="14">
        <f t="shared" si="16"/>
        <v>-2.618280753858282E-3</v>
      </c>
      <c r="L269" s="9">
        <v>252</v>
      </c>
      <c r="M269" s="9">
        <v>-6.422925457588935E-3</v>
      </c>
      <c r="N269" s="15">
        <f t="shared" si="14"/>
        <v>-1.2415076089393311</v>
      </c>
      <c r="O269" s="9">
        <f t="shared" si="13"/>
        <v>0.10124548011249498</v>
      </c>
      <c r="P269" s="9">
        <f t="shared" si="15"/>
        <v>-1.2744867649060843</v>
      </c>
    </row>
    <row r="270" spans="1:16">
      <c r="A270" s="12">
        <v>35830</v>
      </c>
      <c r="B270" s="9">
        <v>0.60313630900000004</v>
      </c>
      <c r="C270" s="14">
        <f t="shared" si="16"/>
        <v>-9.4692390386027503E-3</v>
      </c>
      <c r="L270" s="9">
        <v>253</v>
      </c>
      <c r="M270" s="9">
        <v>-6.4035268195262729E-3</v>
      </c>
      <c r="N270" s="15">
        <f t="shared" si="14"/>
        <v>-1.2377320373095493</v>
      </c>
      <c r="O270" s="9">
        <f t="shared" si="13"/>
        <v>0.10164724789071916</v>
      </c>
      <c r="P270" s="9">
        <f t="shared" si="15"/>
        <v>-1.2722213166757834</v>
      </c>
    </row>
    <row r="271" spans="1:16">
      <c r="A271" s="12">
        <v>35831</v>
      </c>
      <c r="B271" s="9">
        <v>0.60441220900000003</v>
      </c>
      <c r="C271" s="14">
        <f t="shared" si="16"/>
        <v>2.1154421993188066E-3</v>
      </c>
      <c r="L271" s="9">
        <v>254</v>
      </c>
      <c r="M271" s="9">
        <v>-6.3963232000000536E-3</v>
      </c>
      <c r="N271" s="15">
        <f t="shared" si="14"/>
        <v>-1.2363299913810113</v>
      </c>
      <c r="O271" s="9">
        <f t="shared" si="13"/>
        <v>0.10204901566894335</v>
      </c>
      <c r="P271" s="9">
        <f t="shared" si="15"/>
        <v>-1.2699623790588146</v>
      </c>
    </row>
    <row r="272" spans="1:16">
      <c r="A272" s="12">
        <v>35832</v>
      </c>
      <c r="B272" s="9">
        <v>0.60698027300000001</v>
      </c>
      <c r="C272" s="14">
        <f t="shared" si="16"/>
        <v>4.2488618888900653E-3</v>
      </c>
      <c r="L272" s="9">
        <v>255</v>
      </c>
      <c r="M272" s="9">
        <v>-6.3930706876468291E-3</v>
      </c>
      <c r="N272" s="15">
        <f t="shared" si="14"/>
        <v>-1.2356969524363863</v>
      </c>
      <c r="O272" s="9">
        <f t="shared" si="13"/>
        <v>0.10245078344716754</v>
      </c>
      <c r="P272" s="9">
        <f t="shared" si="15"/>
        <v>-1.2677099032799439</v>
      </c>
    </row>
    <row r="273" spans="1:16">
      <c r="A273" s="12">
        <v>35835</v>
      </c>
      <c r="B273" s="9">
        <v>0.61207002099999996</v>
      </c>
      <c r="C273" s="14">
        <f t="shared" si="16"/>
        <v>8.3853598319494349E-3</v>
      </c>
      <c r="L273" s="9">
        <v>256</v>
      </c>
      <c r="M273" s="9">
        <v>-6.3897755259769706E-3</v>
      </c>
      <c r="N273" s="15">
        <f t="shared" si="14"/>
        <v>-1.2350556126229379</v>
      </c>
      <c r="O273" s="9">
        <f t="shared" si="13"/>
        <v>0.10285255122539172</v>
      </c>
      <c r="P273" s="9">
        <f t="shared" si="15"/>
        <v>-1.2654638411122705</v>
      </c>
    </row>
    <row r="274" spans="1:16">
      <c r="A274" s="12">
        <v>35836</v>
      </c>
      <c r="B274" s="9">
        <v>0.616142945</v>
      </c>
      <c r="C274" s="14">
        <f t="shared" si="16"/>
        <v>6.654343229138604E-3</v>
      </c>
      <c r="L274" s="9">
        <v>257</v>
      </c>
      <c r="M274" s="9">
        <v>-6.3801029692346356E-3</v>
      </c>
      <c r="N274" s="15">
        <f t="shared" si="14"/>
        <v>-1.2331730355726394</v>
      </c>
      <c r="O274" s="9">
        <f t="shared" ref="O274:O337" si="17">L274/COUNT(Retornos)</f>
        <v>0.10325431900361591</v>
      </c>
      <c r="P274" s="9">
        <f t="shared" si="15"/>
        <v>-1.2632241448689343</v>
      </c>
    </row>
    <row r="275" spans="1:16">
      <c r="A275" s="12">
        <v>35837</v>
      </c>
      <c r="B275" s="9">
        <v>0.61259495200000003</v>
      </c>
      <c r="C275" s="14">
        <f t="shared" si="16"/>
        <v>-5.7583926405259112E-3</v>
      </c>
      <c r="L275" s="9">
        <v>258</v>
      </c>
      <c r="M275" s="9">
        <v>-6.3586957601827754E-3</v>
      </c>
      <c r="N275" s="15">
        <f t="shared" ref="N275:N338" si="18">(M275-$K$5)/$K$4</f>
        <v>-1.2290065342487873</v>
      </c>
      <c r="O275" s="9">
        <f t="shared" si="17"/>
        <v>0.1036560867818401</v>
      </c>
      <c r="P275" s="9">
        <f t="shared" ref="P275:P338" si="19">_xlfn.NORM.S.INV(O275)</f>
        <v>-1.2609907673949479</v>
      </c>
    </row>
    <row r="276" spans="1:16">
      <c r="A276" s="12">
        <v>35838</v>
      </c>
      <c r="B276" s="9">
        <v>0.61053788399999998</v>
      </c>
      <c r="C276" s="14">
        <f t="shared" si="16"/>
        <v>-3.3579578043928526E-3</v>
      </c>
      <c r="L276" s="9">
        <v>259</v>
      </c>
      <c r="M276" s="9">
        <v>-6.3577946891527626E-3</v>
      </c>
      <c r="N276" s="15">
        <f t="shared" si="18"/>
        <v>-1.2288311581112281</v>
      </c>
      <c r="O276" s="9">
        <f t="shared" si="17"/>
        <v>0.10405785456006428</v>
      </c>
      <c r="P276" s="9">
        <f t="shared" si="19"/>
        <v>-1.2587636620592209</v>
      </c>
    </row>
    <row r="277" spans="1:16">
      <c r="A277" s="12">
        <v>35839</v>
      </c>
      <c r="B277" s="9">
        <v>0.61180789199999996</v>
      </c>
      <c r="C277" s="14">
        <f t="shared" si="16"/>
        <v>2.0801461027764034E-3</v>
      </c>
      <c r="L277" s="9">
        <v>260</v>
      </c>
      <c r="M277" s="9">
        <v>-6.3351275828329445E-3</v>
      </c>
      <c r="N277" s="15">
        <f t="shared" si="18"/>
        <v>-1.224419442027145</v>
      </c>
      <c r="O277" s="9">
        <f t="shared" si="17"/>
        <v>0.10445962233828847</v>
      </c>
      <c r="P277" s="9">
        <f t="shared" si="19"/>
        <v>-1.2565427827466984</v>
      </c>
    </row>
    <row r="278" spans="1:16">
      <c r="A278" s="12">
        <v>35843</v>
      </c>
      <c r="B278" s="9">
        <v>0.61304561099999999</v>
      </c>
      <c r="C278" s="14">
        <f t="shared" si="16"/>
        <v>2.0230517065642495E-3</v>
      </c>
      <c r="L278" s="9">
        <v>261</v>
      </c>
      <c r="M278" s="9">
        <v>-6.3294655434643632E-3</v>
      </c>
      <c r="N278" s="15">
        <f t="shared" si="18"/>
        <v>-1.2233174350131644</v>
      </c>
      <c r="O278" s="9">
        <f t="shared" si="17"/>
        <v>0.10486139011651266</v>
      </c>
      <c r="P278" s="9">
        <f t="shared" si="19"/>
        <v>-1.254328083850671</v>
      </c>
    </row>
    <row r="279" spans="1:16">
      <c r="A279" s="12">
        <v>35844</v>
      </c>
      <c r="B279" s="9">
        <v>0.60994205599999995</v>
      </c>
      <c r="C279" s="14">
        <f t="shared" si="16"/>
        <v>-5.062518912642644E-3</v>
      </c>
      <c r="L279" s="9">
        <v>262</v>
      </c>
      <c r="M279" s="9">
        <v>-6.3009639466864442E-3</v>
      </c>
      <c r="N279" s="15">
        <f t="shared" si="18"/>
        <v>-1.2177701476288343</v>
      </c>
      <c r="O279" s="9">
        <f t="shared" si="17"/>
        <v>0.10526315789473684</v>
      </c>
      <c r="P279" s="9">
        <f t="shared" si="19"/>
        <v>-1.2521195202652196</v>
      </c>
    </row>
    <row r="280" spans="1:16">
      <c r="A280" s="12">
        <v>35845</v>
      </c>
      <c r="B280" s="9">
        <v>0.61143381200000002</v>
      </c>
      <c r="C280" s="14">
        <f t="shared" si="16"/>
        <v>2.4457339600141292E-3</v>
      </c>
      <c r="L280" s="9">
        <v>263</v>
      </c>
      <c r="M280" s="9">
        <v>-6.3005296807115974E-3</v>
      </c>
      <c r="N280" s="15">
        <f t="shared" si="18"/>
        <v>-1.2176856261129878</v>
      </c>
      <c r="O280" s="9">
        <f t="shared" si="17"/>
        <v>0.10566492567296103</v>
      </c>
      <c r="P280" s="9">
        <f t="shared" si="19"/>
        <v>-1.249917047377803</v>
      </c>
    </row>
    <row r="281" spans="1:16">
      <c r="A281" s="12">
        <v>35846</v>
      </c>
      <c r="B281" s="9">
        <v>0.61113487700000002</v>
      </c>
      <c r="C281" s="14">
        <f t="shared" si="16"/>
        <v>-4.8890819273172959E-4</v>
      </c>
      <c r="L281" s="9">
        <v>264</v>
      </c>
      <c r="M281" s="9">
        <v>-6.2804543103948118E-3</v>
      </c>
      <c r="N281" s="15">
        <f t="shared" si="18"/>
        <v>-1.2137783415716412</v>
      </c>
      <c r="O281" s="9">
        <f t="shared" si="17"/>
        <v>0.10606669345118522</v>
      </c>
      <c r="P281" s="9">
        <f t="shared" si="19"/>
        <v>-1.2477206210619785</v>
      </c>
    </row>
    <row r="282" spans="1:16">
      <c r="A282" s="12">
        <v>35849</v>
      </c>
      <c r="B282" s="9">
        <v>0.60716454200000003</v>
      </c>
      <c r="C282" s="14">
        <f t="shared" si="16"/>
        <v>-6.4966591654692651E-3</v>
      </c>
      <c r="L282" s="9">
        <v>265</v>
      </c>
      <c r="M282" s="9">
        <v>-6.2609714638081071E-3</v>
      </c>
      <c r="N282" s="15">
        <f t="shared" si="18"/>
        <v>-1.2099863803729971</v>
      </c>
      <c r="O282" s="9">
        <f t="shared" si="17"/>
        <v>0.10646846122940939</v>
      </c>
      <c r="P282" s="9">
        <f t="shared" si="19"/>
        <v>-1.24553019767027</v>
      </c>
    </row>
    <row r="283" spans="1:16">
      <c r="A283" s="12">
        <v>35850</v>
      </c>
      <c r="B283" s="9">
        <v>0.607718019</v>
      </c>
      <c r="C283" s="14">
        <f t="shared" si="16"/>
        <v>9.1157661838559001E-4</v>
      </c>
      <c r="L283" s="9">
        <v>266</v>
      </c>
      <c r="M283" s="9">
        <v>-6.2576882646556697E-3</v>
      </c>
      <c r="N283" s="15">
        <f t="shared" si="18"/>
        <v>-1.2093473688333816</v>
      </c>
      <c r="O283" s="9">
        <f t="shared" si="17"/>
        <v>0.10687022900763359</v>
      </c>
      <c r="P283" s="9">
        <f t="shared" si="19"/>
        <v>-1.2433457340271459</v>
      </c>
    </row>
    <row r="284" spans="1:16">
      <c r="A284" s="12">
        <v>35851</v>
      </c>
      <c r="B284" s="9">
        <v>0.60664887199999995</v>
      </c>
      <c r="C284" s="14">
        <f t="shared" si="16"/>
        <v>-1.7592813880347169E-3</v>
      </c>
      <c r="L284" s="9">
        <v>267</v>
      </c>
      <c r="M284" s="9">
        <v>-6.2496124922748475E-3</v>
      </c>
      <c r="N284" s="15">
        <f t="shared" si="18"/>
        <v>-1.2077755751336838</v>
      </c>
      <c r="O284" s="9">
        <f t="shared" si="17"/>
        <v>0.10727199678585778</v>
      </c>
      <c r="P284" s="9">
        <f t="shared" si="19"/>
        <v>-1.2411671874221488</v>
      </c>
    </row>
    <row r="285" spans="1:16">
      <c r="A285" s="12">
        <v>35852</v>
      </c>
      <c r="B285" s="9">
        <v>0.60797665400000001</v>
      </c>
      <c r="C285" s="14">
        <f t="shared" si="16"/>
        <v>2.1887158474762636E-3</v>
      </c>
      <c r="L285" s="9">
        <v>268</v>
      </c>
      <c r="M285" s="9">
        <v>-6.2409996956359626E-3</v>
      </c>
      <c r="N285" s="15">
        <f t="shared" si="18"/>
        <v>-1.2060992599955895</v>
      </c>
      <c r="O285" s="9">
        <f t="shared" si="17"/>
        <v>0.10767376456408197</v>
      </c>
      <c r="P285" s="9">
        <f t="shared" si="19"/>
        <v>-1.238994515603133</v>
      </c>
    </row>
    <row r="286" spans="1:16">
      <c r="A286" s="12">
        <v>35853</v>
      </c>
      <c r="B286" s="9">
        <v>0.60779189199999994</v>
      </c>
      <c r="C286" s="14">
        <f t="shared" si="16"/>
        <v>-3.038965374484448E-4</v>
      </c>
      <c r="L286" s="9">
        <v>269</v>
      </c>
      <c r="M286" s="9">
        <v>-6.2118881720101271E-3</v>
      </c>
      <c r="N286" s="15">
        <f t="shared" si="18"/>
        <v>-1.2004332620865412</v>
      </c>
      <c r="O286" s="9">
        <f t="shared" si="17"/>
        <v>0.10807553234230614</v>
      </c>
      <c r="P286" s="9">
        <f t="shared" si="19"/>
        <v>-1.2368276767696365</v>
      </c>
    </row>
    <row r="287" spans="1:16">
      <c r="A287" s="12">
        <v>35856</v>
      </c>
      <c r="B287" s="9">
        <v>0.607090821</v>
      </c>
      <c r="C287" s="14">
        <f t="shared" si="16"/>
        <v>-1.1534721164064843E-3</v>
      </c>
      <c r="L287" s="9">
        <v>270</v>
      </c>
      <c r="M287" s="9">
        <v>-6.1861355445903543E-3</v>
      </c>
      <c r="N287" s="15">
        <f t="shared" si="18"/>
        <v>-1.1954210086920318</v>
      </c>
      <c r="O287" s="9">
        <f t="shared" si="17"/>
        <v>0.10847730012053033</v>
      </c>
      <c r="P287" s="9">
        <f t="shared" si="19"/>
        <v>-1.2346666295663675</v>
      </c>
    </row>
    <row r="288" spans="1:16">
      <c r="A288" s="12">
        <v>35857</v>
      </c>
      <c r="B288" s="9">
        <v>0.605143722</v>
      </c>
      <c r="C288" s="14">
        <f t="shared" si="16"/>
        <v>-3.2072614716736059E-3</v>
      </c>
      <c r="L288" s="9">
        <v>271</v>
      </c>
      <c r="M288" s="9">
        <v>-6.1831448688628443E-3</v>
      </c>
      <c r="N288" s="15">
        <f t="shared" si="18"/>
        <v>-1.1948389312083347</v>
      </c>
      <c r="O288" s="9">
        <f t="shared" si="17"/>
        <v>0.10887906789875453</v>
      </c>
      <c r="P288" s="9">
        <f t="shared" si="19"/>
        <v>-1.2325113330768116</v>
      </c>
    </row>
    <row r="289" spans="1:16">
      <c r="A289" s="12">
        <v>35858</v>
      </c>
      <c r="B289" s="9">
        <v>0.60753341400000005</v>
      </c>
      <c r="C289" s="14">
        <f t="shared" si="16"/>
        <v>3.9489660276108562E-3</v>
      </c>
      <c r="L289" s="9">
        <v>272</v>
      </c>
      <c r="M289" s="9">
        <v>-6.1622721292143856E-3</v>
      </c>
      <c r="N289" s="15">
        <f t="shared" si="18"/>
        <v>-1.19077645406958</v>
      </c>
      <c r="O289" s="9">
        <f t="shared" si="17"/>
        <v>0.1092808356769787</v>
      </c>
      <c r="P289" s="9">
        <f t="shared" si="19"/>
        <v>-1.230361746816949</v>
      </c>
    </row>
    <row r="290" spans="1:16">
      <c r="A290" s="12">
        <v>35859</v>
      </c>
      <c r="B290" s="9">
        <v>0.607902736</v>
      </c>
      <c r="C290" s="14">
        <f t="shared" si="16"/>
        <v>6.0790401233790092E-4</v>
      </c>
      <c r="L290" s="9">
        <v>273</v>
      </c>
      <c r="M290" s="9">
        <v>-6.1229490113209328E-3</v>
      </c>
      <c r="N290" s="15">
        <f t="shared" si="18"/>
        <v>-1.1831229658281115</v>
      </c>
      <c r="O290" s="9">
        <f t="shared" si="17"/>
        <v>0.10968260345520289</v>
      </c>
      <c r="P290" s="9">
        <f t="shared" si="19"/>
        <v>-1.2282178307290921</v>
      </c>
    </row>
    <row r="291" spans="1:16">
      <c r="A291" s="12">
        <v>35860</v>
      </c>
      <c r="B291" s="9">
        <v>0.61255742700000004</v>
      </c>
      <c r="C291" s="14">
        <f t="shared" si="16"/>
        <v>7.6569666894870103E-3</v>
      </c>
      <c r="L291" s="9">
        <v>274</v>
      </c>
      <c r="M291" s="9">
        <v>-6.1006058846369005E-3</v>
      </c>
      <c r="N291" s="15">
        <f t="shared" si="18"/>
        <v>-1.1787743061461091</v>
      </c>
      <c r="O291" s="9">
        <f t="shared" si="17"/>
        <v>0.11008437123342708</v>
      </c>
      <c r="P291" s="9">
        <f t="shared" si="19"/>
        <v>-1.2260795451758271</v>
      </c>
    </row>
    <row r="292" spans="1:16">
      <c r="A292" s="12">
        <v>35863</v>
      </c>
      <c r="B292" s="9">
        <v>0.61109753099999997</v>
      </c>
      <c r="C292" s="14">
        <f t="shared" si="16"/>
        <v>-2.3832802210070891E-3</v>
      </c>
      <c r="L292" s="9">
        <v>275</v>
      </c>
      <c r="M292" s="9">
        <v>-6.099815056633151E-3</v>
      </c>
      <c r="N292" s="15">
        <f t="shared" si="18"/>
        <v>-1.1786203866923131</v>
      </c>
      <c r="O292" s="9">
        <f t="shared" si="17"/>
        <v>0.11048613901165126</v>
      </c>
      <c r="P292" s="9">
        <f t="shared" si="19"/>
        <v>-1.2239468509340683</v>
      </c>
    </row>
    <row r="293" spans="1:16">
      <c r="A293" s="12">
        <v>35864</v>
      </c>
      <c r="B293" s="9">
        <v>0.61046334199999996</v>
      </c>
      <c r="C293" s="14">
        <f t="shared" si="16"/>
        <v>-1.0377868798818746E-3</v>
      </c>
      <c r="L293" s="9">
        <v>276</v>
      </c>
      <c r="M293" s="9">
        <v>-6.0878117299624224E-3</v>
      </c>
      <c r="N293" s="15">
        <f t="shared" si="18"/>
        <v>-1.1762841701241904</v>
      </c>
      <c r="O293" s="9">
        <f t="shared" si="17"/>
        <v>0.11088790678987545</v>
      </c>
      <c r="P293" s="9">
        <f t="shared" si="19"/>
        <v>-1.2218197091892082</v>
      </c>
    </row>
    <row r="294" spans="1:16">
      <c r="A294" s="12">
        <v>35865</v>
      </c>
      <c r="B294" s="9">
        <v>0.60727515600000004</v>
      </c>
      <c r="C294" s="14">
        <f t="shared" si="16"/>
        <v>-5.2225674838308755E-3</v>
      </c>
      <c r="L294" s="9">
        <v>277</v>
      </c>
      <c r="M294" s="9">
        <v>-6.0589518888300997E-3</v>
      </c>
      <c r="N294" s="15">
        <f t="shared" si="18"/>
        <v>-1.170667157369623</v>
      </c>
      <c r="O294" s="9">
        <f t="shared" si="17"/>
        <v>0.11128967456809964</v>
      </c>
      <c r="P294" s="9">
        <f t="shared" si="19"/>
        <v>-1.2196980815293885</v>
      </c>
    </row>
    <row r="295" spans="1:16">
      <c r="A295" s="12">
        <v>35866</v>
      </c>
      <c r="B295" s="9">
        <v>0.60382827100000003</v>
      </c>
      <c r="C295" s="14">
        <f t="shared" si="16"/>
        <v>-5.6759855329896469E-3</v>
      </c>
      <c r="L295" s="9">
        <v>278</v>
      </c>
      <c r="M295" s="9">
        <v>-6.0466804943339891E-3</v>
      </c>
      <c r="N295" s="15">
        <f t="shared" si="18"/>
        <v>-1.1682787665574579</v>
      </c>
      <c r="O295" s="9">
        <f t="shared" si="17"/>
        <v>0.11169144234632382</v>
      </c>
      <c r="P295" s="9">
        <f t="shared" si="19"/>
        <v>-1.2175819299398523</v>
      </c>
    </row>
    <row r="296" spans="1:16">
      <c r="A296" s="12">
        <v>35867</v>
      </c>
      <c r="B296" s="9">
        <v>0.60031216200000004</v>
      </c>
      <c r="C296" s="14">
        <f t="shared" si="16"/>
        <v>-5.8230281172111376E-3</v>
      </c>
      <c r="L296" s="9">
        <v>279</v>
      </c>
      <c r="M296" s="9">
        <v>-6.0392545438651135E-3</v>
      </c>
      <c r="N296" s="15">
        <f t="shared" si="18"/>
        <v>-1.1668334481890299</v>
      </c>
      <c r="O296" s="9">
        <f t="shared" si="17"/>
        <v>0.11209321012454801</v>
      </c>
      <c r="P296" s="9">
        <f t="shared" si="19"/>
        <v>-1.215471216797412</v>
      </c>
    </row>
    <row r="297" spans="1:16">
      <c r="A297" s="12">
        <v>35870</v>
      </c>
      <c r="B297" s="9">
        <v>0.59944850699999996</v>
      </c>
      <c r="C297" s="14">
        <f t="shared" si="16"/>
        <v>-1.4386764997775803E-3</v>
      </c>
      <c r="L297" s="9">
        <v>280</v>
      </c>
      <c r="M297" s="9">
        <v>-6.0350877689965277E-3</v>
      </c>
      <c r="N297" s="15">
        <f t="shared" si="18"/>
        <v>-1.1660224656380538</v>
      </c>
      <c r="O297" s="9">
        <f t="shared" si="17"/>
        <v>0.1124949779027722</v>
      </c>
      <c r="P297" s="9">
        <f t="shared" si="19"/>
        <v>-1.2133659048649963</v>
      </c>
    </row>
    <row r="298" spans="1:16">
      <c r="A298" s="12">
        <v>35871</v>
      </c>
      <c r="B298" s="9">
        <v>0.59726452799999996</v>
      </c>
      <c r="C298" s="14">
        <f t="shared" si="16"/>
        <v>-3.6433137700683238E-3</v>
      </c>
      <c r="L298" s="9">
        <v>281</v>
      </c>
      <c r="M298" s="9">
        <v>-6.0124406276232945E-3</v>
      </c>
      <c r="N298" s="15">
        <f t="shared" si="18"/>
        <v>-1.1616146353466574</v>
      </c>
      <c r="O298" s="9">
        <f t="shared" si="17"/>
        <v>0.11289674568099639</v>
      </c>
      <c r="P298" s="9">
        <f t="shared" si="19"/>
        <v>-1.2112659572863163</v>
      </c>
    </row>
    <row r="299" spans="1:16">
      <c r="A299" s="12">
        <v>35872</v>
      </c>
      <c r="B299" s="9">
        <v>0.59840823399999998</v>
      </c>
      <c r="C299" s="14">
        <f t="shared" si="16"/>
        <v>1.9149069572736988E-3</v>
      </c>
      <c r="L299" s="9">
        <v>282</v>
      </c>
      <c r="M299" s="9">
        <v>-6.0119147219935831E-3</v>
      </c>
      <c r="N299" s="15">
        <f t="shared" si="18"/>
        <v>-1.1615122779353242</v>
      </c>
      <c r="O299" s="9">
        <f t="shared" si="17"/>
        <v>0.11329851345922057</v>
      </c>
      <c r="P299" s="9">
        <f t="shared" si="19"/>
        <v>-1.2091713375806008</v>
      </c>
    </row>
    <row r="300" spans="1:16">
      <c r="A300" s="12">
        <v>35873</v>
      </c>
      <c r="B300" s="9">
        <v>0.59959227699999995</v>
      </c>
      <c r="C300" s="14">
        <f t="shared" si="16"/>
        <v>1.9786542576216704E-3</v>
      </c>
      <c r="L300" s="9">
        <v>283</v>
      </c>
      <c r="M300" s="9">
        <v>-6.0000002926335894E-3</v>
      </c>
      <c r="N300" s="15">
        <f t="shared" si="18"/>
        <v>-1.1591933635181717</v>
      </c>
      <c r="O300" s="9">
        <f t="shared" si="17"/>
        <v>0.11370028123744476</v>
      </c>
      <c r="P300" s="9">
        <f t="shared" si="19"/>
        <v>-1.2070820096374346</v>
      </c>
    </row>
    <row r="301" spans="1:16">
      <c r="A301" s="12">
        <v>35874</v>
      </c>
      <c r="B301" s="9">
        <v>0.60085321199999997</v>
      </c>
      <c r="C301" s="14">
        <f t="shared" si="16"/>
        <v>2.1029873938820387E-3</v>
      </c>
      <c r="L301" s="9">
        <v>284</v>
      </c>
      <c r="M301" s="9">
        <v>-5.9608277451175251E-3</v>
      </c>
      <c r="N301" s="15">
        <f t="shared" si="18"/>
        <v>-1.1515691809033826</v>
      </c>
      <c r="O301" s="9">
        <f t="shared" si="17"/>
        <v>0.11410204901566895</v>
      </c>
      <c r="P301" s="9">
        <f t="shared" si="19"/>
        <v>-1.2049979377116837</v>
      </c>
    </row>
    <row r="302" spans="1:16">
      <c r="A302" s="12">
        <v>35877</v>
      </c>
      <c r="B302" s="9">
        <v>0.59559261500000005</v>
      </c>
      <c r="C302" s="14">
        <f t="shared" si="16"/>
        <v>-8.7552115806945885E-3</v>
      </c>
      <c r="L302" s="9">
        <v>285</v>
      </c>
      <c r="M302" s="9">
        <v>-5.9349255090547226E-3</v>
      </c>
      <c r="N302" s="15">
        <f t="shared" si="18"/>
        <v>-1.1465278090652811</v>
      </c>
      <c r="O302" s="9">
        <f t="shared" si="17"/>
        <v>0.11450381679389313</v>
      </c>
      <c r="P302" s="9">
        <f t="shared" si="19"/>
        <v>-1.2029190864185102</v>
      </c>
    </row>
    <row r="303" spans="1:16">
      <c r="A303" s="12">
        <v>35878</v>
      </c>
      <c r="B303" s="9">
        <v>0.59697928499999997</v>
      </c>
      <c r="C303" s="14">
        <f t="shared" si="16"/>
        <v>2.3282189286377708E-3</v>
      </c>
      <c r="L303" s="9">
        <v>286</v>
      </c>
      <c r="M303" s="9">
        <v>-5.9032528531605122E-3</v>
      </c>
      <c r="N303" s="15">
        <f t="shared" si="18"/>
        <v>-1.1403633360415695</v>
      </c>
      <c r="O303" s="9">
        <f t="shared" si="17"/>
        <v>0.11490558457211732</v>
      </c>
      <c r="P303" s="9">
        <f t="shared" si="19"/>
        <v>-1.2008454207284633</v>
      </c>
    </row>
    <row r="304" spans="1:16">
      <c r="A304" s="12">
        <v>35879</v>
      </c>
      <c r="B304" s="9">
        <v>0.59740725299999997</v>
      </c>
      <c r="C304" s="14">
        <f t="shared" si="16"/>
        <v>7.1688919658252637E-4</v>
      </c>
      <c r="L304" s="9">
        <v>287</v>
      </c>
      <c r="M304" s="9">
        <v>-5.8997056658849356E-3</v>
      </c>
      <c r="N304" s="15">
        <f t="shared" si="18"/>
        <v>-1.1396729442934515</v>
      </c>
      <c r="O304" s="9">
        <f t="shared" si="17"/>
        <v>0.11530735235034151</v>
      </c>
      <c r="P304" s="9">
        <f t="shared" si="19"/>
        <v>-1.1987769059626692</v>
      </c>
    </row>
    <row r="305" spans="1:16">
      <c r="A305" s="12">
        <v>35880</v>
      </c>
      <c r="B305" s="9">
        <v>0.59311981000000003</v>
      </c>
      <c r="C305" s="14">
        <f t="shared" si="16"/>
        <v>-7.1767508319822149E-3</v>
      </c>
      <c r="L305" s="9">
        <v>288</v>
      </c>
      <c r="M305" s="9">
        <v>-5.8961653273726933E-3</v>
      </c>
      <c r="N305" s="15">
        <f t="shared" si="18"/>
        <v>-1.1389838855253325</v>
      </c>
      <c r="O305" s="9">
        <f t="shared" si="17"/>
        <v>0.11570912012856568</v>
      </c>
      <c r="P305" s="9">
        <f t="shared" si="19"/>
        <v>-1.1967135077880866</v>
      </c>
    </row>
    <row r="306" spans="1:16">
      <c r="A306" s="12">
        <v>35881</v>
      </c>
      <c r="B306" s="9">
        <v>0.59435364000000002</v>
      </c>
      <c r="C306" s="14">
        <f t="shared" si="16"/>
        <v>2.0802373807071728E-3</v>
      </c>
      <c r="L306" s="9">
        <v>289</v>
      </c>
      <c r="M306" s="9">
        <v>-5.882353086516412E-3</v>
      </c>
      <c r="N306" s="15">
        <f t="shared" si="18"/>
        <v>-1.1362955986181673</v>
      </c>
      <c r="O306" s="9">
        <f t="shared" si="17"/>
        <v>0.11611088790678988</v>
      </c>
      <c r="P306" s="9">
        <f t="shared" si="19"/>
        <v>-1.1946551922128563</v>
      </c>
    </row>
    <row r="307" spans="1:16">
      <c r="A307" s="12">
        <v>35884</v>
      </c>
      <c r="B307" s="9">
        <v>0.59612518599999997</v>
      </c>
      <c r="C307" s="14">
        <f t="shared" si="16"/>
        <v>2.9806261470863848E-3</v>
      </c>
      <c r="L307" s="9">
        <v>290</v>
      </c>
      <c r="M307" s="9">
        <v>-5.8804316536273937E-3</v>
      </c>
      <c r="N307" s="15">
        <f t="shared" si="18"/>
        <v>-1.1359216286785832</v>
      </c>
      <c r="O307" s="9">
        <f t="shared" si="17"/>
        <v>0.11651265568501407</v>
      </c>
      <c r="P307" s="9">
        <f t="shared" si="19"/>
        <v>-1.1926019255817182</v>
      </c>
    </row>
    <row r="308" spans="1:16">
      <c r="A308" s="12">
        <v>35885</v>
      </c>
      <c r="B308" s="9">
        <v>0.59648076299999997</v>
      </c>
      <c r="C308" s="14">
        <f t="shared" si="16"/>
        <v>5.96480417789369E-4</v>
      </c>
      <c r="L308" s="9">
        <v>291</v>
      </c>
      <c r="M308" s="9">
        <v>-5.8376701939871767E-3</v>
      </c>
      <c r="N308" s="15">
        <f t="shared" si="18"/>
        <v>-1.1275989333767715</v>
      </c>
      <c r="O308" s="9">
        <f t="shared" si="17"/>
        <v>0.11691442346323824</v>
      </c>
      <c r="P308" s="9">
        <f t="shared" si="19"/>
        <v>-1.190553674571514</v>
      </c>
    </row>
    <row r="309" spans="1:16">
      <c r="A309" s="12">
        <v>35886</v>
      </c>
      <c r="B309" s="9">
        <v>0.59737156499999999</v>
      </c>
      <c r="C309" s="14">
        <f t="shared" si="16"/>
        <v>1.4934295542403664E-3</v>
      </c>
      <c r="L309" s="9">
        <v>292</v>
      </c>
      <c r="M309" s="9">
        <v>-5.834236166596507E-3</v>
      </c>
      <c r="N309" s="15">
        <f t="shared" si="18"/>
        <v>-1.126930566022825</v>
      </c>
      <c r="O309" s="9">
        <f t="shared" si="17"/>
        <v>0.11731619124146243</v>
      </c>
      <c r="P309" s="9">
        <f t="shared" si="19"/>
        <v>-1.188510406186758</v>
      </c>
    </row>
    <row r="310" spans="1:16">
      <c r="A310" s="12">
        <v>35887</v>
      </c>
      <c r="B310" s="9">
        <v>0.60006000599999998</v>
      </c>
      <c r="C310" s="14">
        <f t="shared" si="16"/>
        <v>4.5004502348551245E-3</v>
      </c>
      <c r="L310" s="9">
        <v>293</v>
      </c>
      <c r="M310" s="9">
        <v>-5.8316444818480306E-3</v>
      </c>
      <c r="N310" s="15">
        <f t="shared" si="18"/>
        <v>-1.1264261444558017</v>
      </c>
      <c r="O310" s="9">
        <f t="shared" si="17"/>
        <v>0.11771795901968662</v>
      </c>
      <c r="P310" s="9">
        <f t="shared" si="19"/>
        <v>-1.1864720877552901</v>
      </c>
    </row>
    <row r="311" spans="1:16">
      <c r="A311" s="12">
        <v>35888</v>
      </c>
      <c r="B311" s="9">
        <v>0.60331824999999994</v>
      </c>
      <c r="C311" s="14">
        <f t="shared" si="16"/>
        <v>5.4298636260052824E-3</v>
      </c>
      <c r="L311" s="9">
        <v>294</v>
      </c>
      <c r="M311" s="9">
        <v>-5.8252427216279878E-3</v>
      </c>
      <c r="N311" s="15">
        <f t="shared" si="18"/>
        <v>-1.1251801650118127</v>
      </c>
      <c r="O311" s="9">
        <f t="shared" si="17"/>
        <v>0.1181197267979108</v>
      </c>
      <c r="P311" s="9">
        <f t="shared" si="19"/>
        <v>-1.1844386869239931</v>
      </c>
    </row>
    <row r="312" spans="1:16">
      <c r="A312" s="12">
        <v>35891</v>
      </c>
      <c r="B312" s="9">
        <v>0.60114217000000003</v>
      </c>
      <c r="C312" s="14">
        <f t="shared" si="16"/>
        <v>-3.6068526022541292E-3</v>
      </c>
      <c r="L312" s="9">
        <v>295</v>
      </c>
      <c r="M312" s="9">
        <v>-5.8230281172111376E-3</v>
      </c>
      <c r="N312" s="15">
        <f t="shared" si="18"/>
        <v>-1.1247491348755505</v>
      </c>
      <c r="O312" s="9">
        <f t="shared" si="17"/>
        <v>0.11852149457613499</v>
      </c>
      <c r="P312" s="9">
        <f t="shared" si="19"/>
        <v>-1.1824101716545881</v>
      </c>
    </row>
    <row r="313" spans="1:16">
      <c r="A313" s="12">
        <v>35892</v>
      </c>
      <c r="B313" s="9">
        <v>0.60031216200000004</v>
      </c>
      <c r="C313" s="14">
        <f t="shared" si="16"/>
        <v>-1.3807183082830132E-3</v>
      </c>
      <c r="L313" s="9">
        <v>296</v>
      </c>
      <c r="M313" s="9">
        <v>-5.8142812661234888E-3</v>
      </c>
      <c r="N313" s="15">
        <f t="shared" si="18"/>
        <v>-1.1230467286184835</v>
      </c>
      <c r="O313" s="9">
        <f t="shared" si="17"/>
        <v>0.11892326235435918</v>
      </c>
      <c r="P313" s="9">
        <f t="shared" si="19"/>
        <v>-1.1803865102194915</v>
      </c>
    </row>
    <row r="314" spans="1:16">
      <c r="A314" s="12">
        <v>35893</v>
      </c>
      <c r="B314" s="9">
        <v>0.59941257599999997</v>
      </c>
      <c r="C314" s="14">
        <f t="shared" si="16"/>
        <v>-1.4985303596098953E-3</v>
      </c>
      <c r="L314" s="9">
        <v>297</v>
      </c>
      <c r="M314" s="9">
        <v>-5.7842350336581028E-3</v>
      </c>
      <c r="N314" s="15">
        <f t="shared" si="18"/>
        <v>-1.1171988076195094</v>
      </c>
      <c r="O314" s="9">
        <f t="shared" si="17"/>
        <v>0.11932503013258337</v>
      </c>
      <c r="P314" s="9">
        <f t="shared" si="19"/>
        <v>-1.1783676711977462</v>
      </c>
    </row>
    <row r="315" spans="1:16">
      <c r="A315" s="12">
        <v>35894</v>
      </c>
      <c r="B315" s="9">
        <v>0.59790732400000002</v>
      </c>
      <c r="C315" s="14">
        <f t="shared" si="16"/>
        <v>-2.5112119102418395E-3</v>
      </c>
      <c r="L315" s="9">
        <v>298</v>
      </c>
      <c r="M315" s="9">
        <v>-5.7700239138124276E-3</v>
      </c>
      <c r="N315" s="15">
        <f t="shared" si="18"/>
        <v>-1.114432886592299</v>
      </c>
      <c r="O315" s="9">
        <f t="shared" si="17"/>
        <v>0.11972679791080755</v>
      </c>
      <c r="P315" s="9">
        <f t="shared" si="19"/>
        <v>-1.1763536234710237</v>
      </c>
    </row>
    <row r="316" spans="1:16">
      <c r="A316" s="12">
        <v>35899</v>
      </c>
      <c r="B316" s="9">
        <v>0.59382422800000001</v>
      </c>
      <c r="C316" s="14">
        <f t="shared" si="16"/>
        <v>-6.8289780641657138E-3</v>
      </c>
      <c r="L316" s="9">
        <v>299</v>
      </c>
      <c r="M316" s="9">
        <v>-5.7686958117481035E-3</v>
      </c>
      <c r="N316" s="15">
        <f t="shared" si="18"/>
        <v>-1.114174397080854</v>
      </c>
      <c r="O316" s="9">
        <f t="shared" si="17"/>
        <v>0.12012856568903174</v>
      </c>
      <c r="P316" s="9">
        <f t="shared" si="19"/>
        <v>-1.1743443362196766</v>
      </c>
    </row>
    <row r="317" spans="1:16">
      <c r="A317" s="12">
        <v>35900</v>
      </c>
      <c r="B317" s="9">
        <v>0.594177065</v>
      </c>
      <c r="C317" s="14">
        <f t="shared" si="16"/>
        <v>5.9417750802848168E-4</v>
      </c>
      <c r="L317" s="9">
        <v>300</v>
      </c>
      <c r="M317" s="9">
        <v>-5.768079787586089E-3</v>
      </c>
      <c r="N317" s="15">
        <f t="shared" si="18"/>
        <v>-1.1140544998312714</v>
      </c>
      <c r="O317" s="9">
        <f t="shared" si="17"/>
        <v>0.12053033346725593</v>
      </c>
      <c r="P317" s="9">
        <f t="shared" si="19"/>
        <v>-1.1723397789188736</v>
      </c>
    </row>
    <row r="318" spans="1:16">
      <c r="A318" s="12">
        <v>35901</v>
      </c>
      <c r="B318" s="9">
        <v>0.59136605600000003</v>
      </c>
      <c r="C318" s="14">
        <f t="shared" si="16"/>
        <v>-4.730928145131208E-3</v>
      </c>
      <c r="L318" s="9">
        <v>301</v>
      </c>
      <c r="M318" s="9">
        <v>-5.7643411670446065E-3</v>
      </c>
      <c r="N318" s="15">
        <f t="shared" si="18"/>
        <v>-1.1133268492815087</v>
      </c>
      <c r="O318" s="9">
        <f t="shared" si="17"/>
        <v>0.12093210124548011</v>
      </c>
      <c r="P318" s="9">
        <f t="shared" si="19"/>
        <v>-1.170339921334784</v>
      </c>
    </row>
    <row r="319" spans="1:16">
      <c r="A319" s="12">
        <v>35902</v>
      </c>
      <c r="B319" s="9">
        <v>0.59382422800000001</v>
      </c>
      <c r="C319" s="14">
        <f t="shared" si="16"/>
        <v>4.1567688491068733E-3</v>
      </c>
      <c r="L319" s="9">
        <v>302</v>
      </c>
      <c r="M319" s="9">
        <v>-5.7588484459055733E-3</v>
      </c>
      <c r="N319" s="15">
        <f t="shared" si="18"/>
        <v>-1.1122577968028837</v>
      </c>
      <c r="O319" s="9">
        <f t="shared" si="17"/>
        <v>0.1213338690237043</v>
      </c>
      <c r="P319" s="9">
        <f t="shared" si="19"/>
        <v>-1.1683447335208295</v>
      </c>
    </row>
    <row r="320" spans="1:16">
      <c r="A320" s="12">
        <v>35905</v>
      </c>
      <c r="B320" s="9">
        <v>0.59676553099999996</v>
      </c>
      <c r="C320" s="14">
        <f t="shared" si="16"/>
        <v>4.9531542522376348E-3</v>
      </c>
      <c r="L320" s="9">
        <v>303</v>
      </c>
      <c r="M320" s="9">
        <v>-5.7583926405259112E-3</v>
      </c>
      <c r="N320" s="15">
        <f t="shared" si="18"/>
        <v>-1.112169083056352</v>
      </c>
      <c r="O320" s="9">
        <f t="shared" si="17"/>
        <v>0.12173563680192849</v>
      </c>
      <c r="P320" s="9">
        <f t="shared" si="19"/>
        <v>-1.1663541858139981</v>
      </c>
    </row>
    <row r="321" spans="1:16">
      <c r="A321" s="12">
        <v>35906</v>
      </c>
      <c r="B321" s="9">
        <v>0.59658751899999996</v>
      </c>
      <c r="C321" s="14">
        <f t="shared" si="16"/>
        <v>-2.982947083115528E-4</v>
      </c>
      <c r="L321" s="9">
        <v>304</v>
      </c>
      <c r="M321" s="9">
        <v>-5.7494857040647496E-3</v>
      </c>
      <c r="N321" s="15">
        <f t="shared" si="18"/>
        <v>-1.1104355192616977</v>
      </c>
      <c r="O321" s="9">
        <f t="shared" si="17"/>
        <v>0.12213740458015267</v>
      </c>
      <c r="P321" s="9">
        <f t="shared" si="19"/>
        <v>-1.1643682488312117</v>
      </c>
    </row>
    <row r="322" spans="1:16">
      <c r="A322" s="12">
        <v>35907</v>
      </c>
      <c r="B322" s="9">
        <v>0.59815767399999997</v>
      </c>
      <c r="C322" s="14">
        <f t="shared" si="16"/>
        <v>2.631893812716557E-3</v>
      </c>
      <c r="L322" s="9">
        <v>305</v>
      </c>
      <c r="M322" s="9">
        <v>-5.7259442696062646E-3</v>
      </c>
      <c r="N322" s="15">
        <f t="shared" si="18"/>
        <v>-1.1058536320292687</v>
      </c>
      <c r="O322" s="9">
        <f t="shared" si="17"/>
        <v>0.12253917235837686</v>
      </c>
      <c r="P322" s="9">
        <f t="shared" si="19"/>
        <v>-1.1623868934657591</v>
      </c>
    </row>
    <row r="323" spans="1:16">
      <c r="A323" s="12">
        <v>35908</v>
      </c>
      <c r="B323" s="9">
        <v>0.60006000599999998</v>
      </c>
      <c r="C323" s="14">
        <f t="shared" si="16"/>
        <v>3.1803186395298333E-3</v>
      </c>
      <c r="L323" s="9">
        <v>306</v>
      </c>
      <c r="M323" s="9">
        <v>-5.7160057590417424E-3</v>
      </c>
      <c r="N323" s="15">
        <f t="shared" si="18"/>
        <v>-1.1039192921849721</v>
      </c>
      <c r="O323" s="9">
        <f t="shared" si="17"/>
        <v>0.12294094013660105</v>
      </c>
      <c r="P323" s="9">
        <f t="shared" si="19"/>
        <v>-1.1604100908837804</v>
      </c>
    </row>
    <row r="324" spans="1:16">
      <c r="A324" s="12">
        <v>35909</v>
      </c>
      <c r="B324" s="9">
        <v>0.59959227699999995</v>
      </c>
      <c r="C324" s="14">
        <f t="shared" ref="C324:C387" si="20">((B324/B323)-1)</f>
        <v>-7.7947037850079059E-4</v>
      </c>
      <c r="L324" s="9">
        <v>307</v>
      </c>
      <c r="M324" s="9">
        <v>-5.6759855329896469E-3</v>
      </c>
      <c r="N324" s="15">
        <f t="shared" si="18"/>
        <v>-1.0961301252541977</v>
      </c>
      <c r="O324" s="9">
        <f t="shared" si="17"/>
        <v>0.12334270791482523</v>
      </c>
      <c r="P324" s="9">
        <f t="shared" si="19"/>
        <v>-1.1584378125208099</v>
      </c>
    </row>
    <row r="325" spans="1:16">
      <c r="A325" s="12">
        <v>35912</v>
      </c>
      <c r="B325" s="9">
        <v>0.59762146699999996</v>
      </c>
      <c r="C325" s="14">
        <f t="shared" si="20"/>
        <v>-3.2869169193785464E-3</v>
      </c>
      <c r="L325" s="9">
        <v>308</v>
      </c>
      <c r="M325" s="9">
        <v>-5.6675062783368979E-3</v>
      </c>
      <c r="N325" s="15">
        <f t="shared" si="18"/>
        <v>-1.0944798014940862</v>
      </c>
      <c r="O325" s="9">
        <f t="shared" si="17"/>
        <v>0.12374447569304942</v>
      </c>
      <c r="P325" s="9">
        <f t="shared" si="19"/>
        <v>-1.1564700300783706</v>
      </c>
    </row>
    <row r="326" spans="1:16">
      <c r="A326" s="12">
        <v>35913</v>
      </c>
      <c r="B326" s="9">
        <v>0.59977208699999995</v>
      </c>
      <c r="C326" s="14">
        <f t="shared" si="20"/>
        <v>3.5986324433689987E-3</v>
      </c>
      <c r="L326" s="9">
        <v>309</v>
      </c>
      <c r="M326" s="9">
        <v>-5.6546786979103647E-3</v>
      </c>
      <c r="N326" s="15">
        <f t="shared" si="18"/>
        <v>-1.091983159792709</v>
      </c>
      <c r="O326" s="9">
        <f t="shared" si="17"/>
        <v>0.12414624347127361</v>
      </c>
      <c r="P326" s="9">
        <f t="shared" si="19"/>
        <v>-1.1545067155206326</v>
      </c>
    </row>
    <row r="327" spans="1:16">
      <c r="A327" s="12">
        <v>35914</v>
      </c>
      <c r="B327" s="9">
        <v>0.59873069099999998</v>
      </c>
      <c r="C327" s="14">
        <f t="shared" si="20"/>
        <v>-1.7363195496624684E-3</v>
      </c>
      <c r="L327" s="9">
        <v>310</v>
      </c>
      <c r="M327" s="9">
        <v>-5.6420112279408352E-3</v>
      </c>
      <c r="N327" s="15">
        <f t="shared" si="18"/>
        <v>-1.0895176805109379</v>
      </c>
      <c r="O327" s="9">
        <f t="shared" si="17"/>
        <v>0.12454801124949778</v>
      </c>
      <c r="P327" s="9">
        <f t="shared" si="19"/>
        <v>-1.1525478410711099</v>
      </c>
    </row>
    <row r="328" spans="1:16">
      <c r="A328" s="12">
        <v>35915</v>
      </c>
      <c r="B328" s="9">
        <v>0.59783583399999995</v>
      </c>
      <c r="C328" s="14">
        <f t="shared" si="20"/>
        <v>-1.4945901612383183E-3</v>
      </c>
      <c r="L328" s="9">
        <v>311</v>
      </c>
      <c r="M328" s="9">
        <v>-5.6209844657868491E-3</v>
      </c>
      <c r="N328" s="15">
        <f t="shared" si="18"/>
        <v>-1.0854252258551875</v>
      </c>
      <c r="O328" s="9">
        <f t="shared" si="17"/>
        <v>0.12494977902772197</v>
      </c>
      <c r="P328" s="9">
        <f t="shared" si="19"/>
        <v>-1.1505933792094198</v>
      </c>
    </row>
    <row r="329" spans="1:16">
      <c r="A329" s="12">
        <v>35916</v>
      </c>
      <c r="B329" s="9">
        <v>0.59970014999999999</v>
      </c>
      <c r="C329" s="14">
        <f t="shared" si="20"/>
        <v>3.1184413746601081E-3</v>
      </c>
      <c r="L329" s="9">
        <v>312</v>
      </c>
      <c r="M329" s="9">
        <v>-5.6200632842836606E-3</v>
      </c>
      <c r="N329" s="15">
        <f t="shared" si="18"/>
        <v>-1.0852459356009911</v>
      </c>
      <c r="O329" s="9">
        <f t="shared" si="17"/>
        <v>0.12535154680594615</v>
      </c>
      <c r="P329" s="9">
        <f t="shared" si="19"/>
        <v>-1.1486433026680891</v>
      </c>
    </row>
    <row r="330" spans="1:16">
      <c r="A330" s="12">
        <v>35920</v>
      </c>
      <c r="B330" s="9">
        <v>0.60222824500000005</v>
      </c>
      <c r="C330" s="14">
        <f t="shared" si="20"/>
        <v>4.2155984119731649E-3</v>
      </c>
      <c r="L330" s="9">
        <v>313</v>
      </c>
      <c r="M330" s="9">
        <v>-5.6193496942927856E-3</v>
      </c>
      <c r="N330" s="15">
        <f t="shared" si="18"/>
        <v>-1.0851070490401851</v>
      </c>
      <c r="O330" s="9">
        <f t="shared" si="17"/>
        <v>0.12575331458417036</v>
      </c>
      <c r="P330" s="9">
        <f t="shared" si="19"/>
        <v>-1.1466975844294123</v>
      </c>
    </row>
    <row r="331" spans="1:16">
      <c r="A331" s="12">
        <v>35921</v>
      </c>
      <c r="B331" s="9">
        <v>0.60204696000000002</v>
      </c>
      <c r="C331" s="14">
        <f t="shared" si="20"/>
        <v>-3.0102374225249307E-4</v>
      </c>
      <c r="L331" s="9">
        <v>314</v>
      </c>
      <c r="M331" s="9">
        <v>-5.6193364509957711E-3</v>
      </c>
      <c r="N331" s="15">
        <f t="shared" si="18"/>
        <v>-1.0851044714872491</v>
      </c>
      <c r="O331" s="9">
        <f t="shared" si="17"/>
        <v>0.12615508236239453</v>
      </c>
      <c r="P331" s="9">
        <f t="shared" si="19"/>
        <v>-1.1447561977223555</v>
      </c>
    </row>
    <row r="332" spans="1:16">
      <c r="A332" s="12">
        <v>35922</v>
      </c>
      <c r="B332" s="9">
        <v>0.606612072</v>
      </c>
      <c r="C332" s="14">
        <f t="shared" si="20"/>
        <v>7.582651027753684E-3</v>
      </c>
      <c r="L332" s="9">
        <v>315</v>
      </c>
      <c r="M332" s="9">
        <v>-5.6159204854605571E-3</v>
      </c>
      <c r="N332" s="15">
        <f t="shared" si="18"/>
        <v>-1.0844396195259203</v>
      </c>
      <c r="O332" s="9">
        <f t="shared" si="17"/>
        <v>0.12655685014061871</v>
      </c>
      <c r="P332" s="9">
        <f t="shared" si="19"/>
        <v>-1.1428191160195109</v>
      </c>
    </row>
    <row r="333" spans="1:16">
      <c r="A333" s="12">
        <v>35923</v>
      </c>
      <c r="B333" s="9">
        <v>0.61050061099999997</v>
      </c>
      <c r="C333" s="14">
        <f t="shared" si="20"/>
        <v>6.410256537064063E-3</v>
      </c>
      <c r="L333" s="9">
        <v>316</v>
      </c>
      <c r="M333" s="9">
        <v>-5.6109723418579227E-3</v>
      </c>
      <c r="N333" s="15">
        <f t="shared" si="18"/>
        <v>-1.0834765585859798</v>
      </c>
      <c r="O333" s="9">
        <f t="shared" si="17"/>
        <v>0.12695861791884291</v>
      </c>
      <c r="P333" s="9">
        <f t="shared" si="19"/>
        <v>-1.1408863130340958</v>
      </c>
    </row>
    <row r="334" spans="1:16">
      <c r="A334" s="12">
        <v>35926</v>
      </c>
      <c r="B334" s="9">
        <v>0.61349693299999997</v>
      </c>
      <c r="C334" s="14">
        <f t="shared" si="20"/>
        <v>4.9079754319851787E-3</v>
      </c>
      <c r="L334" s="9">
        <v>317</v>
      </c>
      <c r="M334" s="9">
        <v>-5.5890761574468595E-3</v>
      </c>
      <c r="N334" s="15">
        <f t="shared" si="18"/>
        <v>-1.0792148876173357</v>
      </c>
      <c r="O334" s="9">
        <f t="shared" si="17"/>
        <v>0.12736038569706709</v>
      </c>
      <c r="P334" s="9">
        <f t="shared" si="19"/>
        <v>-1.1389577627170067</v>
      </c>
    </row>
    <row r="335" spans="1:16">
      <c r="A335" s="12">
        <v>35927</v>
      </c>
      <c r="B335" s="9">
        <v>0.61173303999999995</v>
      </c>
      <c r="C335" s="14">
        <f t="shared" si="20"/>
        <v>-2.8751455877286114E-3</v>
      </c>
      <c r="L335" s="9">
        <v>318</v>
      </c>
      <c r="M335" s="9">
        <v>-5.5880110447600329E-3</v>
      </c>
      <c r="N335" s="15">
        <f t="shared" si="18"/>
        <v>-1.079007583927772</v>
      </c>
      <c r="O335" s="9">
        <f t="shared" si="17"/>
        <v>0.12776215347529127</v>
      </c>
      <c r="P335" s="9">
        <f t="shared" si="19"/>
        <v>-1.1370334392539034</v>
      </c>
    </row>
    <row r="336" spans="1:16">
      <c r="A336" s="12">
        <v>35928</v>
      </c>
      <c r="B336" s="9">
        <v>0.61319597699999995</v>
      </c>
      <c r="C336" s="14">
        <f t="shared" si="20"/>
        <v>2.3914631127328612E-3</v>
      </c>
      <c r="L336" s="9">
        <v>319</v>
      </c>
      <c r="M336" s="9">
        <v>-5.5848583274861197E-3</v>
      </c>
      <c r="N336" s="15">
        <f t="shared" si="18"/>
        <v>-1.0783939681750752</v>
      </c>
      <c r="O336" s="9">
        <f t="shared" si="17"/>
        <v>0.12816392125351547</v>
      </c>
      <c r="P336" s="9">
        <f t="shared" si="19"/>
        <v>-1.1351133170623529</v>
      </c>
    </row>
    <row r="337" spans="1:16">
      <c r="A337" s="12">
        <v>35929</v>
      </c>
      <c r="B337" s="9">
        <v>0.61327118899999999</v>
      </c>
      <c r="C337" s="14">
        <f t="shared" si="20"/>
        <v>1.2265572968694904E-4</v>
      </c>
      <c r="L337" s="9">
        <v>320</v>
      </c>
      <c r="M337" s="9">
        <v>-5.541209634592037E-3</v>
      </c>
      <c r="N337" s="15">
        <f t="shared" si="18"/>
        <v>-1.0698985899925646</v>
      </c>
      <c r="O337" s="9">
        <f t="shared" si="17"/>
        <v>0.12856568903173965</v>
      </c>
      <c r="P337" s="9">
        <f t="shared" si="19"/>
        <v>-1.1331973707890046</v>
      </c>
    </row>
    <row r="338" spans="1:16">
      <c r="A338" s="12">
        <v>35930</v>
      </c>
      <c r="B338" s="9">
        <v>0.61432608399999999</v>
      </c>
      <c r="C338" s="14">
        <f t="shared" si="20"/>
        <v>1.7201117856524561E-3</v>
      </c>
      <c r="L338" s="9">
        <v>321</v>
      </c>
      <c r="M338" s="9">
        <v>-5.5358981032839205E-3</v>
      </c>
      <c r="N338" s="15">
        <f t="shared" si="18"/>
        <v>-1.068864802628068</v>
      </c>
      <c r="O338" s="9">
        <f t="shared" ref="O338:O401" si="21">L338/COUNT(Retornos)</f>
        <v>0.12896745680996385</v>
      </c>
      <c r="P338" s="9">
        <f t="shared" si="19"/>
        <v>-1.1312855753068216</v>
      </c>
    </row>
    <row r="339" spans="1:16">
      <c r="A339" s="12">
        <v>35933</v>
      </c>
      <c r="B339" s="9">
        <v>0.61595318799999998</v>
      </c>
      <c r="C339" s="14">
        <f t="shared" si="20"/>
        <v>2.6485998924310472E-3</v>
      </c>
      <c r="L339" s="9">
        <v>322</v>
      </c>
      <c r="M339" s="9">
        <v>-5.5217495496135971E-3</v>
      </c>
      <c r="N339" s="15">
        <f t="shared" ref="N339:N402" si="22">(M339-$K$5)/$K$4</f>
        <v>-1.0661110589029898</v>
      </c>
      <c r="O339" s="9">
        <f t="shared" si="21"/>
        <v>0.12936922458818803</v>
      </c>
      <c r="P339" s="9">
        <f t="shared" ref="P339:P402" si="23">_xlfn.NORM.S.INV(O339)</f>
        <v>-1.1293779057123401</v>
      </c>
    </row>
    <row r="340" spans="1:16">
      <c r="A340" s="12">
        <v>35934</v>
      </c>
      <c r="B340" s="9">
        <v>0.61606702800000002</v>
      </c>
      <c r="C340" s="14">
        <f t="shared" si="20"/>
        <v>1.8481923986746196E-4</v>
      </c>
      <c r="L340" s="9">
        <v>323</v>
      </c>
      <c r="M340" s="9">
        <v>-5.5144758577887476E-3</v>
      </c>
      <c r="N340" s="15">
        <f t="shared" si="22"/>
        <v>-1.0646953747498566</v>
      </c>
      <c r="O340" s="9">
        <f t="shared" si="21"/>
        <v>0.12977099236641221</v>
      </c>
      <c r="P340" s="9">
        <f t="shared" si="23"/>
        <v>-1.1274743373229819</v>
      </c>
    </row>
    <row r="341" spans="1:16">
      <c r="A341" s="12">
        <v>35935</v>
      </c>
      <c r="B341" s="9">
        <v>0.61229488099999996</v>
      </c>
      <c r="C341" s="14">
        <f t="shared" si="20"/>
        <v>-6.1229490113209328E-3</v>
      </c>
      <c r="L341" s="9">
        <v>324</v>
      </c>
      <c r="M341" s="9">
        <v>-5.5096420697895443E-3</v>
      </c>
      <c r="N341" s="15">
        <f t="shared" si="22"/>
        <v>-1.0637545709276903</v>
      </c>
      <c r="O341" s="9">
        <f t="shared" si="21"/>
        <v>0.13017276014463641</v>
      </c>
      <c r="P341" s="9">
        <f t="shared" si="23"/>
        <v>-1.1255748456743999</v>
      </c>
    </row>
    <row r="342" spans="1:16">
      <c r="A342" s="12">
        <v>35936</v>
      </c>
      <c r="B342" s="9">
        <v>0.61330880099999996</v>
      </c>
      <c r="C342" s="14">
        <f t="shared" si="20"/>
        <v>1.6559341445809839E-3</v>
      </c>
      <c r="L342" s="9">
        <v>325</v>
      </c>
      <c r="M342" s="9">
        <v>-5.5077450322800203E-3</v>
      </c>
      <c r="N342" s="15">
        <f t="shared" si="22"/>
        <v>-1.0633853490793084</v>
      </c>
      <c r="O342" s="9">
        <f t="shared" si="21"/>
        <v>0.13057452792286059</v>
      </c>
      <c r="P342" s="9">
        <f t="shared" si="23"/>
        <v>-1.1236794065178672</v>
      </c>
    </row>
    <row r="343" spans="1:16">
      <c r="A343" s="12">
        <v>35937</v>
      </c>
      <c r="B343" s="9">
        <v>0.61282019899999995</v>
      </c>
      <c r="C343" s="14">
        <f t="shared" si="20"/>
        <v>-7.9666556097568453E-4</v>
      </c>
      <c r="L343" s="9">
        <v>326</v>
      </c>
      <c r="M343" s="9">
        <v>-5.5040197474681696E-3</v>
      </c>
      <c r="N343" s="15">
        <f t="shared" si="22"/>
        <v>-1.0626602940727121</v>
      </c>
      <c r="O343" s="9">
        <f t="shared" si="21"/>
        <v>0.13097629570108477</v>
      </c>
      <c r="P343" s="9">
        <f t="shared" si="23"/>
        <v>-1.1217879958177062</v>
      </c>
    </row>
    <row r="344" spans="1:16">
      <c r="A344" s="12">
        <v>35941</v>
      </c>
      <c r="B344" s="9">
        <v>0.61106018900000003</v>
      </c>
      <c r="C344" s="14">
        <f t="shared" si="20"/>
        <v>-2.8719843159085157E-3</v>
      </c>
      <c r="L344" s="9">
        <v>327</v>
      </c>
      <c r="M344" s="9">
        <v>-5.5010244904425409E-3</v>
      </c>
      <c r="N344" s="15">
        <f t="shared" si="22"/>
        <v>-1.0620773249274897</v>
      </c>
      <c r="O344" s="9">
        <f t="shared" si="21"/>
        <v>0.13137806347930897</v>
      </c>
      <c r="P344" s="9">
        <f t="shared" si="23"/>
        <v>-1.1199005897487515</v>
      </c>
    </row>
    <row r="345" spans="1:16">
      <c r="A345" s="12">
        <v>35942</v>
      </c>
      <c r="B345" s="9">
        <v>0.61267001600000004</v>
      </c>
      <c r="C345" s="14">
        <f t="shared" si="20"/>
        <v>2.6344818873480502E-3</v>
      </c>
      <c r="L345" s="9">
        <v>328</v>
      </c>
      <c r="M345" s="9">
        <v>-5.4520961420853054E-3</v>
      </c>
      <c r="N345" s="15">
        <f t="shared" si="22"/>
        <v>-1.0525543634003489</v>
      </c>
      <c r="O345" s="9">
        <f t="shared" si="21"/>
        <v>0.13177983125753315</v>
      </c>
      <c r="P345" s="9">
        <f t="shared" si="23"/>
        <v>-1.1180171646938564</v>
      </c>
    </row>
    <row r="346" spans="1:16">
      <c r="A346" s="12">
        <v>35943</v>
      </c>
      <c r="B346" s="9">
        <v>0.61436382599999995</v>
      </c>
      <c r="C346" s="14">
        <f t="shared" si="20"/>
        <v>2.764636681681365E-3</v>
      </c>
      <c r="L346" s="9">
        <v>329</v>
      </c>
      <c r="M346" s="9">
        <v>-5.443126689955835E-3</v>
      </c>
      <c r="N346" s="15">
        <f t="shared" si="22"/>
        <v>-1.0508086321337866</v>
      </c>
      <c r="O346" s="9">
        <f t="shared" si="21"/>
        <v>0.13218159903575732</v>
      </c>
      <c r="P346" s="9">
        <f t="shared" si="23"/>
        <v>-1.1161376972414314</v>
      </c>
    </row>
    <row r="347" spans="1:16">
      <c r="A347" s="12">
        <v>35944</v>
      </c>
      <c r="B347" s="9">
        <v>0.61319597699999995</v>
      </c>
      <c r="C347" s="14">
        <f t="shared" si="20"/>
        <v>-1.900907818098041E-3</v>
      </c>
      <c r="L347" s="9">
        <v>330</v>
      </c>
      <c r="M347" s="9">
        <v>-5.4327688586947032E-3</v>
      </c>
      <c r="N347" s="15">
        <f t="shared" si="22"/>
        <v>-1.0487926795844749</v>
      </c>
      <c r="O347" s="9">
        <f t="shared" si="21"/>
        <v>0.13258336681398153</v>
      </c>
      <c r="P347" s="9">
        <f t="shared" si="23"/>
        <v>-1.1142621641830226</v>
      </c>
    </row>
    <row r="348" spans="1:16">
      <c r="A348" s="12">
        <v>35947</v>
      </c>
      <c r="B348" s="9">
        <v>0.61005368500000001</v>
      </c>
      <c r="C348" s="14">
        <f t="shared" si="20"/>
        <v>-5.1244497972300351E-3</v>
      </c>
      <c r="L348" s="9">
        <v>331</v>
      </c>
      <c r="M348" s="9">
        <v>-5.401511652764257E-3</v>
      </c>
      <c r="N348" s="15">
        <f t="shared" si="22"/>
        <v>-1.0427090659021108</v>
      </c>
      <c r="O348" s="9">
        <f t="shared" si="21"/>
        <v>0.13298513459220571</v>
      </c>
      <c r="P348" s="9">
        <f t="shared" si="23"/>
        <v>-1.1123905425109262</v>
      </c>
    </row>
    <row r="349" spans="1:16">
      <c r="A349" s="12">
        <v>35948</v>
      </c>
      <c r="B349" s="9">
        <v>0.61020258699999996</v>
      </c>
      <c r="C349" s="14">
        <f t="shared" si="20"/>
        <v>2.4408015828969454E-4</v>
      </c>
      <c r="L349" s="9">
        <v>332</v>
      </c>
      <c r="M349" s="9">
        <v>-5.3989205282616304E-3</v>
      </c>
      <c r="N349" s="15">
        <f t="shared" si="22"/>
        <v>-1.0422047533761618</v>
      </c>
      <c r="O349" s="9">
        <f t="shared" si="21"/>
        <v>0.13338690237042988</v>
      </c>
      <c r="P349" s="9">
        <f t="shared" si="23"/>
        <v>-1.1105228094158348</v>
      </c>
    </row>
    <row r="350" spans="1:16">
      <c r="A350" s="12">
        <v>35949</v>
      </c>
      <c r="B350" s="9">
        <v>0.61031431199999997</v>
      </c>
      <c r="C350" s="14">
        <f t="shared" si="20"/>
        <v>1.8309493007762079E-4</v>
      </c>
      <c r="L350" s="9">
        <v>333</v>
      </c>
      <c r="M350" s="9">
        <v>-5.3779874935218075E-3</v>
      </c>
      <c r="N350" s="15">
        <f t="shared" si="22"/>
        <v>-1.0381305409580728</v>
      </c>
      <c r="O350" s="9">
        <f t="shared" si="21"/>
        <v>0.13378867014865409</v>
      </c>
      <c r="P350" s="9">
        <f t="shared" si="23"/>
        <v>-1.1086589422845201</v>
      </c>
    </row>
    <row r="351" spans="1:16">
      <c r="A351" s="12">
        <v>35950</v>
      </c>
      <c r="B351" s="9">
        <v>0.60994205599999995</v>
      </c>
      <c r="C351" s="14">
        <f t="shared" si="20"/>
        <v>-6.0994145587067727E-4</v>
      </c>
      <c r="L351" s="9">
        <v>334</v>
      </c>
      <c r="M351" s="9">
        <v>-5.3690370744430282E-3</v>
      </c>
      <c r="N351" s="15">
        <f t="shared" si="22"/>
        <v>-1.0363885141085929</v>
      </c>
      <c r="O351" s="9">
        <f t="shared" si="21"/>
        <v>0.13419043792687826</v>
      </c>
      <c r="P351" s="9">
        <f t="shared" si="23"/>
        <v>-1.106798918697552</v>
      </c>
    </row>
    <row r="352" spans="1:16">
      <c r="A352" s="12">
        <v>35951</v>
      </c>
      <c r="B352" s="9">
        <v>0.61158338899999998</v>
      </c>
      <c r="C352" s="14">
        <f t="shared" si="20"/>
        <v>2.690965451314975E-3</v>
      </c>
      <c r="L352" s="9">
        <v>335</v>
      </c>
      <c r="M352" s="9">
        <v>-5.3619298115120673E-3</v>
      </c>
      <c r="N352" s="15">
        <f t="shared" si="22"/>
        <v>-1.0350052221372259</v>
      </c>
      <c r="O352" s="9">
        <f t="shared" si="21"/>
        <v>0.13459220570510244</v>
      </c>
      <c r="P352" s="9">
        <f t="shared" si="23"/>
        <v>-1.1049427164270447</v>
      </c>
    </row>
    <row r="353" spans="1:16">
      <c r="A353" s="12">
        <v>35954</v>
      </c>
      <c r="B353" s="9">
        <v>0.61259495200000003</v>
      </c>
      <c r="C353" s="14">
        <f t="shared" si="20"/>
        <v>1.6540066623687011E-3</v>
      </c>
      <c r="L353" s="9">
        <v>336</v>
      </c>
      <c r="M353" s="9">
        <v>-5.3535287233863471E-3</v>
      </c>
      <c r="N353" s="15">
        <f t="shared" si="22"/>
        <v>-1.033370111987518</v>
      </c>
      <c r="O353" s="9">
        <f t="shared" si="21"/>
        <v>0.13499397348332665</v>
      </c>
      <c r="P353" s="9">
        <f t="shared" si="23"/>
        <v>-1.1030903134344452</v>
      </c>
    </row>
    <row r="354" spans="1:16">
      <c r="A354" s="12">
        <v>35955</v>
      </c>
      <c r="B354" s="9">
        <v>0.61173303999999995</v>
      </c>
      <c r="C354" s="14">
        <f t="shared" si="20"/>
        <v>-1.406985149299933E-3</v>
      </c>
      <c r="L354" s="9">
        <v>337</v>
      </c>
      <c r="M354" s="9">
        <v>-5.3457489487261922E-3</v>
      </c>
      <c r="N354" s="15">
        <f t="shared" si="22"/>
        <v>-1.0318559285485522</v>
      </c>
      <c r="O354" s="9">
        <f t="shared" si="21"/>
        <v>0.13539574126155082</v>
      </c>
      <c r="P354" s="9">
        <f t="shared" si="23"/>
        <v>-1.1012416878683429</v>
      </c>
    </row>
    <row r="355" spans="1:16">
      <c r="A355" s="12">
        <v>35956</v>
      </c>
      <c r="B355" s="9">
        <v>0.61436382599999995</v>
      </c>
      <c r="C355" s="14">
        <f t="shared" si="20"/>
        <v>4.300545872101269E-3</v>
      </c>
      <c r="L355" s="9">
        <v>338</v>
      </c>
      <c r="M355" s="9">
        <v>-5.3308831069998064E-3</v>
      </c>
      <c r="N355" s="15">
        <f t="shared" si="22"/>
        <v>-1.0289625785054375</v>
      </c>
      <c r="O355" s="9">
        <f t="shared" si="21"/>
        <v>0.135797509039775</v>
      </c>
      <c r="P355" s="9">
        <f t="shared" si="23"/>
        <v>-1.099396818062319</v>
      </c>
    </row>
    <row r="356" spans="1:16">
      <c r="A356" s="12">
        <v>35957</v>
      </c>
      <c r="B356" s="9">
        <v>0.613798183</v>
      </c>
      <c r="C356" s="14">
        <f t="shared" si="20"/>
        <v>-9.2069711148645705E-4</v>
      </c>
      <c r="L356" s="9">
        <v>339</v>
      </c>
      <c r="M356" s="9">
        <v>-5.3154744295940137E-3</v>
      </c>
      <c r="N356" s="15">
        <f t="shared" si="22"/>
        <v>-1.0259635759425851</v>
      </c>
      <c r="O356" s="9">
        <f t="shared" si="21"/>
        <v>0.1361992768179992</v>
      </c>
      <c r="P356" s="9">
        <f t="shared" si="23"/>
        <v>-1.097555682532825</v>
      </c>
    </row>
    <row r="357" spans="1:16">
      <c r="A357" s="12">
        <v>35958</v>
      </c>
      <c r="B357" s="9">
        <v>0.61293288400000001</v>
      </c>
      <c r="C357" s="14">
        <f t="shared" si="20"/>
        <v>-1.4097451311614329E-3</v>
      </c>
      <c r="L357" s="9">
        <v>340</v>
      </c>
      <c r="M357" s="9">
        <v>-5.3140105045338393E-3</v>
      </c>
      <c r="N357" s="15">
        <f t="shared" si="22"/>
        <v>-1.0256786510985074</v>
      </c>
      <c r="O357" s="9">
        <f t="shared" si="21"/>
        <v>0.13660104459622338</v>
      </c>
      <c r="P357" s="9">
        <f t="shared" si="23"/>
        <v>-1.095718259977088</v>
      </c>
    </row>
    <row r="358" spans="1:16">
      <c r="A358" s="12">
        <v>35961</v>
      </c>
      <c r="B358" s="9">
        <v>0.61293288400000001</v>
      </c>
      <c r="C358" s="14">
        <f t="shared" si="20"/>
        <v>0</v>
      </c>
      <c r="L358" s="9">
        <v>341</v>
      </c>
      <c r="M358" s="9">
        <v>-5.3009984972397506E-3</v>
      </c>
      <c r="N358" s="15">
        <f t="shared" si="22"/>
        <v>-1.0231461142561074</v>
      </c>
      <c r="O358" s="9">
        <f t="shared" si="21"/>
        <v>0.13700281237444756</v>
      </c>
      <c r="P358" s="9">
        <f t="shared" si="23"/>
        <v>-1.093884529271052</v>
      </c>
    </row>
    <row r="359" spans="1:16">
      <c r="A359" s="12">
        <v>35962</v>
      </c>
      <c r="B359" s="9">
        <v>0.605143722</v>
      </c>
      <c r="C359" s="14">
        <f t="shared" si="20"/>
        <v>-1.270801779987385E-2</v>
      </c>
      <c r="L359" s="9">
        <v>342</v>
      </c>
      <c r="M359" s="9">
        <v>-5.2969595735983255E-3</v>
      </c>
      <c r="N359" s="15">
        <f t="shared" si="22"/>
        <v>-1.0223600154863814</v>
      </c>
      <c r="O359" s="9">
        <f t="shared" si="21"/>
        <v>0.13740458015267176</v>
      </c>
      <c r="P359" s="9">
        <f t="shared" si="23"/>
        <v>-1.0920544694673433</v>
      </c>
    </row>
    <row r="360" spans="1:16">
      <c r="A360" s="12">
        <v>35963</v>
      </c>
      <c r="B360" s="9">
        <v>0.60168471700000004</v>
      </c>
      <c r="C360" s="14">
        <f t="shared" si="20"/>
        <v>-5.7160057590417424E-3</v>
      </c>
      <c r="L360" s="9">
        <v>343</v>
      </c>
      <c r="M360" s="9">
        <v>-5.272810077887824E-3</v>
      </c>
      <c r="N360" s="15">
        <f t="shared" si="22"/>
        <v>-1.0176597808315782</v>
      </c>
      <c r="O360" s="9">
        <f t="shared" si="21"/>
        <v>0.13780634793089594</v>
      </c>
      <c r="P360" s="9">
        <f t="shared" si="23"/>
        <v>-1.0902280597932688</v>
      </c>
    </row>
    <row r="361" spans="1:16">
      <c r="A361" s="12">
        <v>35964</v>
      </c>
      <c r="B361" s="9">
        <v>0.59862316699999996</v>
      </c>
      <c r="C361" s="14">
        <f t="shared" si="20"/>
        <v>-5.0882961017606476E-3</v>
      </c>
      <c r="L361" s="9">
        <v>344</v>
      </c>
      <c r="M361" s="9">
        <v>-5.250846031813361E-3</v>
      </c>
      <c r="N361" s="15">
        <f t="shared" si="22"/>
        <v>-1.0133849018959493</v>
      </c>
      <c r="O361" s="9">
        <f t="shared" si="21"/>
        <v>0.13820811570912012</v>
      </c>
      <c r="P361" s="9">
        <f t="shared" si="23"/>
        <v>-1.0884052796488417</v>
      </c>
    </row>
    <row r="362" spans="1:16">
      <c r="A362" s="12">
        <v>35965</v>
      </c>
      <c r="B362" s="9">
        <v>0.59755004499999997</v>
      </c>
      <c r="C362" s="14">
        <f t="shared" si="20"/>
        <v>-1.7926503001511884E-3</v>
      </c>
      <c r="L362" s="9">
        <v>345</v>
      </c>
      <c r="M362" s="9">
        <v>-5.2415670792788083E-3</v>
      </c>
      <c r="N362" s="15">
        <f t="shared" si="22"/>
        <v>-1.0115789323309528</v>
      </c>
      <c r="O362" s="9">
        <f t="shared" si="21"/>
        <v>0.13860988348734432</v>
      </c>
      <c r="P362" s="9">
        <f t="shared" si="23"/>
        <v>-1.0865861086048323</v>
      </c>
    </row>
    <row r="363" spans="1:16">
      <c r="A363" s="12">
        <v>35968</v>
      </c>
      <c r="B363" s="9">
        <v>0.59808612400000005</v>
      </c>
      <c r="C363" s="14">
        <f t="shared" si="20"/>
        <v>8.9712820622422917E-4</v>
      </c>
      <c r="L363" s="9">
        <v>346</v>
      </c>
      <c r="M363" s="9">
        <v>-5.2403954768966976E-3</v>
      </c>
      <c r="N363" s="15">
        <f t="shared" si="22"/>
        <v>-1.0113509024712795</v>
      </c>
      <c r="O363" s="9">
        <f t="shared" si="21"/>
        <v>0.1390116512655685</v>
      </c>
      <c r="P363" s="9">
        <f t="shared" si="23"/>
        <v>-1.0847705264008509</v>
      </c>
    </row>
    <row r="364" spans="1:16">
      <c r="A364" s="12">
        <v>35969</v>
      </c>
      <c r="B364" s="9">
        <v>0.60092542500000001</v>
      </c>
      <c r="C364" s="14">
        <f t="shared" si="20"/>
        <v>4.7473112751901247E-3</v>
      </c>
      <c r="L364" s="9">
        <v>347</v>
      </c>
      <c r="M364" s="9">
        <v>-5.2349412969866504E-3</v>
      </c>
      <c r="N364" s="15">
        <f t="shared" si="22"/>
        <v>-1.0102893513012654</v>
      </c>
      <c r="O364" s="9">
        <f t="shared" si="21"/>
        <v>0.13941341904379267</v>
      </c>
      <c r="P364" s="9">
        <f t="shared" si="23"/>
        <v>-1.0829585129434545</v>
      </c>
    </row>
    <row r="365" spans="1:16">
      <c r="A365" s="12">
        <v>35970</v>
      </c>
      <c r="B365" s="9">
        <v>0.59941257599999997</v>
      </c>
      <c r="C365" s="14">
        <f t="shared" si="20"/>
        <v>-2.5175320215483632E-3</v>
      </c>
      <c r="L365" s="9">
        <v>348</v>
      </c>
      <c r="M365" s="9">
        <v>-5.2225674838308755E-3</v>
      </c>
      <c r="N365" s="15">
        <f t="shared" si="22"/>
        <v>-1.0078810266677394</v>
      </c>
      <c r="O365" s="9">
        <f t="shared" si="21"/>
        <v>0.13981518682201688</v>
      </c>
      <c r="P365" s="9">
        <f t="shared" si="23"/>
        <v>-1.0811500483042822</v>
      </c>
    </row>
    <row r="366" spans="1:16">
      <c r="A366" s="12">
        <v>35971</v>
      </c>
      <c r="B366" s="9">
        <v>0.59801459199999996</v>
      </c>
      <c r="C366" s="14">
        <f t="shared" si="20"/>
        <v>-2.3322567059387289E-3</v>
      </c>
      <c r="L366" s="9">
        <v>349</v>
      </c>
      <c r="M366" s="9">
        <v>-5.2115267851547964E-3</v>
      </c>
      <c r="N366" s="15">
        <f t="shared" si="22"/>
        <v>-1.0057321671158614</v>
      </c>
      <c r="O366" s="9">
        <f t="shared" si="21"/>
        <v>0.14021695460024106</v>
      </c>
      <c r="P366" s="9">
        <f t="shared" si="23"/>
        <v>-1.0793451127182134</v>
      </c>
    </row>
    <row r="367" spans="1:16">
      <c r="A367" s="12">
        <v>35972</v>
      </c>
      <c r="B367" s="9">
        <v>0.60211946100000002</v>
      </c>
      <c r="C367" s="14">
        <f t="shared" si="20"/>
        <v>6.8641619367042495E-3</v>
      </c>
      <c r="L367" s="9">
        <v>350</v>
      </c>
      <c r="M367" s="9">
        <v>-5.205144922107996E-3</v>
      </c>
      <c r="N367" s="15">
        <f t="shared" si="22"/>
        <v>-1.0044900602737821</v>
      </c>
      <c r="O367" s="9">
        <f t="shared" si="21"/>
        <v>0.14061872237846526</v>
      </c>
      <c r="P367" s="9">
        <f t="shared" si="23"/>
        <v>-1.0775436865815575</v>
      </c>
    </row>
    <row r="368" spans="1:16">
      <c r="A368" s="12">
        <v>35975</v>
      </c>
      <c r="B368" s="9">
        <v>0.60078101500000003</v>
      </c>
      <c r="C368" s="14">
        <f t="shared" si="20"/>
        <v>-2.2228911149576591E-3</v>
      </c>
      <c r="L368" s="9">
        <v>351</v>
      </c>
      <c r="M368" s="9">
        <v>-5.1950739174473348E-3</v>
      </c>
      <c r="N368" s="15">
        <f t="shared" si="22"/>
        <v>-1.002529933003127</v>
      </c>
      <c r="O368" s="9">
        <f t="shared" si="21"/>
        <v>0.14102049015668944</v>
      </c>
      <c r="P368" s="9">
        <f t="shared" si="23"/>
        <v>-1.0757457504502626</v>
      </c>
    </row>
    <row r="369" spans="1:16">
      <c r="A369" s="12">
        <v>35976</v>
      </c>
      <c r="B369" s="9">
        <v>0.59898173099999996</v>
      </c>
      <c r="C369" s="14">
        <f t="shared" si="20"/>
        <v>-2.9949082195949162E-3</v>
      </c>
      <c r="L369" s="9">
        <v>352</v>
      </c>
      <c r="M369" s="9">
        <v>-5.1939056435809094E-3</v>
      </c>
      <c r="N369" s="15">
        <f t="shared" si="22"/>
        <v>-1.0023025509749843</v>
      </c>
      <c r="O369" s="9">
        <f t="shared" si="21"/>
        <v>0.14142225793491361</v>
      </c>
      <c r="P369" s="9">
        <f t="shared" si="23"/>
        <v>-1.0739512850381536</v>
      </c>
    </row>
    <row r="370" spans="1:16">
      <c r="A370" s="12">
        <v>35977</v>
      </c>
      <c r="B370" s="9">
        <v>0.60182956200000004</v>
      </c>
      <c r="C370" s="14">
        <f t="shared" si="20"/>
        <v>4.7544538549542104E-3</v>
      </c>
      <c r="L370" s="9">
        <v>353</v>
      </c>
      <c r="M370" s="9">
        <v>-5.1838211214390029E-3</v>
      </c>
      <c r="N370" s="15">
        <f t="shared" si="22"/>
        <v>-1.0003397927867086</v>
      </c>
      <c r="O370" s="9">
        <f t="shared" si="21"/>
        <v>0.14182402571313782</v>
      </c>
      <c r="P370" s="9">
        <f t="shared" si="23"/>
        <v>-1.0721602712151899</v>
      </c>
    </row>
    <row r="371" spans="1:16">
      <c r="A371" s="12">
        <v>35978</v>
      </c>
      <c r="B371" s="9">
        <v>0.60368246299999995</v>
      </c>
      <c r="C371" s="14">
        <f t="shared" si="20"/>
        <v>3.0787803009248993E-3</v>
      </c>
      <c r="L371" s="9">
        <v>354</v>
      </c>
      <c r="M371" s="9">
        <v>-5.1749964103595669E-3</v>
      </c>
      <c r="N371" s="15">
        <f t="shared" si="22"/>
        <v>-0.99862223258042426</v>
      </c>
      <c r="O371" s="9">
        <f t="shared" si="21"/>
        <v>0.142225793491362</v>
      </c>
      <c r="P371" s="9">
        <f t="shared" si="23"/>
        <v>-1.070372690005756</v>
      </c>
    </row>
    <row r="372" spans="1:16">
      <c r="A372" s="12">
        <v>35982</v>
      </c>
      <c r="B372" s="9">
        <v>0.60819851599999997</v>
      </c>
      <c r="C372" s="14">
        <f t="shared" si="20"/>
        <v>7.480841794802906E-3</v>
      </c>
      <c r="L372" s="9">
        <v>355</v>
      </c>
      <c r="M372" s="9">
        <v>-5.1728830246631219E-3</v>
      </c>
      <c r="N372" s="15">
        <f t="shared" si="22"/>
        <v>-0.99821090272043556</v>
      </c>
      <c r="O372" s="9">
        <f t="shared" si="21"/>
        <v>0.14262756126958617</v>
      </c>
      <c r="P372" s="9">
        <f t="shared" si="23"/>
        <v>-1.0685885225869625</v>
      </c>
    </row>
    <row r="373" spans="1:16">
      <c r="A373" s="12">
        <v>35983</v>
      </c>
      <c r="B373" s="9">
        <v>0.610687023</v>
      </c>
      <c r="C373" s="14">
        <f t="shared" si="20"/>
        <v>4.0916032093705201E-3</v>
      </c>
      <c r="L373" s="9">
        <v>356</v>
      </c>
      <c r="M373" s="9">
        <v>-5.1600881284545874E-3</v>
      </c>
      <c r="N373" s="15">
        <f t="shared" si="22"/>
        <v>-0.99572062237318137</v>
      </c>
      <c r="O373" s="9">
        <f t="shared" si="21"/>
        <v>0.14302932904781038</v>
      </c>
      <c r="P373" s="9">
        <f t="shared" si="23"/>
        <v>-1.0668077502869848</v>
      </c>
    </row>
    <row r="374" spans="1:16">
      <c r="A374" s="12">
        <v>35984</v>
      </c>
      <c r="B374" s="9">
        <v>0.61091086800000005</v>
      </c>
      <c r="C374" s="14">
        <f t="shared" si="20"/>
        <v>3.6654618744047518E-4</v>
      </c>
      <c r="L374" s="9">
        <v>357</v>
      </c>
      <c r="M374" s="9">
        <v>-5.148095723296886E-3</v>
      </c>
      <c r="N374" s="15">
        <f t="shared" si="22"/>
        <v>-0.99338653146741729</v>
      </c>
      <c r="O374" s="9">
        <f t="shared" si="21"/>
        <v>0.14343109682603455</v>
      </c>
      <c r="P374" s="9">
        <f t="shared" si="23"/>
        <v>-1.0650303545834114</v>
      </c>
    </row>
    <row r="375" spans="1:16">
      <c r="A375" s="12">
        <v>35985</v>
      </c>
      <c r="B375" s="9">
        <v>0.61293288400000001</v>
      </c>
      <c r="C375" s="14">
        <f t="shared" si="20"/>
        <v>3.309837990965292E-3</v>
      </c>
      <c r="L375" s="9">
        <v>358</v>
      </c>
      <c r="M375" s="9">
        <v>-5.147374933304194E-3</v>
      </c>
      <c r="N375" s="15">
        <f t="shared" si="22"/>
        <v>-0.99324624356480029</v>
      </c>
      <c r="O375" s="9">
        <f t="shared" si="21"/>
        <v>0.14383286460425873</v>
      </c>
      <c r="P375" s="9">
        <f t="shared" si="23"/>
        <v>-1.0632563171016269</v>
      </c>
    </row>
    <row r="376" spans="1:16">
      <c r="A376" s="12">
        <v>35986</v>
      </c>
      <c r="B376" s="9">
        <v>0.61255742700000004</v>
      </c>
      <c r="C376" s="14">
        <f t="shared" si="20"/>
        <v>-6.1255809534921379E-4</v>
      </c>
      <c r="L376" s="9">
        <v>359</v>
      </c>
      <c r="M376" s="9">
        <v>-5.1410406888510174E-3</v>
      </c>
      <c r="N376" s="15">
        <f t="shared" si="22"/>
        <v>-0.99201340476569155</v>
      </c>
      <c r="O376" s="9">
        <f t="shared" si="21"/>
        <v>0.14423463238248294</v>
      </c>
      <c r="P376" s="9">
        <f t="shared" si="23"/>
        <v>-1.0614856196132054</v>
      </c>
    </row>
    <row r="377" spans="1:16">
      <c r="A377" s="12">
        <v>35989</v>
      </c>
      <c r="B377" s="9">
        <v>0.60931026099999996</v>
      </c>
      <c r="C377" s="14">
        <f t="shared" si="20"/>
        <v>-5.3009984972397506E-3</v>
      </c>
      <c r="L377" s="9">
        <v>360</v>
      </c>
      <c r="M377" s="9">
        <v>-5.1244497972300351E-3</v>
      </c>
      <c r="N377" s="15">
        <f t="shared" si="22"/>
        <v>-0.98878430695405017</v>
      </c>
      <c r="O377" s="9">
        <f t="shared" si="21"/>
        <v>0.14463640016070711</v>
      </c>
      <c r="P377" s="9">
        <f t="shared" si="23"/>
        <v>-1.0597182440343356</v>
      </c>
    </row>
    <row r="378" spans="1:16">
      <c r="A378" s="12">
        <v>35990</v>
      </c>
      <c r="B378" s="9">
        <v>0.61143381200000002</v>
      </c>
      <c r="C378" s="14">
        <f t="shared" si="20"/>
        <v>3.4851718999691084E-3</v>
      </c>
      <c r="L378" s="9">
        <v>361</v>
      </c>
      <c r="M378" s="9">
        <v>-5.1200006844773771E-3</v>
      </c>
      <c r="N378" s="15">
        <f t="shared" si="22"/>
        <v>-0.98791837276669248</v>
      </c>
      <c r="O378" s="9">
        <f t="shared" si="21"/>
        <v>0.14503816793893129</v>
      </c>
      <c r="P378" s="9">
        <f t="shared" si="23"/>
        <v>-1.05795417242426</v>
      </c>
    </row>
    <row r="379" spans="1:16">
      <c r="A379" s="12">
        <v>35991</v>
      </c>
      <c r="B379" s="9">
        <v>0.61210748599999998</v>
      </c>
      <c r="C379" s="14">
        <f t="shared" si="20"/>
        <v>1.1017938275221795E-3</v>
      </c>
      <c r="L379" s="9">
        <v>362</v>
      </c>
      <c r="M379" s="9">
        <v>-5.1127819514051875E-3</v>
      </c>
      <c r="N379" s="15">
        <f t="shared" si="22"/>
        <v>-0.98651338527724675</v>
      </c>
      <c r="O379" s="9">
        <f t="shared" si="21"/>
        <v>0.14543993571715549</v>
      </c>
      <c r="P379" s="9">
        <f t="shared" si="23"/>
        <v>-1.0561933869837423</v>
      </c>
    </row>
    <row r="380" spans="1:16">
      <c r="A380" s="12">
        <v>35992</v>
      </c>
      <c r="B380" s="9">
        <v>0.61023982399999999</v>
      </c>
      <c r="C380" s="14">
        <f t="shared" si="20"/>
        <v>-3.05119940977161E-3</v>
      </c>
      <c r="L380" s="9">
        <v>363</v>
      </c>
      <c r="M380" s="9">
        <v>-5.1025567327366295E-3</v>
      </c>
      <c r="N380" s="15">
        <f t="shared" si="22"/>
        <v>-0.98452324321734452</v>
      </c>
      <c r="O380" s="9">
        <f t="shared" si="21"/>
        <v>0.14584170349537967</v>
      </c>
      <c r="P380" s="9">
        <f t="shared" si="23"/>
        <v>-1.0544358700535457</v>
      </c>
    </row>
    <row r="381" spans="1:16">
      <c r="A381" s="12">
        <v>35993</v>
      </c>
      <c r="B381" s="9">
        <v>0.60875388100000005</v>
      </c>
      <c r="C381" s="14">
        <f t="shared" si="20"/>
        <v>-2.4350147951012202E-3</v>
      </c>
      <c r="L381" s="9">
        <v>364</v>
      </c>
      <c r="M381" s="9">
        <v>-5.0882961017606476E-3</v>
      </c>
      <c r="N381" s="15">
        <f t="shared" si="22"/>
        <v>-0.98174768580131444</v>
      </c>
      <c r="O381" s="9">
        <f t="shared" si="21"/>
        <v>0.14624347127360385</v>
      </c>
      <c r="P381" s="9">
        <f t="shared" si="23"/>
        <v>-1.0526816041129401</v>
      </c>
    </row>
    <row r="382" spans="1:16">
      <c r="A382" s="12">
        <v>35996</v>
      </c>
      <c r="B382" s="9">
        <v>0.60679611700000002</v>
      </c>
      <c r="C382" s="14">
        <f t="shared" si="20"/>
        <v>-3.2160189217751434E-3</v>
      </c>
      <c r="L382" s="9">
        <v>365</v>
      </c>
      <c r="M382" s="9">
        <v>-5.0626010644992947E-3</v>
      </c>
      <c r="N382" s="15">
        <f t="shared" si="22"/>
        <v>-0.97674664122299015</v>
      </c>
      <c r="O382" s="9">
        <f t="shared" si="21"/>
        <v>0.14664523905182805</v>
      </c>
      <c r="P382" s="9">
        <f t="shared" si="23"/>
        <v>-1.0509305717782287</v>
      </c>
    </row>
    <row r="383" spans="1:16">
      <c r="A383" s="12">
        <v>35997</v>
      </c>
      <c r="B383" s="9">
        <v>0.60864272699999999</v>
      </c>
      <c r="C383" s="14">
        <f t="shared" si="20"/>
        <v>3.0432132775166654E-3</v>
      </c>
      <c r="L383" s="9">
        <v>366</v>
      </c>
      <c r="M383" s="9">
        <v>-5.062518912642644E-3</v>
      </c>
      <c r="N383" s="15">
        <f t="shared" si="22"/>
        <v>-0.97673065194486131</v>
      </c>
      <c r="O383" s="9">
        <f t="shared" si="21"/>
        <v>0.14704700683005223</v>
      </c>
      <c r="P383" s="9">
        <f t="shared" si="23"/>
        <v>-1.0491827558012845</v>
      </c>
    </row>
    <row r="384" spans="1:16">
      <c r="A384" s="12">
        <v>35998</v>
      </c>
      <c r="B384" s="9">
        <v>0.60901339799999998</v>
      </c>
      <c r="C384" s="14">
        <f t="shared" si="20"/>
        <v>6.0901245271915982E-4</v>
      </c>
      <c r="L384" s="9">
        <v>367</v>
      </c>
      <c r="M384" s="9">
        <v>-5.0294741387417741E-3</v>
      </c>
      <c r="N384" s="15">
        <f t="shared" si="22"/>
        <v>-0.97029912255348505</v>
      </c>
      <c r="O384" s="9">
        <f t="shared" si="21"/>
        <v>0.14744877460827641</v>
      </c>
      <c r="P384" s="9">
        <f t="shared" si="23"/>
        <v>-1.0474381390681302</v>
      </c>
    </row>
    <row r="385" spans="1:16">
      <c r="A385" s="12">
        <v>35999</v>
      </c>
      <c r="B385" s="9">
        <v>0.60701711800000002</v>
      </c>
      <c r="C385" s="14">
        <f t="shared" si="20"/>
        <v>-3.2778917615864378E-3</v>
      </c>
      <c r="L385" s="9">
        <v>368</v>
      </c>
      <c r="M385" s="9">
        <v>-5.0282839438309246E-3</v>
      </c>
      <c r="N385" s="15">
        <f t="shared" si="22"/>
        <v>-0.97006747401585069</v>
      </c>
      <c r="O385" s="9">
        <f t="shared" si="21"/>
        <v>0.14785054238650061</v>
      </c>
      <c r="P385" s="9">
        <f t="shared" si="23"/>
        <v>-1.0456967045974994</v>
      </c>
    </row>
    <row r="386" spans="1:16">
      <c r="A386" s="12">
        <v>36000</v>
      </c>
      <c r="B386" s="9">
        <v>0.60262745600000001</v>
      </c>
      <c r="C386" s="14">
        <f t="shared" si="20"/>
        <v>-7.2315291774028845E-3</v>
      </c>
      <c r="L386" s="9">
        <v>369</v>
      </c>
      <c r="M386" s="9">
        <v>-5.0167231592392891E-3</v>
      </c>
      <c r="N386" s="15">
        <f t="shared" si="22"/>
        <v>-0.9678173897480169</v>
      </c>
      <c r="O386" s="9">
        <f t="shared" si="21"/>
        <v>0.14825231016472479</v>
      </c>
      <c r="P386" s="9">
        <f t="shared" si="23"/>
        <v>-1.0439584355394469</v>
      </c>
    </row>
    <row r="387" spans="1:16">
      <c r="A387" s="12">
        <v>36003</v>
      </c>
      <c r="B387" s="9">
        <v>0.60368246299999995</v>
      </c>
      <c r="C387" s="14">
        <f t="shared" si="20"/>
        <v>1.7506786149483755E-3</v>
      </c>
      <c r="L387" s="9">
        <v>370</v>
      </c>
      <c r="M387" s="9">
        <v>-4.9981019319618181E-3</v>
      </c>
      <c r="N387" s="15">
        <f t="shared" si="22"/>
        <v>-0.9641931261686133</v>
      </c>
      <c r="O387" s="9">
        <f t="shared" si="21"/>
        <v>0.14865407794294896</v>
      </c>
      <c r="P387" s="9">
        <f t="shared" si="23"/>
        <v>-1.0422233151739837</v>
      </c>
    </row>
    <row r="388" spans="1:16">
      <c r="A388" s="12">
        <v>36004</v>
      </c>
      <c r="B388" s="9">
        <v>0.606612072</v>
      </c>
      <c r="C388" s="14">
        <f t="shared" ref="C388:C451" si="24">((B388/B387)-1)</f>
        <v>4.8528973086965355E-3</v>
      </c>
      <c r="L388" s="9">
        <v>371</v>
      </c>
      <c r="M388" s="9">
        <v>-4.9926776515407667E-3</v>
      </c>
      <c r="N388" s="15">
        <f t="shared" si="22"/>
        <v>-0.96313739435880541</v>
      </c>
      <c r="O388" s="9">
        <f t="shared" si="21"/>
        <v>0.14905584572117317</v>
      </c>
      <c r="P388" s="9">
        <f t="shared" si="23"/>
        <v>-1.0404913269096776</v>
      </c>
    </row>
    <row r="389" spans="1:16">
      <c r="A389" s="12">
        <v>36005</v>
      </c>
      <c r="B389" s="9">
        <v>0.60827250600000005</v>
      </c>
      <c r="C389" s="14">
        <f t="shared" si="24"/>
        <v>2.7372254471058621E-3</v>
      </c>
      <c r="L389" s="9">
        <v>372</v>
      </c>
      <c r="M389" s="9">
        <v>-4.9813207542865889E-3</v>
      </c>
      <c r="N389" s="15">
        <f t="shared" si="22"/>
        <v>-0.96092699283800209</v>
      </c>
      <c r="O389" s="9">
        <f t="shared" si="21"/>
        <v>0.14945761349939735</v>
      </c>
      <c r="P389" s="9">
        <f t="shared" si="23"/>
        <v>-1.0387624542823568</v>
      </c>
    </row>
    <row r="390" spans="1:16">
      <c r="A390" s="12">
        <v>36006</v>
      </c>
      <c r="B390" s="9">
        <v>0.60919890300000001</v>
      </c>
      <c r="C390" s="14">
        <f t="shared" si="24"/>
        <v>1.5229966682070994E-3</v>
      </c>
      <c r="L390" s="9">
        <v>373</v>
      </c>
      <c r="M390" s="9">
        <v>-4.9590732363430368E-3</v>
      </c>
      <c r="N390" s="15">
        <f t="shared" si="22"/>
        <v>-0.95659694155762831</v>
      </c>
      <c r="O390" s="9">
        <f t="shared" si="21"/>
        <v>0.14985938127762152</v>
      </c>
      <c r="P390" s="9">
        <f t="shared" si="23"/>
        <v>-1.037036680953747</v>
      </c>
    </row>
    <row r="391" spans="1:16">
      <c r="A391" s="12">
        <v>36007</v>
      </c>
      <c r="B391" s="9">
        <v>0.61165820500000001</v>
      </c>
      <c r="C391" s="14">
        <f t="shared" si="24"/>
        <v>4.0369442359287078E-3</v>
      </c>
      <c r="L391" s="9">
        <v>374</v>
      </c>
      <c r="M391" s="9">
        <v>-4.9552241044821255E-3</v>
      </c>
      <c r="N391" s="15">
        <f t="shared" si="22"/>
        <v>-0.95584778210600063</v>
      </c>
      <c r="O391" s="9">
        <f t="shared" si="21"/>
        <v>0.15026114905584573</v>
      </c>
      <c r="P391" s="9">
        <f t="shared" si="23"/>
        <v>-1.0353139907101696</v>
      </c>
    </row>
    <row r="392" spans="1:16">
      <c r="A392" s="12">
        <v>36010</v>
      </c>
      <c r="B392" s="9">
        <v>0.61557402299999997</v>
      </c>
      <c r="C392" s="14">
        <f t="shared" si="24"/>
        <v>6.4019708523324059E-3</v>
      </c>
      <c r="L392" s="9">
        <v>375</v>
      </c>
      <c r="M392" s="9">
        <v>-4.9426113470258937E-3</v>
      </c>
      <c r="N392" s="15">
        <f t="shared" si="22"/>
        <v>-0.9533929515621633</v>
      </c>
      <c r="O392" s="9">
        <f t="shared" si="21"/>
        <v>0.1506629168340699</v>
      </c>
      <c r="P392" s="9">
        <f t="shared" si="23"/>
        <v>-1.0335943674612684</v>
      </c>
    </row>
    <row r="393" spans="1:16">
      <c r="A393" s="12">
        <v>36011</v>
      </c>
      <c r="B393" s="9">
        <v>0.61236987099999995</v>
      </c>
      <c r="C393" s="14">
        <f t="shared" si="24"/>
        <v>-5.205144922107996E-3</v>
      </c>
      <c r="L393" s="9">
        <v>376</v>
      </c>
      <c r="M393" s="9">
        <v>-4.9390236811635013E-3</v>
      </c>
      <c r="N393" s="15">
        <f t="shared" si="22"/>
        <v>-0.95269468143601166</v>
      </c>
      <c r="O393" s="9">
        <f t="shared" si="21"/>
        <v>0.15106468461229408</v>
      </c>
      <c r="P393" s="9">
        <f t="shared" si="23"/>
        <v>-1.0318777952387077</v>
      </c>
    </row>
    <row r="394" spans="1:16">
      <c r="A394" s="12">
        <v>36012</v>
      </c>
      <c r="B394" s="9">
        <v>0.61124694400000001</v>
      </c>
      <c r="C394" s="14">
        <f t="shared" si="24"/>
        <v>-1.8337397922046916E-3</v>
      </c>
      <c r="L394" s="9">
        <v>377</v>
      </c>
      <c r="M394" s="9">
        <v>-4.9384092639598309E-3</v>
      </c>
      <c r="N394" s="15">
        <f t="shared" si="22"/>
        <v>-0.95257509694994957</v>
      </c>
      <c r="O394" s="9">
        <f t="shared" si="21"/>
        <v>0.15146645239051829</v>
      </c>
      <c r="P394" s="9">
        <f t="shared" si="23"/>
        <v>-1.0301642581949317</v>
      </c>
    </row>
    <row r="395" spans="1:16">
      <c r="A395" s="12">
        <v>36013</v>
      </c>
      <c r="B395" s="9">
        <v>0.61229488099999996</v>
      </c>
      <c r="C395" s="14">
        <f t="shared" si="24"/>
        <v>1.7144249313416626E-3</v>
      </c>
      <c r="L395" s="9">
        <v>378</v>
      </c>
      <c r="M395" s="9">
        <v>-4.9252983082979096E-3</v>
      </c>
      <c r="N395" s="15">
        <f t="shared" si="22"/>
        <v>-0.95002330171171812</v>
      </c>
      <c r="O395" s="9">
        <f t="shared" si="21"/>
        <v>0.15186822016874246</v>
      </c>
      <c r="P395" s="9">
        <f t="shared" si="23"/>
        <v>-1.0284537406019099</v>
      </c>
    </row>
    <row r="396" spans="1:16">
      <c r="A396" s="12">
        <v>36014</v>
      </c>
      <c r="B396" s="9">
        <v>0.61387354199999999</v>
      </c>
      <c r="C396" s="14">
        <f t="shared" si="24"/>
        <v>2.5782691461044838E-3</v>
      </c>
      <c r="L396" s="9">
        <v>379</v>
      </c>
      <c r="M396" s="9">
        <v>-4.9049656812998332E-3</v>
      </c>
      <c r="N396" s="15">
        <f t="shared" si="22"/>
        <v>-0.94606594710749803</v>
      </c>
      <c r="O396" s="9">
        <f t="shared" si="21"/>
        <v>0.15226998794696664</v>
      </c>
      <c r="P396" s="9">
        <f t="shared" si="23"/>
        <v>-1.0267462268499372</v>
      </c>
    </row>
    <row r="397" spans="1:16">
      <c r="A397" s="12">
        <v>36017</v>
      </c>
      <c r="B397" s="9">
        <v>0.61244487999999997</v>
      </c>
      <c r="C397" s="14">
        <f t="shared" si="24"/>
        <v>-2.3272903981909066E-3</v>
      </c>
      <c r="L397" s="9">
        <v>380</v>
      </c>
      <c r="M397" s="9">
        <v>-4.9043640751376127E-3</v>
      </c>
      <c r="N397" s="15">
        <f t="shared" si="22"/>
        <v>-0.9459488560441438</v>
      </c>
      <c r="O397" s="9">
        <f t="shared" si="21"/>
        <v>0.15267175572519084</v>
      </c>
      <c r="P397" s="9">
        <f t="shared" si="23"/>
        <v>-1.0250417014463677</v>
      </c>
    </row>
    <row r="398" spans="1:16">
      <c r="A398" s="12">
        <v>36018</v>
      </c>
      <c r="B398" s="9">
        <v>0.61368518000000005</v>
      </c>
      <c r="C398" s="14">
        <f t="shared" si="24"/>
        <v>2.0251618398705595E-3</v>
      </c>
      <c r="L398" s="9">
        <v>381</v>
      </c>
      <c r="M398" s="9">
        <v>-4.896159156665969E-3</v>
      </c>
      <c r="N398" s="15">
        <f t="shared" si="22"/>
        <v>-0.94435192654290023</v>
      </c>
      <c r="O398" s="9">
        <f t="shared" si="21"/>
        <v>0.15307352350341502</v>
      </c>
      <c r="P398" s="9">
        <f t="shared" si="23"/>
        <v>-1.0233401490144955</v>
      </c>
    </row>
    <row r="399" spans="1:16">
      <c r="A399" s="12">
        <v>36019</v>
      </c>
      <c r="B399" s="9">
        <v>0.61387354199999999</v>
      </c>
      <c r="C399" s="14">
        <f t="shared" si="24"/>
        <v>3.0693587875130213E-4</v>
      </c>
      <c r="L399" s="9">
        <v>382</v>
      </c>
      <c r="M399" s="9">
        <v>-4.8847703202437032E-3</v>
      </c>
      <c r="N399" s="15">
        <f t="shared" si="22"/>
        <v>-0.94213530867760287</v>
      </c>
      <c r="O399" s="9">
        <f t="shared" si="21"/>
        <v>0.15347529128163923</v>
      </c>
      <c r="P399" s="9">
        <f t="shared" si="23"/>
        <v>-1.0216415542923016</v>
      </c>
    </row>
    <row r="400" spans="1:16">
      <c r="A400" s="12">
        <v>36020</v>
      </c>
      <c r="B400" s="9">
        <v>0.61481709200000001</v>
      </c>
      <c r="C400" s="14">
        <f t="shared" si="24"/>
        <v>1.5370429501260219E-3</v>
      </c>
      <c r="L400" s="9">
        <v>383</v>
      </c>
      <c r="M400" s="9">
        <v>-4.8847703202437032E-3</v>
      </c>
      <c r="N400" s="15">
        <f t="shared" si="22"/>
        <v>-0.94213530867760287</v>
      </c>
      <c r="O400" s="9">
        <f t="shared" si="21"/>
        <v>0.1538770590598634</v>
      </c>
      <c r="P400" s="9">
        <f t="shared" si="23"/>
        <v>-1.0199459021313364</v>
      </c>
    </row>
    <row r="401" spans="1:16">
      <c r="A401" s="12">
        <v>36021</v>
      </c>
      <c r="B401" s="9">
        <v>0.61789421700000002</v>
      </c>
      <c r="C401" s="14">
        <f t="shared" si="24"/>
        <v>5.0049438118093814E-3</v>
      </c>
      <c r="L401" s="9">
        <v>384</v>
      </c>
      <c r="M401" s="9">
        <v>-4.8693586539116929E-3</v>
      </c>
      <c r="N401" s="15">
        <f t="shared" si="22"/>
        <v>-0.93913572437777515</v>
      </c>
      <c r="O401" s="9">
        <f t="shared" si="21"/>
        <v>0.15427882683808758</v>
      </c>
      <c r="P401" s="9">
        <f t="shared" si="23"/>
        <v>-1.0182531774955599</v>
      </c>
    </row>
    <row r="402" spans="1:16">
      <c r="A402" s="12">
        <v>36024</v>
      </c>
      <c r="B402" s="9">
        <v>0.61873530499999996</v>
      </c>
      <c r="C402" s="14">
        <f t="shared" si="24"/>
        <v>1.3612168181207362E-3</v>
      </c>
      <c r="L402" s="9">
        <v>385</v>
      </c>
      <c r="M402" s="9">
        <v>-4.8502731424209244E-3</v>
      </c>
      <c r="N402" s="15">
        <f t="shared" si="22"/>
        <v>-0.9354210968100225</v>
      </c>
      <c r="O402" s="9">
        <f t="shared" ref="O402:O465" si="25">L402/COUNT(Retornos)</f>
        <v>0.15468059461631178</v>
      </c>
      <c r="P402" s="9">
        <f t="shared" si="23"/>
        <v>-1.0165633654601844</v>
      </c>
    </row>
    <row r="403" spans="1:16">
      <c r="A403" s="12">
        <v>36025</v>
      </c>
      <c r="B403" s="9">
        <v>0.61873530499999996</v>
      </c>
      <c r="C403" s="14">
        <f t="shared" si="24"/>
        <v>0</v>
      </c>
      <c r="L403" s="9">
        <v>386</v>
      </c>
      <c r="M403" s="9">
        <v>-4.8278764541861419E-3</v>
      </c>
      <c r="N403" s="15">
        <f t="shared" ref="N403:N466" si="26">(M403-$K$5)/$K$4</f>
        <v>-0.9310620124027994</v>
      </c>
      <c r="O403" s="9">
        <f t="shared" si="25"/>
        <v>0.15508236239453596</v>
      </c>
      <c r="P403" s="9">
        <f t="shared" ref="P403:P466" si="27">_xlfn.NORM.S.INV(O403)</f>
        <v>-1.0148764512105879</v>
      </c>
    </row>
    <row r="404" spans="1:16">
      <c r="A404" s="12">
        <v>36026</v>
      </c>
      <c r="B404" s="9">
        <v>0.61625685600000002</v>
      </c>
      <c r="C404" s="14">
        <f t="shared" si="24"/>
        <v>-4.0056692740362276E-3</v>
      </c>
      <c r="L404" s="9">
        <v>387</v>
      </c>
      <c r="M404" s="9">
        <v>-4.8149677640806354E-3</v>
      </c>
      <c r="N404" s="15">
        <f t="shared" si="26"/>
        <v>-0.92854958426312484</v>
      </c>
      <c r="O404" s="9">
        <f t="shared" si="25"/>
        <v>0.15548413017276014</v>
      </c>
      <c r="P404" s="9">
        <f t="shared" si="27"/>
        <v>-1.0131924200411873</v>
      </c>
    </row>
    <row r="405" spans="1:16">
      <c r="A405" s="12">
        <v>36027</v>
      </c>
      <c r="B405" s="9">
        <v>0.61443932400000001</v>
      </c>
      <c r="C405" s="14">
        <f t="shared" si="24"/>
        <v>-2.9493091757181178E-3</v>
      </c>
      <c r="L405" s="9">
        <v>388</v>
      </c>
      <c r="M405" s="9">
        <v>-4.8130811341881019E-3</v>
      </c>
      <c r="N405" s="15">
        <f t="shared" si="26"/>
        <v>-0.92818238805712627</v>
      </c>
      <c r="O405" s="9">
        <f t="shared" si="25"/>
        <v>0.15588589795098434</v>
      </c>
      <c r="P405" s="9">
        <f t="shared" si="27"/>
        <v>-1.0115112573543341</v>
      </c>
    </row>
    <row r="406" spans="1:16">
      <c r="A406" s="12">
        <v>36028</v>
      </c>
      <c r="B406" s="9">
        <v>0.61113487700000002</v>
      </c>
      <c r="C406" s="14">
        <f t="shared" si="24"/>
        <v>-5.3779874935218075E-3</v>
      </c>
      <c r="L406" s="9">
        <v>389</v>
      </c>
      <c r="M406" s="9">
        <v>-4.8053292524400382E-3</v>
      </c>
      <c r="N406" s="15">
        <f t="shared" si="26"/>
        <v>-0.92667363343678277</v>
      </c>
      <c r="O406" s="9">
        <f t="shared" si="25"/>
        <v>0.15628766572920852</v>
      </c>
      <c r="P406" s="9">
        <f t="shared" si="27"/>
        <v>-1.0098329486592605</v>
      </c>
    </row>
    <row r="407" spans="1:16">
      <c r="A407" s="12">
        <v>36031</v>
      </c>
      <c r="B407" s="9">
        <v>0.60938452200000004</v>
      </c>
      <c r="C407" s="14">
        <f t="shared" si="24"/>
        <v>-2.8641058886906823E-3</v>
      </c>
      <c r="L407" s="9">
        <v>390</v>
      </c>
      <c r="M407" s="9">
        <v>-4.7990071542898249E-3</v>
      </c>
      <c r="N407" s="15">
        <f t="shared" si="26"/>
        <v>-0.92544315868182636</v>
      </c>
      <c r="O407" s="9">
        <f t="shared" si="25"/>
        <v>0.1566894335074327</v>
      </c>
      <c r="P407" s="9">
        <f t="shared" si="27"/>
        <v>-1.0081574795710053</v>
      </c>
    </row>
    <row r="408" spans="1:16">
      <c r="A408" s="12">
        <v>36032</v>
      </c>
      <c r="B408" s="9">
        <v>0.60994205599999995</v>
      </c>
      <c r="C408" s="14">
        <f t="shared" si="24"/>
        <v>9.1491329344917105E-4</v>
      </c>
      <c r="L408" s="9">
        <v>391</v>
      </c>
      <c r="M408" s="9">
        <v>-4.787812104780742E-3</v>
      </c>
      <c r="N408" s="15">
        <f t="shared" si="26"/>
        <v>-0.92326425771032716</v>
      </c>
      <c r="O408" s="9">
        <f t="shared" si="25"/>
        <v>0.1570912012856569</v>
      </c>
      <c r="P408" s="9">
        <f t="shared" si="27"/>
        <v>-1.0064848358093545</v>
      </c>
    </row>
    <row r="409" spans="1:16">
      <c r="A409" s="12">
        <v>36033</v>
      </c>
      <c r="B409" s="9">
        <v>0.61031431199999997</v>
      </c>
      <c r="C409" s="14">
        <f t="shared" si="24"/>
        <v>6.1031371150455094E-4</v>
      </c>
      <c r="L409" s="9">
        <v>392</v>
      </c>
      <c r="M409" s="9">
        <v>-4.7722336651352393E-3</v>
      </c>
      <c r="N409" s="15">
        <f t="shared" si="26"/>
        <v>-0.92023221419408463</v>
      </c>
      <c r="O409" s="9">
        <f t="shared" si="25"/>
        <v>0.15749296906388108</v>
      </c>
      <c r="P409" s="9">
        <f t="shared" si="27"/>
        <v>-1.0048150031977989</v>
      </c>
    </row>
    <row r="410" spans="1:16">
      <c r="A410" s="12">
        <v>36034</v>
      </c>
      <c r="B410" s="9">
        <v>0.60957025300000001</v>
      </c>
      <c r="C410" s="14">
        <f t="shared" si="24"/>
        <v>-1.2191406712415143E-3</v>
      </c>
      <c r="L410" s="9">
        <v>393</v>
      </c>
      <c r="M410" s="9">
        <v>-4.7602382993258141E-3</v>
      </c>
      <c r="N410" s="15">
        <f t="shared" si="26"/>
        <v>-0.91789754705443161</v>
      </c>
      <c r="O410" s="9">
        <f t="shared" si="25"/>
        <v>0.15789473684210525</v>
      </c>
      <c r="P410" s="9">
        <f t="shared" si="27"/>
        <v>-1.0031479676625328</v>
      </c>
    </row>
    <row r="411" spans="1:16">
      <c r="A411" s="12">
        <v>36035</v>
      </c>
      <c r="B411" s="9">
        <v>0.59808612400000005</v>
      </c>
      <c r="C411" s="14">
        <f t="shared" si="24"/>
        <v>-1.883971362362391E-2</v>
      </c>
      <c r="L411" s="9">
        <v>394</v>
      </c>
      <c r="M411" s="9">
        <v>-4.7510334337768079E-3</v>
      </c>
      <c r="N411" s="15">
        <f t="shared" si="26"/>
        <v>-0.91610599709558793</v>
      </c>
      <c r="O411" s="9">
        <f t="shared" si="25"/>
        <v>0.15829650462032946</v>
      </c>
      <c r="P411" s="9">
        <f t="shared" si="27"/>
        <v>-1.0014837152314044</v>
      </c>
    </row>
    <row r="412" spans="1:16">
      <c r="A412" s="12">
        <v>36039</v>
      </c>
      <c r="B412" s="9">
        <v>0.59737156499999999</v>
      </c>
      <c r="C412" s="14">
        <f t="shared" si="24"/>
        <v>-1.1947426488029267E-3</v>
      </c>
      <c r="L412" s="9">
        <v>395</v>
      </c>
      <c r="M412" s="9">
        <v>-4.7423512487035913E-3</v>
      </c>
      <c r="N412" s="15">
        <f t="shared" si="26"/>
        <v>-0.91441617683392507</v>
      </c>
      <c r="O412" s="9">
        <f t="shared" si="25"/>
        <v>0.15869827239855364</v>
      </c>
      <c r="P412" s="9">
        <f t="shared" si="27"/>
        <v>-0.99982223203295117</v>
      </c>
    </row>
    <row r="413" spans="1:16">
      <c r="A413" s="12">
        <v>36040</v>
      </c>
      <c r="B413" s="9">
        <v>0.59930480600000002</v>
      </c>
      <c r="C413" s="14">
        <f t="shared" si="24"/>
        <v>3.2362454346148706E-3</v>
      </c>
      <c r="L413" s="9">
        <v>396</v>
      </c>
      <c r="M413" s="9">
        <v>-4.7368434289630779E-3</v>
      </c>
      <c r="N413" s="15">
        <f t="shared" si="26"/>
        <v>-0.91334418570304965</v>
      </c>
      <c r="O413" s="9">
        <f t="shared" si="25"/>
        <v>0.15910004017677781</v>
      </c>
      <c r="P413" s="9">
        <f t="shared" si="27"/>
        <v>-0.99816350429536793</v>
      </c>
    </row>
    <row r="414" spans="1:16">
      <c r="A414" s="12">
        <v>36041</v>
      </c>
      <c r="B414" s="9">
        <v>0.59658751899999996</v>
      </c>
      <c r="C414" s="14">
        <f t="shared" si="24"/>
        <v>-4.5340650914120761E-3</v>
      </c>
      <c r="L414" s="9">
        <v>397</v>
      </c>
      <c r="M414" s="9">
        <v>-4.730928145131208E-3</v>
      </c>
      <c r="N414" s="15">
        <f t="shared" si="26"/>
        <v>-0.91219288952722677</v>
      </c>
      <c r="O414" s="9">
        <f t="shared" si="25"/>
        <v>0.15950180795500202</v>
      </c>
      <c r="P414" s="9">
        <f t="shared" si="27"/>
        <v>-0.99650751834558415</v>
      </c>
    </row>
    <row r="415" spans="1:16">
      <c r="A415" s="12">
        <v>36042</v>
      </c>
      <c r="B415" s="9">
        <v>0.59808612400000005</v>
      </c>
      <c r="C415" s="14">
        <f t="shared" si="24"/>
        <v>2.5119617026385654E-3</v>
      </c>
      <c r="L415" s="9">
        <v>398</v>
      </c>
      <c r="M415" s="9">
        <v>-4.7224906365999075E-3</v>
      </c>
      <c r="N415" s="15">
        <f t="shared" si="26"/>
        <v>-0.91055069084637519</v>
      </c>
      <c r="O415" s="9">
        <f t="shared" si="25"/>
        <v>0.15990357573322619</v>
      </c>
      <c r="P415" s="9">
        <f t="shared" si="27"/>
        <v>-0.99485426060825011</v>
      </c>
    </row>
    <row r="416" spans="1:16">
      <c r="A416" s="12">
        <v>36046</v>
      </c>
      <c r="B416" s="9">
        <v>0.60309993399999995</v>
      </c>
      <c r="C416" s="14">
        <f t="shared" si="24"/>
        <v>8.3830903256332245E-3</v>
      </c>
      <c r="L416" s="9">
        <v>399</v>
      </c>
      <c r="M416" s="9">
        <v>-4.7223084614015365E-3</v>
      </c>
      <c r="N416" s="15">
        <f t="shared" si="26"/>
        <v>-0.91051523394943235</v>
      </c>
      <c r="O416" s="9">
        <f t="shared" si="25"/>
        <v>0.16030534351145037</v>
      </c>
      <c r="P416" s="9">
        <f t="shared" si="27"/>
        <v>-0.99320371760481851</v>
      </c>
    </row>
    <row r="417" spans="1:16">
      <c r="A417" s="12">
        <v>36047</v>
      </c>
      <c r="B417" s="9">
        <v>0.60168471700000004</v>
      </c>
      <c r="C417" s="14">
        <f t="shared" si="24"/>
        <v>-2.3465713063730576E-3</v>
      </c>
      <c r="L417" s="9">
        <v>400</v>
      </c>
      <c r="M417" s="9">
        <v>-4.7208535366130011E-3</v>
      </c>
      <c r="N417" s="15">
        <f t="shared" si="26"/>
        <v>-0.91023206083504593</v>
      </c>
      <c r="O417" s="9">
        <f t="shared" si="25"/>
        <v>0.16070711128967458</v>
      </c>
      <c r="P417" s="9">
        <f t="shared" si="27"/>
        <v>-0.99155587595258032</v>
      </c>
    </row>
    <row r="418" spans="1:16">
      <c r="A418" s="12">
        <v>36048</v>
      </c>
      <c r="B418" s="9">
        <v>0.59467174099999998</v>
      </c>
      <c r="C418" s="14">
        <f t="shared" si="24"/>
        <v>-1.1655566116032912E-2</v>
      </c>
      <c r="L418" s="9">
        <v>401</v>
      </c>
      <c r="M418" s="9">
        <v>-4.6757897679776672E-3</v>
      </c>
      <c r="N418" s="15">
        <f t="shared" si="26"/>
        <v>-0.90146126538842619</v>
      </c>
      <c r="O418" s="9">
        <f t="shared" si="25"/>
        <v>0.16110887906789875</v>
      </c>
      <c r="P418" s="9">
        <f t="shared" si="27"/>
        <v>-0.98991072236374622</v>
      </c>
    </row>
    <row r="419" spans="1:16">
      <c r="A419" s="12">
        <v>36049</v>
      </c>
      <c r="B419" s="9">
        <v>0.59357749199999998</v>
      </c>
      <c r="C419" s="14">
        <f t="shared" si="24"/>
        <v>-1.8400891190153423E-3</v>
      </c>
      <c r="L419" s="9">
        <v>402</v>
      </c>
      <c r="M419" s="9">
        <v>-4.6645630726454002E-3</v>
      </c>
      <c r="N419" s="15">
        <f t="shared" si="26"/>
        <v>-0.89927620516637397</v>
      </c>
      <c r="O419" s="9">
        <f t="shared" si="25"/>
        <v>0.16151064684612293</v>
      </c>
      <c r="P419" s="9">
        <f t="shared" si="27"/>
        <v>-0.98826824364453536</v>
      </c>
    </row>
    <row r="420" spans="1:16">
      <c r="A420" s="12">
        <v>36052</v>
      </c>
      <c r="B420" s="9">
        <v>0.59612518599999997</v>
      </c>
      <c r="C420" s="14">
        <f t="shared" si="24"/>
        <v>4.2921000784847951E-3</v>
      </c>
      <c r="L420" s="9">
        <v>403</v>
      </c>
      <c r="M420" s="9">
        <v>-4.6487057763702211E-3</v>
      </c>
      <c r="N420" s="15">
        <f t="shared" si="26"/>
        <v>-0.89618988757293172</v>
      </c>
      <c r="O420" s="9">
        <f t="shared" si="25"/>
        <v>0.16191241462434713</v>
      </c>
      <c r="P420" s="9">
        <f t="shared" si="27"/>
        <v>-0.98662842669424589</v>
      </c>
    </row>
    <row r="421" spans="1:16">
      <c r="A421" s="12">
        <v>36053</v>
      </c>
      <c r="B421" s="9">
        <v>0.59730020299999997</v>
      </c>
      <c r="C421" s="14">
        <f t="shared" si="24"/>
        <v>1.9710910184560504E-3</v>
      </c>
      <c r="L421" s="9">
        <v>404</v>
      </c>
      <c r="M421" s="9">
        <v>-4.6236548875464578E-3</v>
      </c>
      <c r="N421" s="15">
        <f t="shared" si="26"/>
        <v>-0.89131421409326272</v>
      </c>
      <c r="O421" s="9">
        <f t="shared" si="25"/>
        <v>0.16231418240257131</v>
      </c>
      <c r="P421" s="9">
        <f t="shared" si="27"/>
        <v>-0.98499125850438529</v>
      </c>
    </row>
    <row r="422" spans="1:16">
      <c r="A422" s="12">
        <v>36054</v>
      </c>
      <c r="B422" s="9">
        <v>0.59672992000000002</v>
      </c>
      <c r="C422" s="14">
        <f t="shared" si="24"/>
        <v>-9.5476779873104878E-4</v>
      </c>
      <c r="L422" s="9">
        <v>405</v>
      </c>
      <c r="M422" s="9">
        <v>-4.6164765326596191E-3</v>
      </c>
      <c r="N422" s="15">
        <f t="shared" si="26"/>
        <v>-0.8899170854406373</v>
      </c>
      <c r="O422" s="9">
        <f t="shared" si="25"/>
        <v>0.16271595018079549</v>
      </c>
      <c r="P422" s="9">
        <f t="shared" si="27"/>
        <v>-0.98335672615776426</v>
      </c>
    </row>
    <row r="423" spans="1:16">
      <c r="A423" s="12">
        <v>36055</v>
      </c>
      <c r="B423" s="9">
        <v>0.59382422800000001</v>
      </c>
      <c r="C423" s="14">
        <f t="shared" si="24"/>
        <v>-4.8693586539116929E-3</v>
      </c>
      <c r="L423" s="9">
        <v>406</v>
      </c>
      <c r="M423" s="9">
        <v>-4.5857536578709501E-3</v>
      </c>
      <c r="N423" s="15">
        <f t="shared" si="26"/>
        <v>-0.88393746903340586</v>
      </c>
      <c r="O423" s="9">
        <f t="shared" si="25"/>
        <v>0.16311771795901969</v>
      </c>
      <c r="P423" s="9">
        <f t="shared" si="27"/>
        <v>-0.98172481682762791</v>
      </c>
    </row>
    <row r="424" spans="1:16">
      <c r="A424" s="12">
        <v>36056</v>
      </c>
      <c r="B424" s="9">
        <v>0.59400059400000005</v>
      </c>
      <c r="C424" s="14">
        <f t="shared" si="24"/>
        <v>2.9700034401436426E-4</v>
      </c>
      <c r="L424" s="9">
        <v>407</v>
      </c>
      <c r="M424" s="9">
        <v>-4.5828912130867483E-3</v>
      </c>
      <c r="N424" s="15">
        <f t="shared" si="26"/>
        <v>-0.88338034923540054</v>
      </c>
      <c r="O424" s="9">
        <f t="shared" si="25"/>
        <v>0.16351948573724387</v>
      </c>
      <c r="P424" s="9">
        <f t="shared" si="27"/>
        <v>-0.98009551777680426</v>
      </c>
    </row>
    <row r="425" spans="1:16">
      <c r="A425" s="12">
        <v>36059</v>
      </c>
      <c r="B425" s="9">
        <v>0.593647967</v>
      </c>
      <c r="C425" s="14">
        <f t="shared" si="24"/>
        <v>-5.9364755450064255E-4</v>
      </c>
      <c r="L425" s="9">
        <v>408</v>
      </c>
      <c r="M425" s="9">
        <v>-4.5820347567876452E-3</v>
      </c>
      <c r="N425" s="15">
        <f t="shared" si="26"/>
        <v>-0.88321365649673522</v>
      </c>
      <c r="O425" s="9">
        <f t="shared" si="25"/>
        <v>0.16392125351546805</v>
      </c>
      <c r="P425" s="9">
        <f t="shared" si="27"/>
        <v>-0.97846881635682503</v>
      </c>
    </row>
    <row r="426" spans="1:16">
      <c r="A426" s="12">
        <v>36060</v>
      </c>
      <c r="B426" s="9">
        <v>0.59393003499999997</v>
      </c>
      <c r="C426" s="14">
        <f t="shared" si="24"/>
        <v>4.7514354580435736E-4</v>
      </c>
      <c r="L426" s="9">
        <v>409</v>
      </c>
      <c r="M426" s="9">
        <v>-4.5626530807046928E-3</v>
      </c>
      <c r="N426" s="15">
        <f t="shared" si="26"/>
        <v>-0.87944138618992107</v>
      </c>
      <c r="O426" s="9">
        <f t="shared" si="25"/>
        <v>0.16432302129369225</v>
      </c>
      <c r="P426" s="9">
        <f t="shared" si="27"/>
        <v>-0.97684470000711521</v>
      </c>
    </row>
    <row r="427" spans="1:16">
      <c r="A427" s="12">
        <v>36061</v>
      </c>
      <c r="B427" s="9">
        <v>0.59530896499999997</v>
      </c>
      <c r="C427" s="14">
        <f t="shared" si="24"/>
        <v>2.3217044411636412E-3</v>
      </c>
      <c r="L427" s="9">
        <v>410</v>
      </c>
      <c r="M427" s="9">
        <v>-4.5600860738246318E-3</v>
      </c>
      <c r="N427" s="15">
        <f t="shared" si="26"/>
        <v>-0.87894176769513255</v>
      </c>
      <c r="O427" s="9">
        <f t="shared" si="25"/>
        <v>0.16472478907191643</v>
      </c>
      <c r="P427" s="9">
        <f t="shared" si="27"/>
        <v>-0.97522315625411982</v>
      </c>
    </row>
    <row r="428" spans="1:16">
      <c r="A428" s="12">
        <v>36062</v>
      </c>
      <c r="B428" s="9">
        <v>0.590144585</v>
      </c>
      <c r="C428" s="14">
        <f t="shared" si="24"/>
        <v>-8.6751255291442897E-3</v>
      </c>
      <c r="L428" s="9">
        <v>411</v>
      </c>
      <c r="M428" s="9">
        <v>-4.5541438375445997E-3</v>
      </c>
      <c r="N428" s="15">
        <f t="shared" si="26"/>
        <v>-0.87778522574389461</v>
      </c>
      <c r="O428" s="9">
        <f t="shared" si="25"/>
        <v>0.16512655685014063</v>
      </c>
      <c r="P428" s="9">
        <f t="shared" si="27"/>
        <v>-0.97360417271051258</v>
      </c>
    </row>
    <row r="429" spans="1:16">
      <c r="A429" s="12">
        <v>36063</v>
      </c>
      <c r="B429" s="9">
        <v>0.58744052199999996</v>
      </c>
      <c r="C429" s="14">
        <f t="shared" si="24"/>
        <v>-4.5820347567876452E-3</v>
      </c>
      <c r="L429" s="9">
        <v>412</v>
      </c>
      <c r="M429" s="9">
        <v>-4.5509701077883769E-3</v>
      </c>
      <c r="N429" s="15">
        <f t="shared" si="26"/>
        <v>-0.87716752031583922</v>
      </c>
      <c r="O429" s="9">
        <f t="shared" si="25"/>
        <v>0.16552832462836481</v>
      </c>
      <c r="P429" s="9">
        <f t="shared" si="27"/>
        <v>-0.97198773707437336</v>
      </c>
    </row>
    <row r="430" spans="1:16">
      <c r="A430" s="12">
        <v>36066</v>
      </c>
      <c r="B430" s="9">
        <v>0.58685445999999997</v>
      </c>
      <c r="C430" s="14">
        <f t="shared" si="24"/>
        <v>-9.9765334200085931E-4</v>
      </c>
      <c r="L430" s="9">
        <v>413</v>
      </c>
      <c r="M430" s="9">
        <v>-4.547688927025284E-3</v>
      </c>
      <c r="N430" s="15">
        <f t="shared" si="26"/>
        <v>-0.87652890161687169</v>
      </c>
      <c r="O430" s="9">
        <f t="shared" si="25"/>
        <v>0.16593009240658899</v>
      </c>
      <c r="P430" s="9">
        <f t="shared" si="27"/>
        <v>-0.97037383712836855</v>
      </c>
    </row>
    <row r="431" spans="1:16">
      <c r="A431" s="12">
        <v>36067</v>
      </c>
      <c r="B431" s="9">
        <v>0.58589172700000003</v>
      </c>
      <c r="C431" s="14">
        <f t="shared" si="24"/>
        <v>-1.6404970322623225E-3</v>
      </c>
      <c r="L431" s="9">
        <v>414</v>
      </c>
      <c r="M431" s="9">
        <v>-4.5406912497728547E-3</v>
      </c>
      <c r="N431" s="15">
        <f t="shared" si="26"/>
        <v>-0.87516693838918014</v>
      </c>
      <c r="O431" s="9">
        <f t="shared" si="25"/>
        <v>0.16633186018481319</v>
      </c>
      <c r="P431" s="9">
        <f t="shared" si="27"/>
        <v>-0.96876246073898464</v>
      </c>
    </row>
    <row r="432" spans="1:16">
      <c r="A432" s="12">
        <v>36068</v>
      </c>
      <c r="B432" s="9">
        <v>0.58840835499999999</v>
      </c>
      <c r="C432" s="14">
        <f t="shared" si="24"/>
        <v>4.2953806719308041E-3</v>
      </c>
      <c r="L432" s="9">
        <v>415</v>
      </c>
      <c r="M432" s="9">
        <v>-4.5340650914120761E-3</v>
      </c>
      <c r="N432" s="15">
        <f t="shared" si="26"/>
        <v>-0.87387728416497201</v>
      </c>
      <c r="O432" s="9">
        <f t="shared" si="25"/>
        <v>0.16673362796303737</v>
      </c>
      <c r="P432" s="9">
        <f t="shared" si="27"/>
        <v>-0.96715359585570992</v>
      </c>
    </row>
    <row r="433" spans="1:16">
      <c r="A433" s="12">
        <v>36069</v>
      </c>
      <c r="B433" s="9">
        <v>0.58668231199999998</v>
      </c>
      <c r="C433" s="14">
        <f t="shared" si="24"/>
        <v>-2.9334100804874197E-3</v>
      </c>
      <c r="L433" s="9">
        <v>416</v>
      </c>
      <c r="M433" s="9">
        <v>-4.5309154297881182E-3</v>
      </c>
      <c r="N433" s="15">
        <f t="shared" si="26"/>
        <v>-0.87326426313574235</v>
      </c>
      <c r="O433" s="9">
        <f t="shared" si="25"/>
        <v>0.16713539574126154</v>
      </c>
      <c r="P433" s="9">
        <f t="shared" si="27"/>
        <v>-0.96554723051028879</v>
      </c>
    </row>
    <row r="434" spans="1:16">
      <c r="A434" s="12">
        <v>36070</v>
      </c>
      <c r="B434" s="9">
        <v>0.58733701400000005</v>
      </c>
      <c r="C434" s="14">
        <f t="shared" si="24"/>
        <v>1.1159395581028519E-3</v>
      </c>
      <c r="L434" s="9">
        <v>417</v>
      </c>
      <c r="M434" s="9">
        <v>-4.5197740349919302E-3</v>
      </c>
      <c r="N434" s="15">
        <f t="shared" si="26"/>
        <v>-0.8710958050216826</v>
      </c>
      <c r="O434" s="9">
        <f t="shared" si="25"/>
        <v>0.16753716351948575</v>
      </c>
      <c r="P434" s="9">
        <f t="shared" si="27"/>
        <v>-0.96394335281593091</v>
      </c>
    </row>
    <row r="435" spans="1:16">
      <c r="A435" s="12">
        <v>36073</v>
      </c>
      <c r="B435" s="9">
        <v>0.59168096599999997</v>
      </c>
      <c r="C435" s="14">
        <f t="shared" si="24"/>
        <v>7.3960126749306188E-3</v>
      </c>
      <c r="L435" s="9">
        <v>418</v>
      </c>
      <c r="M435" s="9">
        <v>-4.4923620702478351E-3</v>
      </c>
      <c r="N435" s="15">
        <f t="shared" si="26"/>
        <v>-0.86576059354600732</v>
      </c>
      <c r="O435" s="9">
        <f t="shared" si="25"/>
        <v>0.16793893129770993</v>
      </c>
      <c r="P435" s="9">
        <f t="shared" si="27"/>
        <v>-0.96234195096656805</v>
      </c>
    </row>
    <row r="436" spans="1:16">
      <c r="A436" s="12">
        <v>36074</v>
      </c>
      <c r="B436" s="9">
        <v>0.59407116999999998</v>
      </c>
      <c r="C436" s="14">
        <f t="shared" si="24"/>
        <v>4.0396837778282624E-3</v>
      </c>
      <c r="L436" s="9">
        <v>419</v>
      </c>
      <c r="M436" s="9">
        <v>-4.4909132945946117E-3</v>
      </c>
      <c r="N436" s="15">
        <f t="shared" si="26"/>
        <v>-0.86547861724248754</v>
      </c>
      <c r="O436" s="9">
        <f t="shared" si="25"/>
        <v>0.1683406990759341</v>
      </c>
      <c r="P436" s="9">
        <f t="shared" si="27"/>
        <v>-0.96074301323609868</v>
      </c>
    </row>
    <row r="437" spans="1:16">
      <c r="A437" s="12">
        <v>36075</v>
      </c>
      <c r="B437" s="9">
        <v>0.58934464900000005</v>
      </c>
      <c r="C437" s="14">
        <f t="shared" si="24"/>
        <v>-7.9561527956321099E-3</v>
      </c>
      <c r="L437" s="9">
        <v>420</v>
      </c>
      <c r="M437" s="9">
        <v>-4.4585997296203717E-3</v>
      </c>
      <c r="N437" s="15">
        <f t="shared" si="26"/>
        <v>-0.85918940359873797</v>
      </c>
      <c r="O437" s="9">
        <f t="shared" si="25"/>
        <v>0.16874246685415831</v>
      </c>
      <c r="P437" s="9">
        <f t="shared" si="27"/>
        <v>-0.95914652797764666</v>
      </c>
    </row>
    <row r="438" spans="1:16">
      <c r="A438" s="12">
        <v>36076</v>
      </c>
      <c r="B438" s="9">
        <v>0.58065265399999999</v>
      </c>
      <c r="C438" s="14">
        <f t="shared" si="24"/>
        <v>-1.4748577109758521E-2</v>
      </c>
      <c r="L438" s="9">
        <v>421</v>
      </c>
      <c r="M438" s="9">
        <v>-4.4488071177627431E-3</v>
      </c>
      <c r="N438" s="15">
        <f t="shared" si="26"/>
        <v>-0.85728346013035128</v>
      </c>
      <c r="O438" s="9">
        <f t="shared" si="25"/>
        <v>0.16914423463238248</v>
      </c>
      <c r="P438" s="9">
        <f t="shared" si="27"/>
        <v>-0.95755248362283041</v>
      </c>
    </row>
    <row r="439" spans="1:16">
      <c r="A439" s="12">
        <v>36077</v>
      </c>
      <c r="B439" s="9">
        <v>0.58719905999999999</v>
      </c>
      <c r="C439" s="14">
        <f t="shared" si="24"/>
        <v>1.127422040509618E-2</v>
      </c>
      <c r="L439" s="9">
        <v>422</v>
      </c>
      <c r="M439" s="9">
        <v>-4.4441409673182664E-3</v>
      </c>
      <c r="N439" s="15">
        <f t="shared" si="26"/>
        <v>-0.85637528373252625</v>
      </c>
      <c r="O439" s="9">
        <f t="shared" si="25"/>
        <v>0.16954600241060666</v>
      </c>
      <c r="P439" s="9">
        <f t="shared" si="27"/>
        <v>-0.95596086868103969</v>
      </c>
    </row>
    <row r="440" spans="1:16">
      <c r="A440" s="12">
        <v>36081</v>
      </c>
      <c r="B440" s="9">
        <v>0.58771672100000005</v>
      </c>
      <c r="C440" s="14">
        <f t="shared" si="24"/>
        <v>8.8157668372290665E-4</v>
      </c>
      <c r="L440" s="9">
        <v>423</v>
      </c>
      <c r="M440" s="9">
        <v>-4.4425637678858765E-3</v>
      </c>
      <c r="N440" s="15">
        <f t="shared" si="26"/>
        <v>-0.85606831221152546</v>
      </c>
      <c r="O440" s="9">
        <f t="shared" si="25"/>
        <v>0.16994777018883087</v>
      </c>
      <c r="P440" s="9">
        <f t="shared" si="27"/>
        <v>-0.95437167173872417</v>
      </c>
    </row>
    <row r="441" spans="1:16">
      <c r="A441" s="12">
        <v>36082</v>
      </c>
      <c r="B441" s="9">
        <v>0.58633831700000005</v>
      </c>
      <c r="C441" s="14">
        <f t="shared" si="24"/>
        <v>-2.3453544041670549E-3</v>
      </c>
      <c r="L441" s="9">
        <v>424</v>
      </c>
      <c r="M441" s="9">
        <v>-4.4425253834003975E-3</v>
      </c>
      <c r="N441" s="15">
        <f t="shared" si="26"/>
        <v>-0.85606084141002226</v>
      </c>
      <c r="O441" s="9">
        <f t="shared" si="25"/>
        <v>0.17034953796705504</v>
      </c>
      <c r="P441" s="9">
        <f t="shared" si="27"/>
        <v>-0.95278488145867568</v>
      </c>
    </row>
    <row r="442" spans="1:16">
      <c r="A442" s="12">
        <v>36083</v>
      </c>
      <c r="B442" s="9">
        <v>0.58726802899999997</v>
      </c>
      <c r="C442" s="14">
        <f t="shared" si="24"/>
        <v>1.5856238165652403E-3</v>
      </c>
      <c r="L442" s="9">
        <v>425</v>
      </c>
      <c r="M442" s="9">
        <v>-4.4333613808302808E-3</v>
      </c>
      <c r="N442" s="15">
        <f t="shared" si="26"/>
        <v>-0.854277244643733</v>
      </c>
      <c r="O442" s="9">
        <f t="shared" si="25"/>
        <v>0.17075130574527922</v>
      </c>
      <c r="P442" s="9">
        <f t="shared" si="27"/>
        <v>-0.9512004865793412</v>
      </c>
    </row>
    <row r="443" spans="1:16">
      <c r="A443" s="12">
        <v>36084</v>
      </c>
      <c r="B443" s="9">
        <v>0.58719905999999999</v>
      </c>
      <c r="C443" s="14">
        <f t="shared" si="24"/>
        <v>-1.1744041322570009E-4</v>
      </c>
      <c r="L443" s="9">
        <v>426</v>
      </c>
      <c r="M443" s="9">
        <v>-4.4225091629516156E-3</v>
      </c>
      <c r="N443" s="15">
        <f t="shared" si="26"/>
        <v>-0.85216506925231905</v>
      </c>
      <c r="O443" s="9">
        <f t="shared" si="25"/>
        <v>0.17115307352350342</v>
      </c>
      <c r="P443" s="9">
        <f t="shared" si="27"/>
        <v>-0.94961847591412196</v>
      </c>
    </row>
    <row r="444" spans="1:16">
      <c r="A444" s="12">
        <v>36087</v>
      </c>
      <c r="B444" s="9">
        <v>0.58840835499999999</v>
      </c>
      <c r="C444" s="14">
        <f t="shared" si="24"/>
        <v>2.0594293866886826E-3</v>
      </c>
      <c r="L444" s="9">
        <v>427</v>
      </c>
      <c r="M444" s="9">
        <v>-4.4172621377692733E-3</v>
      </c>
      <c r="N444" s="15">
        <f t="shared" si="26"/>
        <v>-0.85114383676397587</v>
      </c>
      <c r="O444" s="9">
        <f t="shared" si="25"/>
        <v>0.1715548413017276</v>
      </c>
      <c r="P444" s="9">
        <f t="shared" si="27"/>
        <v>-0.94803883835069958</v>
      </c>
    </row>
    <row r="445" spans="1:16">
      <c r="A445" s="12">
        <v>36088</v>
      </c>
      <c r="B445" s="9">
        <v>0.58616647099999997</v>
      </c>
      <c r="C445" s="14">
        <f t="shared" si="24"/>
        <v>-3.8100818605814046E-3</v>
      </c>
      <c r="L445" s="9">
        <v>428</v>
      </c>
      <c r="M445" s="9">
        <v>-4.4150110110450225E-3</v>
      </c>
      <c r="N445" s="15">
        <f t="shared" si="26"/>
        <v>-0.85070569826334141</v>
      </c>
      <c r="O445" s="9">
        <f t="shared" si="25"/>
        <v>0.17195660907995178</v>
      </c>
      <c r="P445" s="9">
        <f t="shared" si="27"/>
        <v>-0.94646156285035754</v>
      </c>
    </row>
    <row r="446" spans="1:16">
      <c r="A446" s="12">
        <v>36089</v>
      </c>
      <c r="B446" s="9">
        <v>0.58806233500000005</v>
      </c>
      <c r="C446" s="14">
        <f t="shared" si="24"/>
        <v>3.234343985533128E-3</v>
      </c>
      <c r="L446" s="9">
        <v>429</v>
      </c>
      <c r="M446" s="9">
        <v>-4.4131758095643514E-3</v>
      </c>
      <c r="N446" s="15">
        <f t="shared" si="26"/>
        <v>-0.85034851160812497</v>
      </c>
      <c r="O446" s="9">
        <f t="shared" si="25"/>
        <v>0.17235837685817598</v>
      </c>
      <c r="P446" s="9">
        <f t="shared" si="27"/>
        <v>-0.9448866384473068</v>
      </c>
    </row>
    <row r="447" spans="1:16">
      <c r="A447" s="12">
        <v>36090</v>
      </c>
      <c r="B447" s="9">
        <v>0.58997050100000004</v>
      </c>
      <c r="C447" s="14">
        <f t="shared" si="24"/>
        <v>3.2448362808341624E-3</v>
      </c>
      <c r="L447" s="9">
        <v>430</v>
      </c>
      <c r="M447" s="9">
        <v>-4.404055081931979E-3</v>
      </c>
      <c r="N447" s="15">
        <f t="shared" si="26"/>
        <v>-0.84857333747577013</v>
      </c>
      <c r="O447" s="9">
        <f t="shared" si="25"/>
        <v>0.17276014463640016</v>
      </c>
      <c r="P447" s="9">
        <f t="shared" si="27"/>
        <v>-0.94331405424803827</v>
      </c>
    </row>
    <row r="448" spans="1:16">
      <c r="A448" s="12">
        <v>36091</v>
      </c>
      <c r="B448" s="9">
        <v>0.59171597600000003</v>
      </c>
      <c r="C448" s="14">
        <f t="shared" si="24"/>
        <v>2.9585801273817047E-3</v>
      </c>
      <c r="L448" s="9">
        <v>431</v>
      </c>
      <c r="M448" s="9">
        <v>-4.3927491018587173E-3</v>
      </c>
      <c r="N448" s="15">
        <f t="shared" si="26"/>
        <v>-0.84637284600448237</v>
      </c>
      <c r="O448" s="9">
        <f t="shared" si="25"/>
        <v>0.17316191241462434</v>
      </c>
      <c r="P448" s="9">
        <f t="shared" si="27"/>
        <v>-0.94174379943065867</v>
      </c>
    </row>
    <row r="449" spans="1:16">
      <c r="A449" s="12">
        <v>36094</v>
      </c>
      <c r="B449" s="9">
        <v>0.594177065</v>
      </c>
      <c r="C449" s="14">
        <f t="shared" si="24"/>
        <v>4.1592404123291793E-3</v>
      </c>
      <c r="L449" s="9">
        <v>432</v>
      </c>
      <c r="M449" s="9">
        <v>-4.3881040308744179E-3</v>
      </c>
      <c r="N449" s="15">
        <f t="shared" si="26"/>
        <v>-0.84546877231796935</v>
      </c>
      <c r="O449" s="9">
        <f t="shared" si="25"/>
        <v>0.17356368019284854</v>
      </c>
      <c r="P449" s="9">
        <f t="shared" si="27"/>
        <v>-0.94017586324425673</v>
      </c>
    </row>
    <row r="450" spans="1:16">
      <c r="A450" s="12">
        <v>36095</v>
      </c>
      <c r="B450" s="9">
        <v>0.59801459199999996</v>
      </c>
      <c r="C450" s="14">
        <f t="shared" si="24"/>
        <v>6.4585579384488501E-3</v>
      </c>
      <c r="L450" s="9">
        <v>433</v>
      </c>
      <c r="M450" s="9">
        <v>-4.373805693858035E-3</v>
      </c>
      <c r="N450" s="15">
        <f t="shared" si="26"/>
        <v>-0.84268587614671575</v>
      </c>
      <c r="O450" s="9">
        <f t="shared" si="25"/>
        <v>0.17396544797107272</v>
      </c>
      <c r="P450" s="9">
        <f t="shared" si="27"/>
        <v>-0.93861023500825413</v>
      </c>
    </row>
    <row r="451" spans="1:16">
      <c r="A451" s="12">
        <v>36096</v>
      </c>
      <c r="B451" s="9">
        <v>0.59808612400000005</v>
      </c>
      <c r="C451" s="14">
        <f t="shared" si="24"/>
        <v>1.196158103113909E-4</v>
      </c>
      <c r="L451" s="9">
        <v>434</v>
      </c>
      <c r="M451" s="9">
        <v>-4.3670701618259145E-3</v>
      </c>
      <c r="N451" s="15">
        <f t="shared" si="26"/>
        <v>-0.84137493444195199</v>
      </c>
      <c r="O451" s="9">
        <f t="shared" si="25"/>
        <v>0.17436721574929689</v>
      </c>
      <c r="P451" s="9">
        <f t="shared" si="27"/>
        <v>-0.9370469041117806</v>
      </c>
    </row>
    <row r="452" spans="1:16">
      <c r="A452" s="12">
        <v>36097</v>
      </c>
      <c r="B452" s="9">
        <v>0.59672992000000002</v>
      </c>
      <c r="C452" s="14">
        <f t="shared" ref="C452:C515" si="28">((B452/B451)-1)</f>
        <v>-2.2675730895238555E-3</v>
      </c>
      <c r="L452" s="9">
        <v>435</v>
      </c>
      <c r="M452" s="9">
        <v>-4.3627309633749167E-3</v>
      </c>
      <c r="N452" s="15">
        <f t="shared" si="26"/>
        <v>-0.84053039295843868</v>
      </c>
      <c r="O452" s="9">
        <f t="shared" si="25"/>
        <v>0.1747689835275211</v>
      </c>
      <c r="P452" s="9">
        <f t="shared" si="27"/>
        <v>-0.93548586001305389</v>
      </c>
    </row>
    <row r="453" spans="1:16">
      <c r="A453" s="12">
        <v>36098</v>
      </c>
      <c r="B453" s="9">
        <v>0.59755004499999997</v>
      </c>
      <c r="C453" s="14">
        <f t="shared" si="28"/>
        <v>1.3743654750879575E-3</v>
      </c>
      <c r="L453" s="9">
        <v>436</v>
      </c>
      <c r="M453" s="9">
        <v>-4.3574370336979529E-3</v>
      </c>
      <c r="N453" s="15">
        <f t="shared" si="26"/>
        <v>-0.83950003141275487</v>
      </c>
      <c r="O453" s="9">
        <f t="shared" si="25"/>
        <v>0.17517075130574528</v>
      </c>
      <c r="P453" s="9">
        <f t="shared" si="27"/>
        <v>-0.93392709223875825</v>
      </c>
    </row>
    <row r="454" spans="1:16">
      <c r="A454" s="12">
        <v>36101</v>
      </c>
      <c r="B454" s="9">
        <v>0.60052846500000001</v>
      </c>
      <c r="C454" s="14">
        <f t="shared" si="28"/>
        <v>4.9843858684672782E-3</v>
      </c>
      <c r="L454" s="9">
        <v>437</v>
      </c>
      <c r="M454" s="9">
        <v>-4.3535868092303698E-3</v>
      </c>
      <c r="N454" s="15">
        <f t="shared" si="26"/>
        <v>-0.83875065930626258</v>
      </c>
      <c r="O454" s="9">
        <f t="shared" si="25"/>
        <v>0.17557251908396945</v>
      </c>
      <c r="P454" s="9">
        <f t="shared" si="27"/>
        <v>-0.93237059038343151</v>
      </c>
    </row>
    <row r="455" spans="1:16">
      <c r="A455" s="12">
        <v>36102</v>
      </c>
      <c r="B455" s="9">
        <v>0.60324546099999998</v>
      </c>
      <c r="C455" s="14">
        <f t="shared" si="28"/>
        <v>4.5243417395710583E-3</v>
      </c>
      <c r="L455" s="9">
        <v>438</v>
      </c>
      <c r="M455" s="9">
        <v>-4.3521944222852937E-3</v>
      </c>
      <c r="N455" s="15">
        <f t="shared" si="26"/>
        <v>-0.83847965797975055</v>
      </c>
      <c r="O455" s="9">
        <f t="shared" si="25"/>
        <v>0.17597428686219366</v>
      </c>
      <c r="P455" s="9">
        <f t="shared" si="27"/>
        <v>-0.9308163441088706</v>
      </c>
    </row>
    <row r="456" spans="1:16">
      <c r="A456" s="12">
        <v>36103</v>
      </c>
      <c r="B456" s="9">
        <v>0.60284543000000002</v>
      </c>
      <c r="C456" s="14">
        <f t="shared" si="28"/>
        <v>-6.6313138823592688E-4</v>
      </c>
      <c r="L456" s="9">
        <v>439</v>
      </c>
      <c r="M456" s="9">
        <v>-4.3199555978833404E-3</v>
      </c>
      <c r="N456" s="15">
        <f t="shared" si="26"/>
        <v>-0.83220499115023649</v>
      </c>
      <c r="O456" s="9">
        <f t="shared" si="25"/>
        <v>0.17637605464041783</v>
      </c>
      <c r="P456" s="9">
        <f t="shared" si="27"/>
        <v>-0.92926434314353379</v>
      </c>
    </row>
    <row r="457" spans="1:16">
      <c r="A457" s="12">
        <v>36104</v>
      </c>
      <c r="B457" s="9">
        <v>0.60132291000000004</v>
      </c>
      <c r="C457" s="14">
        <f t="shared" si="28"/>
        <v>-2.5255561778082525E-3</v>
      </c>
      <c r="L457" s="9">
        <v>440</v>
      </c>
      <c r="M457" s="9">
        <v>-4.3072881072602209E-3</v>
      </c>
      <c r="N457" s="15">
        <f t="shared" si="26"/>
        <v>-0.82973950784864159</v>
      </c>
      <c r="O457" s="9">
        <f t="shared" si="25"/>
        <v>0.17677782241864201</v>
      </c>
      <c r="P457" s="9">
        <f t="shared" si="27"/>
        <v>-0.9277145772819424</v>
      </c>
    </row>
    <row r="458" spans="1:16">
      <c r="A458" s="12">
        <v>36105</v>
      </c>
      <c r="B458" s="9">
        <v>0.60313630900000004</v>
      </c>
      <c r="C458" s="14">
        <f t="shared" si="28"/>
        <v>3.0156825390204034E-3</v>
      </c>
      <c r="L458" s="9">
        <v>441</v>
      </c>
      <c r="M458" s="9">
        <v>-4.3067363478880294E-3</v>
      </c>
      <c r="N458" s="15">
        <f t="shared" si="26"/>
        <v>-0.82963211850381313</v>
      </c>
      <c r="O458" s="9">
        <f t="shared" si="25"/>
        <v>0.17717959019686622</v>
      </c>
      <c r="P458" s="9">
        <f t="shared" si="27"/>
        <v>-0.92616703638410758</v>
      </c>
    </row>
    <row r="459" spans="1:16">
      <c r="A459" s="12">
        <v>36108</v>
      </c>
      <c r="B459" s="9">
        <v>0.60295447700000004</v>
      </c>
      <c r="C459" s="14">
        <f t="shared" si="28"/>
        <v>-3.0147745590292097E-4</v>
      </c>
      <c r="L459" s="9">
        <v>442</v>
      </c>
      <c r="M459" s="9">
        <v>-4.2988019400638233E-3</v>
      </c>
      <c r="N459" s="15">
        <f t="shared" si="26"/>
        <v>-0.8280878386949202</v>
      </c>
      <c r="O459" s="9">
        <f t="shared" si="25"/>
        <v>0.17758135797509039</v>
      </c>
      <c r="P459" s="9">
        <f t="shared" si="27"/>
        <v>-0.92462171037495133</v>
      </c>
    </row>
    <row r="460" spans="1:16">
      <c r="A460" s="12">
        <v>36109</v>
      </c>
      <c r="B460" s="9">
        <v>0.60313630900000004</v>
      </c>
      <c r="C460" s="14">
        <f t="shared" si="28"/>
        <v>3.0156837196848585E-4</v>
      </c>
      <c r="L460" s="9">
        <v>443</v>
      </c>
      <c r="M460" s="9">
        <v>-4.2972010150452711E-3</v>
      </c>
      <c r="N460" s="15">
        <f t="shared" si="26"/>
        <v>-0.82777624944510131</v>
      </c>
      <c r="O460" s="9">
        <f t="shared" si="25"/>
        <v>0.1779831257533146</v>
      </c>
      <c r="P460" s="9">
        <f t="shared" si="27"/>
        <v>-0.9230785892437311</v>
      </c>
    </row>
    <row r="461" spans="1:16">
      <c r="A461" s="12">
        <v>36111</v>
      </c>
      <c r="B461" s="9">
        <v>0.60357315300000003</v>
      </c>
      <c r="C461" s="14">
        <f t="shared" si="28"/>
        <v>7.242873517667725E-4</v>
      </c>
      <c r="L461" s="9">
        <v>444</v>
      </c>
      <c r="M461" s="9">
        <v>-4.2970403008274483E-3</v>
      </c>
      <c r="N461" s="15">
        <f t="shared" si="26"/>
        <v>-0.82774496951506937</v>
      </c>
      <c r="O461" s="9">
        <f t="shared" si="25"/>
        <v>0.17838489353153877</v>
      </c>
      <c r="P461" s="9">
        <f t="shared" si="27"/>
        <v>-0.92153766304348628</v>
      </c>
    </row>
    <row r="462" spans="1:16">
      <c r="A462" s="12">
        <v>36112</v>
      </c>
      <c r="B462" s="9">
        <v>0.60114217000000003</v>
      </c>
      <c r="C462" s="14">
        <f t="shared" si="28"/>
        <v>-4.0276526348413944E-3</v>
      </c>
      <c r="L462" s="9">
        <v>445</v>
      </c>
      <c r="M462" s="9">
        <v>-4.2947551832267505E-3</v>
      </c>
      <c r="N462" s="15">
        <f t="shared" si="26"/>
        <v>-0.82730021534438791</v>
      </c>
      <c r="O462" s="9">
        <f t="shared" si="25"/>
        <v>0.17878666130976295</v>
      </c>
      <c r="P462" s="9">
        <f t="shared" si="27"/>
        <v>-0.91999892189046906</v>
      </c>
    </row>
    <row r="463" spans="1:16">
      <c r="A463" s="12">
        <v>36115</v>
      </c>
      <c r="B463" s="9">
        <v>0.59683676500000005</v>
      </c>
      <c r="C463" s="14">
        <f t="shared" si="28"/>
        <v>-7.1620412189682403E-3</v>
      </c>
      <c r="L463" s="9">
        <v>446</v>
      </c>
      <c r="M463" s="9">
        <v>-4.2915475388474178E-3</v>
      </c>
      <c r="N463" s="15">
        <f t="shared" si="26"/>
        <v>-0.82667590908753019</v>
      </c>
      <c r="O463" s="9">
        <f t="shared" si="25"/>
        <v>0.17918842908798716</v>
      </c>
      <c r="P463" s="9">
        <f t="shared" si="27"/>
        <v>-0.91846235596360004</v>
      </c>
    </row>
    <row r="464" spans="1:16">
      <c r="A464" s="12">
        <v>36116</v>
      </c>
      <c r="B464" s="9">
        <v>0.59612518599999997</v>
      </c>
      <c r="C464" s="14">
        <f t="shared" si="28"/>
        <v>-1.1922506147892253E-3</v>
      </c>
      <c r="L464" s="9">
        <v>447</v>
      </c>
      <c r="M464" s="9">
        <v>-4.2846095277573326E-3</v>
      </c>
      <c r="N464" s="15">
        <f t="shared" si="26"/>
        <v>-0.82532555873024105</v>
      </c>
      <c r="O464" s="9">
        <f t="shared" si="25"/>
        <v>0.17959019686621133</v>
      </c>
      <c r="P464" s="9">
        <f t="shared" si="27"/>
        <v>-0.91692795550391659</v>
      </c>
    </row>
    <row r="465" spans="1:16">
      <c r="A465" s="12">
        <v>36117</v>
      </c>
      <c r="B465" s="9">
        <v>0.59808612400000005</v>
      </c>
      <c r="C465" s="14">
        <f t="shared" si="28"/>
        <v>3.2894734965955852E-3</v>
      </c>
      <c r="L465" s="9">
        <v>448</v>
      </c>
      <c r="M465" s="9">
        <v>-4.2532752948736263E-3</v>
      </c>
      <c r="N465" s="15">
        <f t="shared" si="26"/>
        <v>-0.81922695323357952</v>
      </c>
      <c r="O465" s="9">
        <f t="shared" si="25"/>
        <v>0.17999196464443551</v>
      </c>
      <c r="P465" s="9">
        <f t="shared" si="27"/>
        <v>-0.91539571081404436</v>
      </c>
    </row>
    <row r="466" spans="1:16">
      <c r="A466" s="12">
        <v>36118</v>
      </c>
      <c r="B466" s="9">
        <v>0.59962822999999998</v>
      </c>
      <c r="C466" s="14">
        <f t="shared" si="28"/>
        <v>2.5784012337326523E-3</v>
      </c>
      <c r="L466" s="9">
        <v>449</v>
      </c>
      <c r="M466" s="9">
        <v>-4.2428918990955466E-3</v>
      </c>
      <c r="N466" s="15">
        <f t="shared" si="26"/>
        <v>-0.81720602504295714</v>
      </c>
      <c r="O466" s="9">
        <f t="shared" ref="O466:O529" si="29">L466/COUNT(Retornos)</f>
        <v>0.18039373242265971</v>
      </c>
      <c r="P466" s="9">
        <f t="shared" si="27"/>
        <v>-0.91386561225764773</v>
      </c>
    </row>
    <row r="467" spans="1:16">
      <c r="A467" s="12">
        <v>36119</v>
      </c>
      <c r="B467" s="9">
        <v>0.60452182300000001</v>
      </c>
      <c r="C467" s="14">
        <f t="shared" si="28"/>
        <v>8.1610450528655232E-3</v>
      </c>
      <c r="L467" s="9">
        <v>450</v>
      </c>
      <c r="M467" s="9">
        <v>-4.2259653061160751E-3</v>
      </c>
      <c r="N467" s="15">
        <f t="shared" ref="N467:N530" si="30">(M467-$K$5)/$K$4</f>
        <v>-0.81391158942146036</v>
      </c>
      <c r="O467" s="9">
        <f t="shared" si="29"/>
        <v>0.18079550020088389</v>
      </c>
      <c r="P467" s="9">
        <f t="shared" ref="P467:P530" si="31">_xlfn.NORM.S.INV(O467)</f>
        <v>-0.91233765025891811</v>
      </c>
    </row>
    <row r="468" spans="1:16">
      <c r="A468" s="12">
        <v>36122</v>
      </c>
      <c r="B468" s="9">
        <v>0.60459492100000001</v>
      </c>
      <c r="C468" s="14">
        <f t="shared" si="28"/>
        <v>1.2091871164754409E-4</v>
      </c>
      <c r="L468" s="9">
        <v>451</v>
      </c>
      <c r="M468" s="9">
        <v>-4.2228156444330534E-3</v>
      </c>
      <c r="N468" s="15">
        <f t="shared" si="30"/>
        <v>-0.813298568380735</v>
      </c>
      <c r="O468" s="9">
        <f t="shared" si="29"/>
        <v>0.18119726797910807</v>
      </c>
      <c r="P468" s="9">
        <f t="shared" si="31"/>
        <v>-0.9108118153020347</v>
      </c>
    </row>
    <row r="469" spans="1:16">
      <c r="A469" s="12">
        <v>36123</v>
      </c>
      <c r="B469" s="9">
        <v>0.60306356299999997</v>
      </c>
      <c r="C469" s="14">
        <f t="shared" si="28"/>
        <v>-2.5328661336869729E-3</v>
      </c>
      <c r="L469" s="9">
        <v>452</v>
      </c>
      <c r="M469" s="9">
        <v>-4.2146665613351786E-3</v>
      </c>
      <c r="N469" s="15">
        <f t="shared" si="30"/>
        <v>-0.81171250616060986</v>
      </c>
      <c r="O469" s="9">
        <f t="shared" si="29"/>
        <v>0.18159903575733227</v>
      </c>
      <c r="P469" s="9">
        <f t="shared" si="31"/>
        <v>-0.90928809793066778</v>
      </c>
    </row>
    <row r="470" spans="1:16">
      <c r="A470" s="12">
        <v>36124</v>
      </c>
      <c r="B470" s="9">
        <v>0.60193824100000004</v>
      </c>
      <c r="C470" s="14">
        <f t="shared" si="28"/>
        <v>-1.8660089400890367E-3</v>
      </c>
      <c r="L470" s="9">
        <v>453</v>
      </c>
      <c r="M470" s="9">
        <v>-4.2129451034547127E-3</v>
      </c>
      <c r="N470" s="15">
        <f t="shared" si="30"/>
        <v>-0.81137745750851598</v>
      </c>
      <c r="O470" s="9">
        <f t="shared" si="29"/>
        <v>0.18200080353555645</v>
      </c>
      <c r="P470" s="9">
        <f t="shared" si="31"/>
        <v>-0.90776648874744403</v>
      </c>
    </row>
    <row r="471" spans="1:16">
      <c r="A471" s="12">
        <v>36126</v>
      </c>
      <c r="B471" s="9">
        <v>0.60525360100000003</v>
      </c>
      <c r="C471" s="14">
        <f t="shared" si="28"/>
        <v>5.5078075692485129E-3</v>
      </c>
      <c r="L471" s="9">
        <v>454</v>
      </c>
      <c r="M471" s="9">
        <v>-4.2109923656938886E-3</v>
      </c>
      <c r="N471" s="15">
        <f t="shared" si="30"/>
        <v>-0.81099739467800402</v>
      </c>
      <c r="O471" s="9">
        <f t="shared" si="29"/>
        <v>0.18240257131378063</v>
      </c>
      <c r="P471" s="9">
        <f t="shared" si="31"/>
        <v>-0.90624697841346458</v>
      </c>
    </row>
    <row r="472" spans="1:16">
      <c r="A472" s="12">
        <v>36129</v>
      </c>
      <c r="B472" s="9">
        <v>0.606612072</v>
      </c>
      <c r="C472" s="14">
        <f t="shared" si="28"/>
        <v>2.2444657871600882E-3</v>
      </c>
      <c r="L472" s="9">
        <v>455</v>
      </c>
      <c r="M472" s="9">
        <v>-4.1862228810465307E-3</v>
      </c>
      <c r="N472" s="15">
        <f t="shared" si="30"/>
        <v>-0.80617649110648559</v>
      </c>
      <c r="O472" s="9">
        <f t="shared" si="29"/>
        <v>0.18280433909200483</v>
      </c>
      <c r="P472" s="9">
        <f t="shared" si="31"/>
        <v>-0.90472955764778384</v>
      </c>
    </row>
    <row r="473" spans="1:16">
      <c r="A473" s="12">
        <v>36130</v>
      </c>
      <c r="B473" s="9">
        <v>0.60459492100000001</v>
      </c>
      <c r="C473" s="14">
        <f t="shared" si="28"/>
        <v>-3.3252734211989265E-3</v>
      </c>
      <c r="L473" s="9">
        <v>456</v>
      </c>
      <c r="M473" s="9">
        <v>-4.1835782381841602E-3</v>
      </c>
      <c r="N473" s="15">
        <f t="shared" si="30"/>
        <v>-0.80566176226161423</v>
      </c>
      <c r="O473" s="9">
        <f t="shared" si="29"/>
        <v>0.18320610687022901</v>
      </c>
      <c r="P473" s="9">
        <f t="shared" si="31"/>
        <v>-0.90321421722693418</v>
      </c>
    </row>
    <row r="474" spans="1:16">
      <c r="A474" s="12">
        <v>36131</v>
      </c>
      <c r="B474" s="9">
        <v>0.60150375899999997</v>
      </c>
      <c r="C474" s="14">
        <f t="shared" si="28"/>
        <v>-5.1127819514051875E-3</v>
      </c>
      <c r="L474" s="9">
        <v>457</v>
      </c>
      <c r="M474" s="9">
        <v>-4.1619640586827433E-3</v>
      </c>
      <c r="N474" s="15">
        <f t="shared" si="30"/>
        <v>-0.80145497812228672</v>
      </c>
      <c r="O474" s="9">
        <f t="shared" si="29"/>
        <v>0.18360787464845318</v>
      </c>
      <c r="P474" s="9">
        <f t="shared" si="31"/>
        <v>-0.90170094798442091</v>
      </c>
    </row>
    <row r="475" spans="1:16">
      <c r="A475" s="12">
        <v>36132</v>
      </c>
      <c r="B475" s="9">
        <v>0.60078101500000003</v>
      </c>
      <c r="C475" s="14">
        <f t="shared" si="28"/>
        <v>-1.2015619007959E-3</v>
      </c>
      <c r="L475" s="9">
        <v>458</v>
      </c>
      <c r="M475" s="9">
        <v>-4.1571401584272749E-3</v>
      </c>
      <c r="N475" s="15">
        <f t="shared" si="30"/>
        <v>-0.80051609875917829</v>
      </c>
      <c r="O475" s="9">
        <f t="shared" si="29"/>
        <v>0.18400964242667739</v>
      </c>
      <c r="P475" s="9">
        <f t="shared" si="31"/>
        <v>-0.90018974081024306</v>
      </c>
    </row>
    <row r="476" spans="1:16">
      <c r="A476" s="12">
        <v>36133</v>
      </c>
      <c r="B476" s="9">
        <v>0.60186578400000001</v>
      </c>
      <c r="C476" s="14">
        <f t="shared" si="28"/>
        <v>1.8055980014615169E-3</v>
      </c>
      <c r="L476" s="9">
        <v>459</v>
      </c>
      <c r="M476" s="9">
        <v>-4.1543671331509824E-3</v>
      </c>
      <c r="N476" s="15">
        <f t="shared" si="30"/>
        <v>-0.79997638274777483</v>
      </c>
      <c r="O476" s="9">
        <f t="shared" si="29"/>
        <v>0.18441141020490157</v>
      </c>
      <c r="P476" s="9">
        <f t="shared" si="31"/>
        <v>-0.89868058665041506</v>
      </c>
    </row>
    <row r="477" spans="1:16">
      <c r="A477" s="12">
        <v>36136</v>
      </c>
      <c r="B477" s="9">
        <v>0.60496067799999997</v>
      </c>
      <c r="C477" s="14">
        <f t="shared" si="28"/>
        <v>5.1421663804034345E-3</v>
      </c>
      <c r="L477" s="9">
        <v>460</v>
      </c>
      <c r="M477" s="9">
        <v>-4.1279041284969509E-3</v>
      </c>
      <c r="N477" s="15">
        <f t="shared" si="30"/>
        <v>-0.79482586809371492</v>
      </c>
      <c r="O477" s="9">
        <f t="shared" si="29"/>
        <v>0.18481317798312574</v>
      </c>
      <c r="P477" s="9">
        <f t="shared" si="31"/>
        <v>-0.89717347650649915</v>
      </c>
    </row>
    <row r="478" spans="1:16">
      <c r="A478" s="12">
        <v>36137</v>
      </c>
      <c r="B478" s="9">
        <v>0.60459492100000001</v>
      </c>
      <c r="C478" s="14">
        <f t="shared" si="28"/>
        <v>-6.0459632055620549E-4</v>
      </c>
      <c r="L478" s="9">
        <v>461</v>
      </c>
      <c r="M478" s="9">
        <v>-4.1269012785041248E-3</v>
      </c>
      <c r="N478" s="15">
        <f t="shared" si="30"/>
        <v>-0.79463068263947789</v>
      </c>
      <c r="O478" s="9">
        <f t="shared" si="29"/>
        <v>0.18521494576134995</v>
      </c>
      <c r="P478" s="9">
        <f t="shared" si="31"/>
        <v>-0.89566840143511939</v>
      </c>
    </row>
    <row r="479" spans="1:16">
      <c r="A479" s="12">
        <v>36138</v>
      </c>
      <c r="B479" s="9">
        <v>0.60313630900000004</v>
      </c>
      <c r="C479" s="14">
        <f t="shared" si="28"/>
        <v>-2.4125442496066851E-3</v>
      </c>
      <c r="L479" s="9">
        <v>462</v>
      </c>
      <c r="M479" s="9">
        <v>-4.1265480468445359E-3</v>
      </c>
      <c r="N479" s="15">
        <f t="shared" si="30"/>
        <v>-0.79456193289383192</v>
      </c>
      <c r="O479" s="9">
        <f t="shared" si="29"/>
        <v>0.18561671353957412</v>
      </c>
      <c r="P479" s="9">
        <f t="shared" si="31"/>
        <v>-0.89416535254751472</v>
      </c>
    </row>
    <row r="480" spans="1:16">
      <c r="A480" s="12">
        <v>36139</v>
      </c>
      <c r="B480" s="9">
        <v>0.59988002399999996</v>
      </c>
      <c r="C480" s="14">
        <f t="shared" si="28"/>
        <v>-5.3989205282616304E-3</v>
      </c>
      <c r="L480" s="9">
        <v>463</v>
      </c>
      <c r="M480" s="9">
        <v>-4.1177798171537772E-3</v>
      </c>
      <c r="N480" s="15">
        <f t="shared" si="30"/>
        <v>-0.79285536570303727</v>
      </c>
      <c r="O480" s="9">
        <f t="shared" si="29"/>
        <v>0.1860184813177983</v>
      </c>
      <c r="P480" s="9">
        <f t="shared" si="31"/>
        <v>-0.89266432100907001</v>
      </c>
    </row>
    <row r="481" spans="1:16">
      <c r="A481" s="12">
        <v>36140</v>
      </c>
      <c r="B481" s="9">
        <v>0.59400059400000005</v>
      </c>
      <c r="C481" s="14">
        <f t="shared" si="28"/>
        <v>-9.8010098099214904E-3</v>
      </c>
      <c r="L481" s="9">
        <v>464</v>
      </c>
      <c r="M481" s="9">
        <v>-4.1095885092903295E-3</v>
      </c>
      <c r="N481" s="15">
        <f t="shared" si="30"/>
        <v>-0.79126108524478345</v>
      </c>
      <c r="O481" s="9">
        <f t="shared" si="29"/>
        <v>0.18642024909602251</v>
      </c>
      <c r="P481" s="9">
        <f t="shared" si="31"/>
        <v>-0.89116529803886446</v>
      </c>
    </row>
    <row r="482" spans="1:16">
      <c r="A482" s="12">
        <v>36143</v>
      </c>
      <c r="B482" s="9">
        <v>0.59224163500000004</v>
      </c>
      <c r="C482" s="14">
        <f t="shared" si="28"/>
        <v>-2.9612074765029694E-3</v>
      </c>
      <c r="L482" s="9">
        <v>465</v>
      </c>
      <c r="M482" s="9">
        <v>-4.1087228160887612E-3</v>
      </c>
      <c r="N482" s="15">
        <f t="shared" si="30"/>
        <v>-0.79109259472079008</v>
      </c>
      <c r="O482" s="9">
        <f t="shared" si="29"/>
        <v>0.18682201687424668</v>
      </c>
      <c r="P482" s="9">
        <f t="shared" si="31"/>
        <v>-0.88966827490922229</v>
      </c>
    </row>
    <row r="483" spans="1:16">
      <c r="A483" s="12">
        <v>36144</v>
      </c>
      <c r="B483" s="9">
        <v>0.59336616600000003</v>
      </c>
      <c r="C483" s="14">
        <f t="shared" si="28"/>
        <v>1.8987705921755804E-3</v>
      </c>
      <c r="L483" s="9">
        <v>466</v>
      </c>
      <c r="M483" s="9">
        <v>-4.107657642846485E-3</v>
      </c>
      <c r="N483" s="15">
        <f t="shared" si="30"/>
        <v>-0.79088527924527319</v>
      </c>
      <c r="O483" s="9">
        <f t="shared" si="29"/>
        <v>0.18722378465247086</v>
      </c>
      <c r="P483" s="9">
        <f t="shared" si="31"/>
        <v>-0.88817324294526834</v>
      </c>
    </row>
    <row r="484" spans="1:16">
      <c r="A484" s="12">
        <v>36145</v>
      </c>
      <c r="B484" s="9">
        <v>0.59648076299999997</v>
      </c>
      <c r="C484" s="14">
        <f t="shared" si="28"/>
        <v>5.2490303264105531E-3</v>
      </c>
      <c r="L484" s="9">
        <v>467</v>
      </c>
      <c r="M484" s="9">
        <v>-4.1041599570338372E-3</v>
      </c>
      <c r="N484" s="15">
        <f t="shared" si="30"/>
        <v>-0.79020452200440572</v>
      </c>
      <c r="O484" s="9">
        <f t="shared" si="29"/>
        <v>0.18762555243069506</v>
      </c>
      <c r="P484" s="9">
        <f t="shared" si="31"/>
        <v>-0.88668019352448402</v>
      </c>
    </row>
    <row r="485" spans="1:16">
      <c r="A485" s="12">
        <v>36146</v>
      </c>
      <c r="B485" s="9">
        <v>0.59701492499999997</v>
      </c>
      <c r="C485" s="14">
        <f t="shared" si="28"/>
        <v>8.955225937437028E-4</v>
      </c>
      <c r="L485" s="9">
        <v>468</v>
      </c>
      <c r="M485" s="9">
        <v>-4.0993346547382181E-3</v>
      </c>
      <c r="N485" s="15">
        <f t="shared" si="30"/>
        <v>-0.78926536976116002</v>
      </c>
      <c r="O485" s="9">
        <f t="shared" si="29"/>
        <v>0.18802732020891924</v>
      </c>
      <c r="P485" s="9">
        <f t="shared" si="31"/>
        <v>-0.88518911807627809</v>
      </c>
    </row>
    <row r="486" spans="1:16">
      <c r="A486" s="12">
        <v>36147</v>
      </c>
      <c r="B486" s="9">
        <v>0.59513182200000003</v>
      </c>
      <c r="C486" s="14">
        <f t="shared" si="28"/>
        <v>-3.1541975269713252E-3</v>
      </c>
      <c r="L486" s="9">
        <v>469</v>
      </c>
      <c r="M486" s="9">
        <v>-4.0965929492927655E-3</v>
      </c>
      <c r="N486" s="15">
        <f t="shared" si="30"/>
        <v>-0.78873174955217262</v>
      </c>
      <c r="O486" s="9">
        <f t="shared" si="29"/>
        <v>0.18842908798714342</v>
      </c>
      <c r="P486" s="9">
        <f t="shared" si="31"/>
        <v>-0.88370000808154681</v>
      </c>
    </row>
    <row r="487" spans="1:16">
      <c r="A487" s="12">
        <v>36150</v>
      </c>
      <c r="B487" s="9">
        <v>0.59523809500000002</v>
      </c>
      <c r="C487" s="14">
        <f t="shared" si="28"/>
        <v>1.7857052180958455E-4</v>
      </c>
      <c r="L487" s="9">
        <v>470</v>
      </c>
      <c r="M487" s="9">
        <v>-4.0883624635540405E-3</v>
      </c>
      <c r="N487" s="15">
        <f t="shared" si="30"/>
        <v>-0.78712984387435769</v>
      </c>
      <c r="O487" s="9">
        <f t="shared" si="29"/>
        <v>0.18883085576536762</v>
      </c>
      <c r="P487" s="9">
        <f t="shared" si="31"/>
        <v>-0.88221285507225655</v>
      </c>
    </row>
    <row r="488" spans="1:16">
      <c r="A488" s="12">
        <v>36151</v>
      </c>
      <c r="B488" s="9">
        <v>0.59612518599999997</v>
      </c>
      <c r="C488" s="14">
        <f t="shared" si="28"/>
        <v>1.4903128805960897E-3</v>
      </c>
      <c r="L488" s="9">
        <v>471</v>
      </c>
      <c r="M488" s="9">
        <v>-4.0864384669998532E-3</v>
      </c>
      <c r="N488" s="15">
        <f t="shared" si="30"/>
        <v>-0.78675537496667858</v>
      </c>
      <c r="O488" s="9">
        <f t="shared" si="29"/>
        <v>0.1892326235435918</v>
      </c>
      <c r="P488" s="9">
        <f t="shared" si="31"/>
        <v>-0.88072765063101799</v>
      </c>
    </row>
    <row r="489" spans="1:16">
      <c r="A489" s="12">
        <v>36152</v>
      </c>
      <c r="B489" s="9">
        <v>0.59640961400000003</v>
      </c>
      <c r="C489" s="14">
        <f t="shared" si="28"/>
        <v>4.7712797023158338E-4</v>
      </c>
      <c r="L489" s="9">
        <v>472</v>
      </c>
      <c r="M489" s="9">
        <v>-4.0829145912888443E-3</v>
      </c>
      <c r="N489" s="15">
        <f t="shared" si="30"/>
        <v>-0.78606952036604194</v>
      </c>
      <c r="O489" s="9">
        <f t="shared" si="29"/>
        <v>0.189634391321816</v>
      </c>
      <c r="P489" s="9">
        <f t="shared" si="31"/>
        <v>-0.87924438639066227</v>
      </c>
    </row>
    <row r="490" spans="1:16">
      <c r="A490" s="12">
        <v>36153</v>
      </c>
      <c r="B490" s="9">
        <v>0.59797883200000002</v>
      </c>
      <c r="C490" s="14">
        <f t="shared" si="28"/>
        <v>2.6311078211425087E-3</v>
      </c>
      <c r="L490" s="9">
        <v>473</v>
      </c>
      <c r="M490" s="9">
        <v>-4.0532711588651127E-3</v>
      </c>
      <c r="N490" s="15">
        <f t="shared" si="30"/>
        <v>-0.78029999664448646</v>
      </c>
      <c r="O490" s="9">
        <f t="shared" si="29"/>
        <v>0.19003615910004018</v>
      </c>
      <c r="P490" s="9">
        <f t="shared" si="31"/>
        <v>-0.87776305403383859</v>
      </c>
    </row>
    <row r="491" spans="1:16">
      <c r="A491" s="12">
        <v>36158</v>
      </c>
      <c r="B491" s="9">
        <v>0.59396531200000002</v>
      </c>
      <c r="C491" s="14">
        <f t="shared" si="28"/>
        <v>-6.7118094909419668E-3</v>
      </c>
      <c r="L491" s="9">
        <v>474</v>
      </c>
      <c r="M491" s="9">
        <v>-4.0504333809728843E-3</v>
      </c>
      <c r="N491" s="15">
        <f t="shared" si="30"/>
        <v>-0.77974767778236276</v>
      </c>
      <c r="O491" s="9">
        <f t="shared" si="29"/>
        <v>0.19043792687826436</v>
      </c>
      <c r="P491" s="9">
        <f t="shared" si="31"/>
        <v>-0.87628364529259273</v>
      </c>
    </row>
    <row r="492" spans="1:16">
      <c r="A492" s="12">
        <v>36159</v>
      </c>
      <c r="B492" s="9">
        <v>0.60006000599999998</v>
      </c>
      <c r="C492" s="14">
        <f t="shared" si="28"/>
        <v>1.0261026825755026E-2</v>
      </c>
      <c r="L492" s="9">
        <v>475</v>
      </c>
      <c r="M492" s="9">
        <v>-4.0276526348413944E-3</v>
      </c>
      <c r="N492" s="15">
        <f t="shared" si="30"/>
        <v>-0.77531384389559799</v>
      </c>
      <c r="O492" s="9">
        <f t="shared" si="29"/>
        <v>0.19083969465648856</v>
      </c>
      <c r="P492" s="9">
        <f t="shared" si="31"/>
        <v>-0.8748061519479714</v>
      </c>
    </row>
    <row r="493" spans="1:16">
      <c r="A493" s="12">
        <v>36164</v>
      </c>
      <c r="B493" s="9">
        <v>0.60309993399999995</v>
      </c>
      <c r="C493" s="14">
        <f t="shared" si="28"/>
        <v>5.0660400120050575E-3</v>
      </c>
      <c r="L493" s="9">
        <v>476</v>
      </c>
      <c r="M493" s="9">
        <v>-4.0273027667593331E-3</v>
      </c>
      <c r="N493" s="15">
        <f t="shared" si="30"/>
        <v>-0.77524574880559582</v>
      </c>
      <c r="O493" s="9">
        <f t="shared" si="29"/>
        <v>0.19124146243471274</v>
      </c>
      <c r="P493" s="9">
        <f t="shared" si="31"/>
        <v>-0.87333056582962054</v>
      </c>
    </row>
    <row r="494" spans="1:16">
      <c r="A494" s="12">
        <v>36165</v>
      </c>
      <c r="B494" s="9">
        <v>0.60364602199999995</v>
      </c>
      <c r="C494" s="14">
        <f t="shared" si="28"/>
        <v>9.0546851228801017E-4</v>
      </c>
      <c r="L494" s="9">
        <v>477</v>
      </c>
      <c r="M494" s="9">
        <v>-4.0135843505010316E-3</v>
      </c>
      <c r="N494" s="15">
        <f t="shared" si="30"/>
        <v>-0.77257572305105204</v>
      </c>
      <c r="O494" s="9">
        <f t="shared" si="29"/>
        <v>0.19164323021293692</v>
      </c>
      <c r="P494" s="9">
        <f t="shared" si="31"/>
        <v>-0.87185687881538076</v>
      </c>
    </row>
    <row r="495" spans="1:16">
      <c r="A495" s="12">
        <v>36166</v>
      </c>
      <c r="B495" s="9">
        <v>0.60433915500000002</v>
      </c>
      <c r="C495" s="14">
        <f t="shared" si="28"/>
        <v>1.1482441277481659E-3</v>
      </c>
      <c r="L495" s="9">
        <v>478</v>
      </c>
      <c r="M495" s="9">
        <v>-4.00632532576084E-3</v>
      </c>
      <c r="N495" s="15">
        <f t="shared" si="30"/>
        <v>-0.77116289356372303</v>
      </c>
      <c r="O495" s="9">
        <f t="shared" si="29"/>
        <v>0.19204499799116112</v>
      </c>
      <c r="P495" s="9">
        <f t="shared" si="31"/>
        <v>-0.87038508283090288</v>
      </c>
    </row>
    <row r="496" spans="1:16">
      <c r="A496" s="12">
        <v>36167</v>
      </c>
      <c r="B496" s="9">
        <v>0.60624431599999995</v>
      </c>
      <c r="C496" s="14">
        <f t="shared" si="28"/>
        <v>3.1524699073981477E-3</v>
      </c>
      <c r="L496" s="9">
        <v>479</v>
      </c>
      <c r="M496" s="9">
        <v>-4.0056692740362276E-3</v>
      </c>
      <c r="N496" s="15">
        <f t="shared" si="30"/>
        <v>-0.77103520571929218</v>
      </c>
      <c r="O496" s="9">
        <f t="shared" si="29"/>
        <v>0.1924467657693853</v>
      </c>
      <c r="P496" s="9">
        <f t="shared" si="31"/>
        <v>-0.8689151698492541</v>
      </c>
    </row>
    <row r="497" spans="1:16">
      <c r="A497" s="12">
        <v>36168</v>
      </c>
      <c r="B497" s="9">
        <v>0.60957025300000001</v>
      </c>
      <c r="C497" s="14">
        <f t="shared" si="28"/>
        <v>5.4861330856585955E-3</v>
      </c>
      <c r="L497" s="9">
        <v>480</v>
      </c>
      <c r="M497" s="9">
        <v>-4.0026673101933863E-3</v>
      </c>
      <c r="N497" s="15">
        <f t="shared" si="30"/>
        <v>-0.77045093122115205</v>
      </c>
      <c r="O497" s="9">
        <f t="shared" si="29"/>
        <v>0.19284853354760947</v>
      </c>
      <c r="P497" s="9">
        <f t="shared" si="31"/>
        <v>-0.86744713189053568</v>
      </c>
    </row>
    <row r="498" spans="1:16">
      <c r="A498" s="12">
        <v>36171</v>
      </c>
      <c r="B498" s="9">
        <v>0.610687023</v>
      </c>
      <c r="C498" s="14">
        <f t="shared" si="28"/>
        <v>1.8320611849147461E-3</v>
      </c>
      <c r="L498" s="9">
        <v>481</v>
      </c>
      <c r="M498" s="9">
        <v>-3.999724543104044E-3</v>
      </c>
      <c r="N498" s="15">
        <f t="shared" si="30"/>
        <v>-0.7698781782320151</v>
      </c>
      <c r="O498" s="9">
        <f t="shared" si="29"/>
        <v>0.19325030132583368</v>
      </c>
      <c r="P498" s="9">
        <f t="shared" si="31"/>
        <v>-0.86598096102150057</v>
      </c>
    </row>
    <row r="499" spans="1:16">
      <c r="A499" s="12">
        <v>36172</v>
      </c>
      <c r="B499" s="9">
        <v>0.61319597699999995</v>
      </c>
      <c r="C499" s="14">
        <f t="shared" si="28"/>
        <v>4.1084121743322211E-3</v>
      </c>
      <c r="L499" s="9">
        <v>482</v>
      </c>
      <c r="M499" s="9">
        <v>-3.994507620242449E-3</v>
      </c>
      <c r="N499" s="15">
        <f t="shared" si="30"/>
        <v>-0.76886280458117562</v>
      </c>
      <c r="O499" s="9">
        <f t="shared" si="29"/>
        <v>0.19365206910405786</v>
      </c>
      <c r="P499" s="9">
        <f t="shared" si="31"/>
        <v>-0.86451664935517758</v>
      </c>
    </row>
    <row r="500" spans="1:16">
      <c r="A500" s="12">
        <v>36173</v>
      </c>
      <c r="B500" s="9">
        <v>0.606317832</v>
      </c>
      <c r="C500" s="14">
        <f t="shared" si="28"/>
        <v>-1.1216878873945957E-2</v>
      </c>
      <c r="L500" s="9">
        <v>483</v>
      </c>
      <c r="M500" s="9">
        <v>-3.9915967671405594E-3</v>
      </c>
      <c r="N500" s="15">
        <f t="shared" si="30"/>
        <v>-0.7682962630356065</v>
      </c>
      <c r="O500" s="9">
        <f t="shared" si="29"/>
        <v>0.19405383688228203</v>
      </c>
      <c r="P500" s="9">
        <f t="shared" si="31"/>
        <v>-0.86305418905049658</v>
      </c>
    </row>
    <row r="501" spans="1:16">
      <c r="A501" s="12">
        <v>36174</v>
      </c>
      <c r="B501" s="9">
        <v>0.60496067799999997</v>
      </c>
      <c r="C501" s="14">
        <f t="shared" si="28"/>
        <v>-2.238354091489092E-3</v>
      </c>
      <c r="L501" s="9">
        <v>484</v>
      </c>
      <c r="M501" s="9">
        <v>-3.9893612519308341E-3</v>
      </c>
      <c r="N501" s="15">
        <f t="shared" si="30"/>
        <v>-0.76786116301587726</v>
      </c>
      <c r="O501" s="9">
        <f t="shared" si="29"/>
        <v>0.19445560466050624</v>
      </c>
      <c r="P501" s="9">
        <f t="shared" si="31"/>
        <v>-0.86159357231191913</v>
      </c>
    </row>
    <row r="502" spans="1:16">
      <c r="A502" s="12">
        <v>36179</v>
      </c>
      <c r="B502" s="9">
        <v>0.60422960699999995</v>
      </c>
      <c r="C502" s="14">
        <f t="shared" si="28"/>
        <v>-1.2084603621130841E-3</v>
      </c>
      <c r="L502" s="9">
        <v>485</v>
      </c>
      <c r="M502" s="9">
        <v>-3.9884207969241858E-3</v>
      </c>
      <c r="N502" s="15">
        <f t="shared" si="30"/>
        <v>-0.76767812154509374</v>
      </c>
      <c r="O502" s="9">
        <f t="shared" si="29"/>
        <v>0.19485737243873041</v>
      </c>
      <c r="P502" s="9">
        <f t="shared" si="31"/>
        <v>-0.86013479138907434</v>
      </c>
    </row>
    <row r="503" spans="1:16">
      <c r="A503" s="12">
        <v>36180</v>
      </c>
      <c r="B503" s="9">
        <v>0.60727515600000004</v>
      </c>
      <c r="C503" s="14">
        <f t="shared" si="28"/>
        <v>5.0403835970918021E-3</v>
      </c>
      <c r="L503" s="9">
        <v>486</v>
      </c>
      <c r="M503" s="9">
        <v>-3.987966269341281E-3</v>
      </c>
      <c r="N503" s="15">
        <f t="shared" si="30"/>
        <v>-0.76758965649711319</v>
      </c>
      <c r="O503" s="9">
        <f t="shared" si="29"/>
        <v>0.19525914021695459</v>
      </c>
      <c r="P503" s="9">
        <f t="shared" si="31"/>
        <v>-0.85867783857639679</v>
      </c>
    </row>
    <row r="504" spans="1:16">
      <c r="A504" s="12">
        <v>36181</v>
      </c>
      <c r="B504" s="9">
        <v>0.60547348000000001</v>
      </c>
      <c r="C504" s="14">
        <f t="shared" si="28"/>
        <v>-2.9668198710240956E-3</v>
      </c>
      <c r="L504" s="9">
        <v>487</v>
      </c>
      <c r="M504" s="9">
        <v>-3.9791864398009968E-3</v>
      </c>
      <c r="N504" s="15">
        <f t="shared" si="30"/>
        <v>-0.76588083161881304</v>
      </c>
      <c r="O504" s="9">
        <f t="shared" si="29"/>
        <v>0.1956609079951788</v>
      </c>
      <c r="P504" s="9">
        <f t="shared" si="31"/>
        <v>-0.85722270621276475</v>
      </c>
    </row>
    <row r="505" spans="1:16">
      <c r="A505" s="12">
        <v>36182</v>
      </c>
      <c r="B505" s="9">
        <v>0.60386473399999996</v>
      </c>
      <c r="C505" s="14">
        <f t="shared" si="28"/>
        <v>-2.6570048947479608E-3</v>
      </c>
      <c r="L505" s="9">
        <v>488</v>
      </c>
      <c r="M505" s="9">
        <v>-3.9667295150976889E-3</v>
      </c>
      <c r="N505" s="15">
        <f t="shared" si="30"/>
        <v>-0.76345633092179432</v>
      </c>
      <c r="O505" s="9">
        <f t="shared" si="29"/>
        <v>0.19606267577340297</v>
      </c>
      <c r="P505" s="9">
        <f t="shared" si="31"/>
        <v>-0.85576938668114577</v>
      </c>
    </row>
    <row r="506" spans="1:16">
      <c r="A506" s="12">
        <v>36185</v>
      </c>
      <c r="B506" s="9">
        <v>0.60375535800000002</v>
      </c>
      <c r="C506" s="14">
        <f t="shared" si="28"/>
        <v>-1.8112665608971401E-4</v>
      </c>
      <c r="L506" s="9">
        <v>489</v>
      </c>
      <c r="M506" s="9">
        <v>-3.9562345590228309E-3</v>
      </c>
      <c r="N506" s="15">
        <f t="shared" si="30"/>
        <v>-0.76141368966605028</v>
      </c>
      <c r="O506" s="9">
        <f t="shared" si="29"/>
        <v>0.19646444355162715</v>
      </c>
      <c r="P506" s="9">
        <f t="shared" si="31"/>
        <v>-0.85431787240825063</v>
      </c>
    </row>
    <row r="507" spans="1:16">
      <c r="A507" s="12">
        <v>36186</v>
      </c>
      <c r="B507" s="9">
        <v>0.60295447700000004</v>
      </c>
      <c r="C507" s="14">
        <f t="shared" si="28"/>
        <v>-1.3264992010223464E-3</v>
      </c>
      <c r="L507" s="9">
        <v>490</v>
      </c>
      <c r="M507" s="9">
        <v>-3.9560446595497956E-3</v>
      </c>
      <c r="N507" s="15">
        <f t="shared" si="30"/>
        <v>-0.76137672938767476</v>
      </c>
      <c r="O507" s="9">
        <f t="shared" si="29"/>
        <v>0.19686621132985135</v>
      </c>
      <c r="P507" s="9">
        <f t="shared" si="31"/>
        <v>-0.85286815586418052</v>
      </c>
    </row>
    <row r="508" spans="1:16">
      <c r="A508" s="12">
        <v>36187</v>
      </c>
      <c r="B508" s="9">
        <v>0.606612072</v>
      </c>
      <c r="C508" s="14">
        <f t="shared" si="28"/>
        <v>6.0661213068660125E-3</v>
      </c>
      <c r="L508" s="9">
        <v>491</v>
      </c>
      <c r="M508" s="9">
        <v>-3.9325850961996478E-3</v>
      </c>
      <c r="N508" s="15">
        <f t="shared" si="30"/>
        <v>-0.75681077679111741</v>
      </c>
      <c r="O508" s="9">
        <f t="shared" si="29"/>
        <v>0.19726797910807553</v>
      </c>
      <c r="P508" s="9">
        <f t="shared" si="31"/>
        <v>-0.85142022956208085</v>
      </c>
    </row>
    <row r="509" spans="1:16">
      <c r="A509" s="12">
        <v>36188</v>
      </c>
      <c r="B509" s="9">
        <v>0.60716454200000003</v>
      </c>
      <c r="C509" s="14">
        <f t="shared" si="28"/>
        <v>9.107467943698655E-4</v>
      </c>
      <c r="L509" s="9">
        <v>492</v>
      </c>
      <c r="M509" s="9">
        <v>-3.932203607371898E-3</v>
      </c>
      <c r="N509" s="15">
        <f t="shared" si="30"/>
        <v>-0.75673652733141417</v>
      </c>
      <c r="O509" s="9">
        <f t="shared" si="29"/>
        <v>0.19766974688629971</v>
      </c>
      <c r="P509" s="9">
        <f t="shared" si="31"/>
        <v>-0.84997408605780511</v>
      </c>
    </row>
    <row r="510" spans="1:16">
      <c r="A510" s="12">
        <v>36189</v>
      </c>
      <c r="B510" s="9">
        <v>0.60764416399999999</v>
      </c>
      <c r="C510" s="14">
        <f t="shared" si="28"/>
        <v>7.8993743346744694E-4</v>
      </c>
      <c r="L510" s="9">
        <v>493</v>
      </c>
      <c r="M510" s="9">
        <v>-3.9246462002809901E-3</v>
      </c>
      <c r="N510" s="15">
        <f t="shared" si="30"/>
        <v>-0.75526562346099946</v>
      </c>
      <c r="O510" s="9">
        <f t="shared" si="29"/>
        <v>0.19807151466452391</v>
      </c>
      <c r="P510" s="9">
        <f t="shared" si="31"/>
        <v>-0.84852971794957577</v>
      </c>
    </row>
    <row r="511" spans="1:16">
      <c r="A511" s="12">
        <v>36192</v>
      </c>
      <c r="B511" s="9">
        <v>0.60938452200000004</v>
      </c>
      <c r="C511" s="14">
        <f t="shared" si="28"/>
        <v>2.8641071586101852E-3</v>
      </c>
      <c r="L511" s="9">
        <v>494</v>
      </c>
      <c r="M511" s="9">
        <v>-3.9145326449853135E-3</v>
      </c>
      <c r="N511" s="15">
        <f t="shared" si="30"/>
        <v>-0.75329721452799903</v>
      </c>
      <c r="O511" s="9">
        <f t="shared" si="29"/>
        <v>0.19847328244274809</v>
      </c>
      <c r="P511" s="9">
        <f t="shared" si="31"/>
        <v>-0.84708711787764812</v>
      </c>
    </row>
    <row r="512" spans="1:16">
      <c r="A512" s="12">
        <v>36193</v>
      </c>
      <c r="B512" s="9">
        <v>0.60864272699999999</v>
      </c>
      <c r="C512" s="14">
        <f t="shared" si="28"/>
        <v>-1.2172855942672589E-3</v>
      </c>
      <c r="L512" s="9">
        <v>495</v>
      </c>
      <c r="M512" s="9">
        <v>-3.9014119273071968E-3</v>
      </c>
      <c r="N512" s="15">
        <f t="shared" si="30"/>
        <v>-0.75074351930115601</v>
      </c>
      <c r="O512" s="9">
        <f t="shared" si="29"/>
        <v>0.19887505022097227</v>
      </c>
      <c r="P512" s="9">
        <f t="shared" si="31"/>
        <v>-0.84564627852398078</v>
      </c>
    </row>
    <row r="513" spans="1:16">
      <c r="A513" s="12">
        <v>36194</v>
      </c>
      <c r="B513" s="9">
        <v>0.610687023</v>
      </c>
      <c r="C513" s="14">
        <f t="shared" si="28"/>
        <v>3.3587783264517057E-3</v>
      </c>
      <c r="L513" s="9">
        <v>496</v>
      </c>
      <c r="M513" s="9">
        <v>-3.8534291858192127E-3</v>
      </c>
      <c r="N513" s="15">
        <f t="shared" si="30"/>
        <v>-0.74140460195572211</v>
      </c>
      <c r="O513" s="9">
        <f t="shared" si="29"/>
        <v>0.19927681799919647</v>
      </c>
      <c r="P513" s="9">
        <f t="shared" si="31"/>
        <v>-0.84420719261190669</v>
      </c>
    </row>
    <row r="514" spans="1:16">
      <c r="A514" s="12">
        <v>36195</v>
      </c>
      <c r="B514" s="9">
        <v>0.60994205599999995</v>
      </c>
      <c r="C514" s="14">
        <f t="shared" si="28"/>
        <v>-1.2198834623018406E-3</v>
      </c>
      <c r="L514" s="9">
        <v>497</v>
      </c>
      <c r="M514" s="9">
        <v>-3.8516004859415753E-3</v>
      </c>
      <c r="N514" s="15">
        <f t="shared" si="30"/>
        <v>-0.74104868071243224</v>
      </c>
      <c r="O514" s="9">
        <f t="shared" si="29"/>
        <v>0.19967858577742065</v>
      </c>
      <c r="P514" s="9">
        <f t="shared" si="31"/>
        <v>-0.84276985290581041</v>
      </c>
    </row>
    <row r="515" spans="1:16">
      <c r="A515" s="12">
        <v>36196</v>
      </c>
      <c r="B515" s="9">
        <v>0.61087354900000002</v>
      </c>
      <c r="C515" s="14">
        <f t="shared" si="28"/>
        <v>1.5271827722600495E-3</v>
      </c>
      <c r="L515" s="9">
        <v>498</v>
      </c>
      <c r="M515" s="9">
        <v>-3.8400006783849694E-3</v>
      </c>
      <c r="N515" s="15">
        <f t="shared" si="30"/>
        <v>-0.73879100137534781</v>
      </c>
      <c r="O515" s="9">
        <f t="shared" si="29"/>
        <v>0.20008035355564482</v>
      </c>
      <c r="P515" s="9">
        <f t="shared" si="31"/>
        <v>-0.84133425221080649</v>
      </c>
    </row>
    <row r="516" spans="1:16">
      <c r="A516" s="12">
        <v>36199</v>
      </c>
      <c r="B516" s="9">
        <v>0.61050061099999997</v>
      </c>
      <c r="C516" s="14">
        <f t="shared" ref="C516:C579" si="32">((B516/B515)-1)</f>
        <v>-6.1049950617531046E-4</v>
      </c>
      <c r="L516" s="9">
        <v>499</v>
      </c>
      <c r="M516" s="9">
        <v>-3.8383376419808268E-3</v>
      </c>
      <c r="N516" s="15">
        <f t="shared" si="30"/>
        <v>-0.73846732333947274</v>
      </c>
      <c r="O516" s="9">
        <f t="shared" si="29"/>
        <v>0.20048212133386903</v>
      </c>
      <c r="P516" s="9">
        <f t="shared" si="31"/>
        <v>-0.83990038337241657</v>
      </c>
    </row>
    <row r="517" spans="1:16">
      <c r="A517" s="12">
        <v>36200</v>
      </c>
      <c r="B517" s="9">
        <v>0.61143381200000002</v>
      </c>
      <c r="C517" s="14">
        <f t="shared" si="32"/>
        <v>1.5285832367497587E-3</v>
      </c>
      <c r="L517" s="9">
        <v>500</v>
      </c>
      <c r="M517" s="9">
        <v>-3.8325299323742623E-3</v>
      </c>
      <c r="N517" s="15">
        <f t="shared" si="30"/>
        <v>-0.73733696441665941</v>
      </c>
      <c r="O517" s="9">
        <f t="shared" si="29"/>
        <v>0.20088388911209321</v>
      </c>
      <c r="P517" s="9">
        <f t="shared" si="31"/>
        <v>-0.83846823927626246</v>
      </c>
    </row>
    <row r="518" spans="1:16">
      <c r="A518" s="12">
        <v>36201</v>
      </c>
      <c r="B518" s="9">
        <v>0.61387354199999999</v>
      </c>
      <c r="C518" s="14">
        <f t="shared" si="32"/>
        <v>3.9901784168911991E-3</v>
      </c>
      <c r="L518" s="9">
        <v>501</v>
      </c>
      <c r="M518" s="9">
        <v>-3.8301085267862245E-3</v>
      </c>
      <c r="N518" s="15">
        <f t="shared" si="30"/>
        <v>-0.73686568441169931</v>
      </c>
      <c r="O518" s="9">
        <f t="shared" si="29"/>
        <v>0.20128565689031741</v>
      </c>
      <c r="P518" s="9">
        <f t="shared" si="31"/>
        <v>-0.8370378128477467</v>
      </c>
    </row>
    <row r="519" spans="1:16">
      <c r="A519" s="12">
        <v>36202</v>
      </c>
      <c r="B519" s="9">
        <v>0.61561191800000004</v>
      </c>
      <c r="C519" s="14">
        <f t="shared" si="32"/>
        <v>2.8318145042323106E-3</v>
      </c>
      <c r="L519" s="9">
        <v>502</v>
      </c>
      <c r="M519" s="9">
        <v>-3.8119447298439191E-3</v>
      </c>
      <c r="N519" s="15">
        <f t="shared" si="30"/>
        <v>-0.73333045084514881</v>
      </c>
      <c r="O519" s="9">
        <f t="shared" si="29"/>
        <v>0.20168742466854159</v>
      </c>
      <c r="P519" s="9">
        <f t="shared" si="31"/>
        <v>-0.83560909705174735</v>
      </c>
    </row>
    <row r="520" spans="1:16">
      <c r="A520" s="12">
        <v>36203</v>
      </c>
      <c r="B520" s="9">
        <v>0.61308319499999997</v>
      </c>
      <c r="C520" s="14">
        <f t="shared" si="32"/>
        <v>-4.107657642846485E-3</v>
      </c>
      <c r="L520" s="9">
        <v>503</v>
      </c>
      <c r="M520" s="9">
        <v>-3.8100818605814046E-3</v>
      </c>
      <c r="N520" s="15">
        <f t="shared" si="30"/>
        <v>-0.73296787918858086</v>
      </c>
      <c r="O520" s="9">
        <f t="shared" si="29"/>
        <v>0.20208919244676576</v>
      </c>
      <c r="P520" s="9">
        <f t="shared" si="31"/>
        <v>-0.83418208489231271</v>
      </c>
    </row>
    <row r="521" spans="1:16">
      <c r="A521" s="12">
        <v>36207</v>
      </c>
      <c r="B521" s="9">
        <v>0.61285775600000003</v>
      </c>
      <c r="C521" s="14">
        <f t="shared" si="32"/>
        <v>-3.6771355313358622E-4</v>
      </c>
      <c r="L521" s="9">
        <v>504</v>
      </c>
      <c r="M521" s="9">
        <v>-3.8098132828255915E-3</v>
      </c>
      <c r="N521" s="15">
        <f t="shared" si="30"/>
        <v>-0.73291560569639225</v>
      </c>
      <c r="O521" s="9">
        <f t="shared" si="29"/>
        <v>0.20249096022498997</v>
      </c>
      <c r="P521" s="9">
        <f t="shared" si="31"/>
        <v>-0.83275676941235277</v>
      </c>
    </row>
    <row r="522" spans="1:16">
      <c r="A522" s="12">
        <v>36208</v>
      </c>
      <c r="B522" s="9">
        <v>0.61207002099999996</v>
      </c>
      <c r="C522" s="14">
        <f t="shared" si="32"/>
        <v>-1.2853471989021648E-3</v>
      </c>
      <c r="L522" s="9">
        <v>505</v>
      </c>
      <c r="M522" s="9">
        <v>-3.8049105624351487E-3</v>
      </c>
      <c r="N522" s="15">
        <f t="shared" si="30"/>
        <v>-0.73196138551067014</v>
      </c>
      <c r="O522" s="9">
        <f t="shared" si="29"/>
        <v>0.20289272800321415</v>
      </c>
      <c r="P522" s="9">
        <f t="shared" si="31"/>
        <v>-0.83133314369334577</v>
      </c>
    </row>
    <row r="523" spans="1:16">
      <c r="A523" s="12">
        <v>36209</v>
      </c>
      <c r="B523" s="9">
        <v>0.61207002099999996</v>
      </c>
      <c r="C523" s="14">
        <f t="shared" si="32"/>
        <v>0</v>
      </c>
      <c r="L523" s="9">
        <v>506</v>
      </c>
      <c r="M523" s="9">
        <v>-3.8032147427525809E-3</v>
      </c>
      <c r="N523" s="15">
        <f t="shared" si="30"/>
        <v>-0.73163132684046628</v>
      </c>
      <c r="O523" s="9">
        <f t="shared" si="29"/>
        <v>0.20329449578143832</v>
      </c>
      <c r="P523" s="9">
        <f t="shared" si="31"/>
        <v>-0.82991120085503689</v>
      </c>
    </row>
    <row r="524" spans="1:16">
      <c r="A524" s="12">
        <v>36210</v>
      </c>
      <c r="B524" s="9">
        <v>0.61519532499999996</v>
      </c>
      <c r="C524" s="14">
        <f t="shared" si="32"/>
        <v>5.1061216736181247E-3</v>
      </c>
      <c r="L524" s="9">
        <v>507</v>
      </c>
      <c r="M524" s="9">
        <v>-3.793583937042766E-3</v>
      </c>
      <c r="N524" s="15">
        <f t="shared" si="30"/>
        <v>-0.72975687582527327</v>
      </c>
      <c r="O524" s="9">
        <f t="shared" si="29"/>
        <v>0.20369626355966253</v>
      </c>
      <c r="P524" s="9">
        <f t="shared" si="31"/>
        <v>-0.82849093405514473</v>
      </c>
    </row>
    <row r="525" spans="1:16">
      <c r="A525" s="12">
        <v>36213</v>
      </c>
      <c r="B525" s="9">
        <v>0.61583938900000001</v>
      </c>
      <c r="C525" s="14">
        <f t="shared" si="32"/>
        <v>1.0469260311756212E-3</v>
      </c>
      <c r="L525" s="9">
        <v>508</v>
      </c>
      <c r="M525" s="9">
        <v>-3.7789076847475345E-3</v>
      </c>
      <c r="N525" s="15">
        <f t="shared" si="30"/>
        <v>-0.72690042571684776</v>
      </c>
      <c r="O525" s="9">
        <f t="shared" si="29"/>
        <v>0.2040980313378867</v>
      </c>
      <c r="P525" s="9">
        <f t="shared" si="31"/>
        <v>-0.82707233648907097</v>
      </c>
    </row>
    <row r="526" spans="1:16">
      <c r="A526" s="12">
        <v>36214</v>
      </c>
      <c r="B526" s="9">
        <v>0.61965547200000004</v>
      </c>
      <c r="C526" s="14">
        <f t="shared" si="32"/>
        <v>6.1965555762786284E-3</v>
      </c>
      <c r="L526" s="9">
        <v>509</v>
      </c>
      <c r="M526" s="9">
        <v>-3.7769776330394134E-3</v>
      </c>
      <c r="N526" s="15">
        <f t="shared" si="30"/>
        <v>-0.72652477828996886</v>
      </c>
      <c r="O526" s="9">
        <f t="shared" si="29"/>
        <v>0.20449979911611088</v>
      </c>
      <c r="P526" s="9">
        <f t="shared" si="31"/>
        <v>-0.8256554013896088</v>
      </c>
    </row>
    <row r="527" spans="1:16">
      <c r="A527" s="12">
        <v>36215</v>
      </c>
      <c r="B527" s="9">
        <v>0.62578222800000005</v>
      </c>
      <c r="C527" s="14">
        <f t="shared" si="32"/>
        <v>9.88735882574443E-3</v>
      </c>
      <c r="L527" s="9">
        <v>510</v>
      </c>
      <c r="M527" s="9">
        <v>-3.7753042462583819E-3</v>
      </c>
      <c r="N527" s="15">
        <f t="shared" si="30"/>
        <v>-0.72619908575239456</v>
      </c>
      <c r="O527" s="9">
        <f t="shared" si="29"/>
        <v>0.20490156689433509</v>
      </c>
      <c r="P527" s="9">
        <f t="shared" si="31"/>
        <v>-0.82424012202665864</v>
      </c>
    </row>
    <row r="528" spans="1:16">
      <c r="A528" s="12">
        <v>36216</v>
      </c>
      <c r="B528" s="9">
        <v>0.62266500599999997</v>
      </c>
      <c r="C528" s="14">
        <f t="shared" si="32"/>
        <v>-4.9813207542865889E-3</v>
      </c>
      <c r="L528" s="9">
        <v>511</v>
      </c>
      <c r="M528" s="9">
        <v>-3.7752474363824673E-3</v>
      </c>
      <c r="N528" s="15">
        <f t="shared" si="30"/>
        <v>-0.726188028803185</v>
      </c>
      <c r="O528" s="9">
        <f t="shared" si="29"/>
        <v>0.20530333467255926</v>
      </c>
      <c r="P528" s="9">
        <f t="shared" si="31"/>
        <v>-0.82282649170694733</v>
      </c>
    </row>
    <row r="529" spans="1:16">
      <c r="A529" s="12">
        <v>36217</v>
      </c>
      <c r="B529" s="9">
        <v>0.62394708899999995</v>
      </c>
      <c r="C529" s="14">
        <f t="shared" si="32"/>
        <v>2.0590252987495727E-3</v>
      </c>
      <c r="L529" s="9">
        <v>512</v>
      </c>
      <c r="M529" s="9">
        <v>-3.7617556941071939E-3</v>
      </c>
      <c r="N529" s="15">
        <f t="shared" si="30"/>
        <v>-0.72356212077777071</v>
      </c>
      <c r="O529" s="9">
        <f t="shared" si="29"/>
        <v>0.20570510245078344</v>
      </c>
      <c r="P529" s="9">
        <f t="shared" si="31"/>
        <v>-0.82141450377374159</v>
      </c>
    </row>
    <row r="530" spans="1:16">
      <c r="A530" s="12">
        <v>36220</v>
      </c>
      <c r="B530" s="9">
        <v>0.622742558</v>
      </c>
      <c r="C530" s="14">
        <f t="shared" si="32"/>
        <v>-1.9305018345874281E-3</v>
      </c>
      <c r="L530" s="9">
        <v>513</v>
      </c>
      <c r="M530" s="9">
        <v>-3.7536580363528582E-3</v>
      </c>
      <c r="N530" s="15">
        <f t="shared" si="30"/>
        <v>-0.72198606751123762</v>
      </c>
      <c r="O530" s="9">
        <f t="shared" ref="O530:O593" si="33">L530/COUNT(Retornos)</f>
        <v>0.20610687022900764</v>
      </c>
      <c r="P530" s="9">
        <f t="shared" si="31"/>
        <v>-0.82000415160657336</v>
      </c>
    </row>
    <row r="531" spans="1:16">
      <c r="A531" s="12">
        <v>36221</v>
      </c>
      <c r="B531" s="9">
        <v>0.61977068499999999</v>
      </c>
      <c r="C531" s="14">
        <f t="shared" si="32"/>
        <v>-4.7722336651352393E-3</v>
      </c>
      <c r="L531" s="9">
        <v>514</v>
      </c>
      <c r="M531" s="9">
        <v>-3.7529854791744643E-3</v>
      </c>
      <c r="N531" s="15">
        <f t="shared" ref="N531:N594" si="34">(M531-$K$5)/$K$4</f>
        <v>-0.7218551671978265</v>
      </c>
      <c r="O531" s="9">
        <f t="shared" si="33"/>
        <v>0.20650863800723182</v>
      </c>
      <c r="P531" s="9">
        <f t="shared" ref="P531:P594" si="35">_xlfn.NORM.S.INV(O531)</f>
        <v>-0.81859542862096824</v>
      </c>
    </row>
    <row r="532" spans="1:16">
      <c r="A532" s="12">
        <v>36222</v>
      </c>
      <c r="B532" s="9">
        <v>0.61980909900000003</v>
      </c>
      <c r="C532" s="14">
        <f t="shared" si="32"/>
        <v>6.1980988984799978E-5</v>
      </c>
      <c r="L532" s="9">
        <v>515</v>
      </c>
      <c r="M532" s="9">
        <v>-3.7499155499459702E-3</v>
      </c>
      <c r="N532" s="15">
        <f t="shared" si="34"/>
        <v>-0.72125766454516094</v>
      </c>
      <c r="O532" s="9">
        <f t="shared" si="33"/>
        <v>0.206910405785456</v>
      </c>
      <c r="P532" s="9">
        <f t="shared" si="35"/>
        <v>-0.81718832826816512</v>
      </c>
    </row>
    <row r="533" spans="1:16">
      <c r="A533" s="12">
        <v>36223</v>
      </c>
      <c r="B533" s="9">
        <v>0.62247121100000002</v>
      </c>
      <c r="C533" s="14">
        <f t="shared" si="32"/>
        <v>4.2950514993971289E-3</v>
      </c>
      <c r="L533" s="9">
        <v>516</v>
      </c>
      <c r="M533" s="9">
        <v>-3.7271713240288884E-3</v>
      </c>
      <c r="N533" s="15">
        <f t="shared" si="34"/>
        <v>-0.7168309386154077</v>
      </c>
      <c r="O533" s="9">
        <f t="shared" si="33"/>
        <v>0.2073121735636802</v>
      </c>
      <c r="P533" s="9">
        <f t="shared" si="35"/>
        <v>-0.81578284403485146</v>
      </c>
    </row>
    <row r="534" spans="1:16">
      <c r="A534" s="12">
        <v>36224</v>
      </c>
      <c r="B534" s="9">
        <v>0.62216138899999995</v>
      </c>
      <c r="C534" s="14">
        <f t="shared" si="32"/>
        <v>-4.9772904276546015E-4</v>
      </c>
      <c r="L534" s="9">
        <v>517</v>
      </c>
      <c r="M534" s="9">
        <v>-3.7217453307246684E-3</v>
      </c>
      <c r="N534" s="15">
        <f t="shared" si="34"/>
        <v>-0.71577487342585044</v>
      </c>
      <c r="O534" s="9">
        <f t="shared" si="33"/>
        <v>0.20771394134190438</v>
      </c>
      <c r="P534" s="9">
        <f t="shared" si="35"/>
        <v>-0.81437896944289323</v>
      </c>
    </row>
    <row r="535" spans="1:16">
      <c r="A535" s="12">
        <v>36227</v>
      </c>
      <c r="B535" s="9">
        <v>0.62169723300000002</v>
      </c>
      <c r="C535" s="14">
        <f t="shared" si="32"/>
        <v>-7.4603793839722599E-4</v>
      </c>
      <c r="L535" s="9">
        <v>518</v>
      </c>
      <c r="M535" s="9">
        <v>-3.7186233220173337E-3</v>
      </c>
      <c r="N535" s="15">
        <f t="shared" si="34"/>
        <v>-0.71516723450474318</v>
      </c>
      <c r="O535" s="9">
        <f t="shared" si="33"/>
        <v>0.20811570912012856</v>
      </c>
      <c r="P535" s="9">
        <f t="shared" si="35"/>
        <v>-0.81297669804907013</v>
      </c>
    </row>
    <row r="536" spans="1:16">
      <c r="A536" s="12">
        <v>36228</v>
      </c>
      <c r="B536" s="9">
        <v>0.61927173599999996</v>
      </c>
      <c r="C536" s="14">
        <f t="shared" si="32"/>
        <v>-3.9014119273071968E-3</v>
      </c>
      <c r="L536" s="9">
        <v>519</v>
      </c>
      <c r="M536" s="9">
        <v>-3.7014185026280622E-3</v>
      </c>
      <c r="N536" s="15">
        <f t="shared" si="34"/>
        <v>-0.71181864746621892</v>
      </c>
      <c r="O536" s="9">
        <f t="shared" si="33"/>
        <v>0.20851747689835276</v>
      </c>
      <c r="P536" s="9">
        <f t="shared" si="35"/>
        <v>-0.81157602344481905</v>
      </c>
    </row>
    <row r="537" spans="1:16">
      <c r="A537" s="12">
        <v>36229</v>
      </c>
      <c r="B537" s="9">
        <v>0.61474150100000002</v>
      </c>
      <c r="C537" s="14">
        <f t="shared" si="32"/>
        <v>-7.3154234831733778E-3</v>
      </c>
      <c r="L537" s="9">
        <v>520</v>
      </c>
      <c r="M537" s="9">
        <v>-3.7007471312684448E-3</v>
      </c>
      <c r="N537" s="15">
        <f t="shared" si="34"/>
        <v>-0.71168797794961514</v>
      </c>
      <c r="O537" s="9">
        <f t="shared" si="33"/>
        <v>0.20891924467657694</v>
      </c>
      <c r="P537" s="9">
        <f t="shared" si="35"/>
        <v>-0.81017693925596201</v>
      </c>
    </row>
    <row r="538" spans="1:16">
      <c r="A538" s="12">
        <v>36230</v>
      </c>
      <c r="B538" s="9">
        <v>0.61462815000000004</v>
      </c>
      <c r="C538" s="14">
        <f t="shared" si="32"/>
        <v>-1.8438807175957805E-4</v>
      </c>
      <c r="L538" s="9">
        <v>521</v>
      </c>
      <c r="M538" s="9">
        <v>-3.7000337487622659E-3</v>
      </c>
      <c r="N538" s="15">
        <f t="shared" si="34"/>
        <v>-0.71154913177171275</v>
      </c>
      <c r="O538" s="9">
        <f t="shared" si="33"/>
        <v>0.20932101245480111</v>
      </c>
      <c r="P538" s="9">
        <f t="shared" si="35"/>
        <v>-0.80877943914245576</v>
      </c>
    </row>
    <row r="539" spans="1:16">
      <c r="A539" s="12">
        <v>36231</v>
      </c>
      <c r="B539" s="9">
        <v>0.61218243000000006</v>
      </c>
      <c r="C539" s="14">
        <f t="shared" si="32"/>
        <v>-3.9791864398009968E-3</v>
      </c>
      <c r="L539" s="9">
        <v>522</v>
      </c>
      <c r="M539" s="9">
        <v>-3.699284936704017E-3</v>
      </c>
      <c r="N539" s="15">
        <f t="shared" si="34"/>
        <v>-0.71140338991323637</v>
      </c>
      <c r="O539" s="9">
        <f t="shared" si="33"/>
        <v>0.20972278023302532</v>
      </c>
      <c r="P539" s="9">
        <f t="shared" si="35"/>
        <v>-0.8073835167981398</v>
      </c>
    </row>
    <row r="540" spans="1:16">
      <c r="A540" s="12">
        <v>36234</v>
      </c>
      <c r="B540" s="9">
        <v>0.61640880200000003</v>
      </c>
      <c r="C540" s="14">
        <f t="shared" si="32"/>
        <v>6.9037786661076961E-3</v>
      </c>
      <c r="L540" s="9">
        <v>523</v>
      </c>
      <c r="M540" s="9">
        <v>-3.6946663692312143E-3</v>
      </c>
      <c r="N540" s="15">
        <f t="shared" si="34"/>
        <v>-0.7105044746252549</v>
      </c>
      <c r="O540" s="9">
        <f t="shared" si="33"/>
        <v>0.2101245480112495</v>
      </c>
      <c r="P540" s="9">
        <f t="shared" si="35"/>
        <v>-0.80598916595047532</v>
      </c>
    </row>
    <row r="541" spans="1:16">
      <c r="A541" s="12">
        <v>36235</v>
      </c>
      <c r="B541" s="9">
        <v>0.61576354700000002</v>
      </c>
      <c r="C541" s="14">
        <f t="shared" si="32"/>
        <v>-1.0467971870394832E-3</v>
      </c>
      <c r="L541" s="9">
        <v>524</v>
      </c>
      <c r="M541" s="9">
        <v>-3.6921671134451106E-3</v>
      </c>
      <c r="N541" s="15">
        <f t="shared" si="34"/>
        <v>-0.71001804257723689</v>
      </c>
      <c r="O541" s="9">
        <f t="shared" si="33"/>
        <v>0.21052631578947367</v>
      </c>
      <c r="P541" s="9">
        <f t="shared" si="35"/>
        <v>-0.80459638036030012</v>
      </c>
    </row>
    <row r="542" spans="1:16">
      <c r="A542" s="12">
        <v>36236</v>
      </c>
      <c r="B542" s="9">
        <v>0.61342166600000003</v>
      </c>
      <c r="C542" s="14">
        <f t="shared" si="32"/>
        <v>-3.8032147427525809E-3</v>
      </c>
      <c r="L542" s="9">
        <v>525</v>
      </c>
      <c r="M542" s="9">
        <v>-3.6776996541773022E-3</v>
      </c>
      <c r="N542" s="15">
        <f t="shared" si="34"/>
        <v>-0.70720223001399829</v>
      </c>
      <c r="O542" s="9">
        <f t="shared" si="33"/>
        <v>0.21092808356769788</v>
      </c>
      <c r="P542" s="9">
        <f t="shared" si="35"/>
        <v>-0.80320515382157964</v>
      </c>
    </row>
    <row r="543" spans="1:16">
      <c r="A543" s="12">
        <v>36237</v>
      </c>
      <c r="B543" s="9">
        <v>0.61387354199999999</v>
      </c>
      <c r="C543" s="14">
        <f t="shared" si="32"/>
        <v>7.3664825526398303E-4</v>
      </c>
      <c r="L543" s="9">
        <v>526</v>
      </c>
      <c r="M543" s="9">
        <v>-3.6752434294567982E-3</v>
      </c>
      <c r="N543" s="15">
        <f t="shared" si="34"/>
        <v>-0.70672417313489433</v>
      </c>
      <c r="O543" s="9">
        <f t="shared" si="33"/>
        <v>0.21132985134592205</v>
      </c>
      <c r="P543" s="9">
        <f t="shared" si="35"/>
        <v>-0.80181548016115978</v>
      </c>
    </row>
    <row r="544" spans="1:16">
      <c r="A544" s="12">
        <v>36238</v>
      </c>
      <c r="B544" s="9">
        <v>0.61338404000000002</v>
      </c>
      <c r="C544" s="14">
        <f t="shared" si="32"/>
        <v>-7.9739875806539295E-4</v>
      </c>
      <c r="L544" s="9">
        <v>527</v>
      </c>
      <c r="M544" s="9">
        <v>-3.665831679367404E-3</v>
      </c>
      <c r="N544" s="15">
        <f t="shared" si="34"/>
        <v>-0.70489235708114206</v>
      </c>
      <c r="O544" s="9">
        <f t="shared" si="33"/>
        <v>0.21173161912414623</v>
      </c>
      <c r="P544" s="9">
        <f t="shared" si="35"/>
        <v>-0.80042735323852254</v>
      </c>
    </row>
    <row r="545" spans="1:16">
      <c r="A545" s="12">
        <v>36241</v>
      </c>
      <c r="B545" s="9">
        <v>0.61425061400000003</v>
      </c>
      <c r="C545" s="14">
        <f t="shared" si="32"/>
        <v>1.4127755916180096E-3</v>
      </c>
      <c r="L545" s="9">
        <v>528</v>
      </c>
      <c r="M545" s="9">
        <v>-3.6642426104043224E-3</v>
      </c>
      <c r="N545" s="15">
        <f t="shared" si="34"/>
        <v>-0.70458307538438603</v>
      </c>
      <c r="O545" s="9">
        <f t="shared" si="33"/>
        <v>0.21213338690237044</v>
      </c>
      <c r="P545" s="9">
        <f t="shared" si="35"/>
        <v>-0.79904076694554815</v>
      </c>
    </row>
    <row r="546" spans="1:16">
      <c r="A546" s="12">
        <v>36242</v>
      </c>
      <c r="B546" s="9">
        <v>0.61079892499999999</v>
      </c>
      <c r="C546" s="14">
        <f t="shared" si="32"/>
        <v>-5.6193496942927856E-3</v>
      </c>
      <c r="L546" s="9">
        <v>529</v>
      </c>
      <c r="M546" s="9">
        <v>-3.6584602564873059E-3</v>
      </c>
      <c r="N546" s="15">
        <f t="shared" si="34"/>
        <v>-0.70345765145864825</v>
      </c>
      <c r="O546" s="9">
        <f t="shared" si="33"/>
        <v>0.21253515468059461</v>
      </c>
      <c r="P546" s="9">
        <f t="shared" si="35"/>
        <v>-0.79765571520626988</v>
      </c>
    </row>
    <row r="547" spans="1:16">
      <c r="A547" s="12">
        <v>36243</v>
      </c>
      <c r="B547" s="9">
        <v>0.60938452200000004</v>
      </c>
      <c r="C547" s="14">
        <f t="shared" si="32"/>
        <v>-2.3156605915767292E-3</v>
      </c>
      <c r="L547" s="9">
        <v>530</v>
      </c>
      <c r="M547" s="9">
        <v>-3.6486703948627186E-3</v>
      </c>
      <c r="N547" s="15">
        <f t="shared" si="34"/>
        <v>-0.70155224327020305</v>
      </c>
      <c r="O547" s="9">
        <f t="shared" si="33"/>
        <v>0.21293692245881879</v>
      </c>
      <c r="P547" s="9">
        <f t="shared" si="35"/>
        <v>-0.79627219197664756</v>
      </c>
    </row>
    <row r="548" spans="1:16">
      <c r="A548" s="12">
        <v>36244</v>
      </c>
      <c r="B548" s="9">
        <v>0.61297045500000003</v>
      </c>
      <c r="C548" s="14">
        <f t="shared" si="32"/>
        <v>5.8845160494573889E-3</v>
      </c>
      <c r="L548" s="9">
        <v>531</v>
      </c>
      <c r="M548" s="9">
        <v>-3.6433137700683238E-3</v>
      </c>
      <c r="N548" s="15">
        <f t="shared" si="34"/>
        <v>-0.70050967932629249</v>
      </c>
      <c r="O548" s="9">
        <f t="shared" si="33"/>
        <v>0.21333869023704299</v>
      </c>
      <c r="P548" s="9">
        <f t="shared" si="35"/>
        <v>-0.79489019124431626</v>
      </c>
    </row>
    <row r="549" spans="1:16">
      <c r="A549" s="12">
        <v>36245</v>
      </c>
      <c r="B549" s="9">
        <v>0.61709349000000002</v>
      </c>
      <c r="C549" s="14">
        <f t="shared" si="32"/>
        <v>6.7263192970694607E-3</v>
      </c>
      <c r="L549" s="9">
        <v>532</v>
      </c>
      <c r="M549" s="9">
        <v>-3.6418811476421897E-3</v>
      </c>
      <c r="N549" s="15">
        <f t="shared" si="34"/>
        <v>-0.70023084693760473</v>
      </c>
      <c r="O549" s="9">
        <f t="shared" si="33"/>
        <v>0.21374045801526717</v>
      </c>
      <c r="P549" s="9">
        <f t="shared" si="35"/>
        <v>-0.79350970702837276</v>
      </c>
    </row>
    <row r="550" spans="1:16">
      <c r="A550" s="12">
        <v>36248</v>
      </c>
      <c r="B550" s="9">
        <v>0.61957868599999999</v>
      </c>
      <c r="C550" s="14">
        <f t="shared" si="32"/>
        <v>4.0272601158051202E-3</v>
      </c>
      <c r="L550" s="9">
        <v>533</v>
      </c>
      <c r="M550" s="9">
        <v>-3.6334018188317607E-3</v>
      </c>
      <c r="N550" s="15">
        <f t="shared" si="34"/>
        <v>-0.69858050874412769</v>
      </c>
      <c r="O550" s="9">
        <f t="shared" si="33"/>
        <v>0.21414222579349138</v>
      </c>
      <c r="P550" s="9">
        <f t="shared" si="35"/>
        <v>-0.7921307333791292</v>
      </c>
    </row>
    <row r="551" spans="1:16">
      <c r="A551" s="12">
        <v>36249</v>
      </c>
      <c r="B551" s="9">
        <v>0.62053986999999999</v>
      </c>
      <c r="C551" s="14">
        <f t="shared" si="32"/>
        <v>1.551350977234911E-3</v>
      </c>
      <c r="L551" s="9">
        <v>534</v>
      </c>
      <c r="M551" s="9">
        <v>-3.629536132225164E-3</v>
      </c>
      <c r="N551" s="15">
        <f t="shared" si="34"/>
        <v>-0.69782812722979937</v>
      </c>
      <c r="O551" s="9">
        <f t="shared" si="33"/>
        <v>0.21454399357171555</v>
      </c>
      <c r="P551" s="9">
        <f t="shared" si="35"/>
        <v>-0.79075326437789295</v>
      </c>
    </row>
    <row r="552" spans="1:16">
      <c r="A552" s="12">
        <v>36250</v>
      </c>
      <c r="B552" s="9">
        <v>0.61957868599999999</v>
      </c>
      <c r="C552" s="14">
        <f t="shared" si="32"/>
        <v>-1.5489480152177659E-3</v>
      </c>
      <c r="L552" s="9">
        <v>535</v>
      </c>
      <c r="M552" s="9">
        <v>-3.628343976127324E-3</v>
      </c>
      <c r="N552" s="15">
        <f t="shared" si="34"/>
        <v>-0.69759609698485447</v>
      </c>
      <c r="O552" s="9">
        <f t="shared" si="33"/>
        <v>0.21494576134993973</v>
      </c>
      <c r="P552" s="9">
        <f t="shared" si="35"/>
        <v>-0.78937729413673996</v>
      </c>
    </row>
    <row r="553" spans="1:16">
      <c r="A553" s="12">
        <v>36251</v>
      </c>
      <c r="B553" s="9">
        <v>0.622548714</v>
      </c>
      <c r="C553" s="14">
        <f t="shared" si="32"/>
        <v>4.7936251958158316E-3</v>
      </c>
      <c r="L553" s="9">
        <v>536</v>
      </c>
      <c r="M553" s="9">
        <v>-3.6267183281946114E-3</v>
      </c>
      <c r="N553" s="15">
        <f t="shared" si="34"/>
        <v>-0.6972796958955132</v>
      </c>
      <c r="O553" s="9">
        <f t="shared" si="33"/>
        <v>0.21534752912816393</v>
      </c>
      <c r="P553" s="9">
        <f t="shared" si="35"/>
        <v>-0.78800281679828477</v>
      </c>
    </row>
    <row r="554" spans="1:16">
      <c r="A554" s="12">
        <v>36256</v>
      </c>
      <c r="B554" s="9">
        <v>0.62814070399999999</v>
      </c>
      <c r="C554" s="14">
        <f t="shared" si="32"/>
        <v>8.9824135433038688E-3</v>
      </c>
      <c r="L554" s="9">
        <v>537</v>
      </c>
      <c r="M554" s="9">
        <v>-3.6116433046917695E-3</v>
      </c>
      <c r="N554" s="15">
        <f t="shared" si="34"/>
        <v>-0.69434563264469273</v>
      </c>
      <c r="O554" s="9">
        <f t="shared" si="33"/>
        <v>0.21574929690638811</v>
      </c>
      <c r="P554" s="9">
        <f t="shared" si="35"/>
        <v>-0.78662982653546576</v>
      </c>
    </row>
    <row r="555" spans="1:16">
      <c r="A555" s="12">
        <v>36257</v>
      </c>
      <c r="B555" s="9">
        <v>0.62597809100000001</v>
      </c>
      <c r="C555" s="14">
        <f t="shared" si="32"/>
        <v>-3.442879893355788E-3</v>
      </c>
      <c r="L555" s="9">
        <v>538</v>
      </c>
      <c r="M555" s="9">
        <v>-3.6068526022541292E-3</v>
      </c>
      <c r="N555" s="15">
        <f t="shared" si="34"/>
        <v>-0.69341321459803118</v>
      </c>
      <c r="O555" s="9">
        <f t="shared" si="33"/>
        <v>0.21615106468461229</v>
      </c>
      <c r="P555" s="9">
        <f t="shared" si="35"/>
        <v>-0.78525831755132025</v>
      </c>
    </row>
    <row r="556" spans="1:16">
      <c r="A556" s="12">
        <v>36258</v>
      </c>
      <c r="B556" s="9">
        <v>0.62177454499999996</v>
      </c>
      <c r="C556" s="14">
        <f t="shared" si="32"/>
        <v>-6.7151647324986685E-3</v>
      </c>
      <c r="L556" s="9">
        <v>539</v>
      </c>
      <c r="M556" s="9">
        <v>-3.5944389351975081E-3</v>
      </c>
      <c r="N556" s="15">
        <f t="shared" si="34"/>
        <v>-0.69099713316957523</v>
      </c>
      <c r="O556" s="9">
        <f t="shared" si="33"/>
        <v>0.21655283246283649</v>
      </c>
      <c r="P556" s="9">
        <f t="shared" si="35"/>
        <v>-0.78388828407876865</v>
      </c>
    </row>
    <row r="557" spans="1:16">
      <c r="A557" s="12">
        <v>36259</v>
      </c>
      <c r="B557" s="9">
        <v>0.62235499100000002</v>
      </c>
      <c r="C557" s="14">
        <f t="shared" si="32"/>
        <v>9.3353130112472371E-4</v>
      </c>
      <c r="L557" s="9">
        <v>540</v>
      </c>
      <c r="M557" s="9">
        <v>-3.5653067735510469E-3</v>
      </c>
      <c r="N557" s="15">
        <f t="shared" si="34"/>
        <v>-0.68532711846692951</v>
      </c>
      <c r="O557" s="9">
        <f t="shared" si="33"/>
        <v>0.21695460024106067</v>
      </c>
      <c r="P557" s="9">
        <f t="shared" si="35"/>
        <v>-0.78251972038039264</v>
      </c>
    </row>
    <row r="558" spans="1:16">
      <c r="A558" s="12">
        <v>36262</v>
      </c>
      <c r="B558" s="9">
        <v>0.62007813000000001</v>
      </c>
      <c r="C558" s="14">
        <f t="shared" si="32"/>
        <v>-3.6584602564873059E-3</v>
      </c>
      <c r="L558" s="9">
        <v>541</v>
      </c>
      <c r="M558" s="9">
        <v>-3.5576086687457709E-3</v>
      </c>
      <c r="N558" s="15">
        <f t="shared" si="34"/>
        <v>-0.68382883049372223</v>
      </c>
      <c r="O558" s="9">
        <f t="shared" si="33"/>
        <v>0.21735636801928485</v>
      </c>
      <c r="P558" s="9">
        <f t="shared" si="35"/>
        <v>-0.78115262074822878</v>
      </c>
    </row>
    <row r="559" spans="1:16">
      <c r="A559" s="12">
        <v>36263</v>
      </c>
      <c r="B559" s="9">
        <v>0.61977068499999999</v>
      </c>
      <c r="C559" s="14">
        <f t="shared" si="32"/>
        <v>-4.9581655137553859E-4</v>
      </c>
      <c r="L559" s="9">
        <v>542</v>
      </c>
      <c r="M559" s="9">
        <v>-3.5495513318215544E-3</v>
      </c>
      <c r="N559" s="15">
        <f t="shared" si="34"/>
        <v>-0.68226062490091721</v>
      </c>
      <c r="O559" s="9">
        <f t="shared" si="33"/>
        <v>0.21775813579750905</v>
      </c>
      <c r="P559" s="9">
        <f t="shared" si="35"/>
        <v>-0.77978697950355202</v>
      </c>
    </row>
    <row r="560" spans="1:16">
      <c r="A560" s="12">
        <v>36264</v>
      </c>
      <c r="B560" s="9">
        <v>0.62019349999999995</v>
      </c>
      <c r="C560" s="14">
        <f t="shared" si="32"/>
        <v>6.8221200233109514E-4</v>
      </c>
      <c r="L560" s="9">
        <v>543</v>
      </c>
      <c r="M560" s="9">
        <v>-3.5443050219130523E-3</v>
      </c>
      <c r="N560" s="15">
        <f t="shared" si="34"/>
        <v>-0.68123953162686368</v>
      </c>
      <c r="O560" s="9">
        <f t="shared" si="33"/>
        <v>0.21815990357573323</v>
      </c>
      <c r="P560" s="9">
        <f t="shared" si="35"/>
        <v>-0.77842279099666367</v>
      </c>
    </row>
    <row r="561" spans="1:16">
      <c r="A561" s="12">
        <v>36265</v>
      </c>
      <c r="B561" s="9">
        <v>0.62100229799999995</v>
      </c>
      <c r="C561" s="14">
        <f t="shared" si="32"/>
        <v>1.3041058959823992E-3</v>
      </c>
      <c r="L561" s="9">
        <v>544</v>
      </c>
      <c r="M561" s="9">
        <v>-3.5438814826532772E-3</v>
      </c>
      <c r="N561" s="15">
        <f t="shared" si="34"/>
        <v>-0.68115709785970224</v>
      </c>
      <c r="O561" s="9">
        <f t="shared" si="33"/>
        <v>0.2185616713539574</v>
      </c>
      <c r="P561" s="9">
        <f t="shared" si="35"/>
        <v>-0.77706004960668662</v>
      </c>
    </row>
    <row r="562" spans="1:16">
      <c r="A562" s="12">
        <v>36266</v>
      </c>
      <c r="B562" s="9">
        <v>0.62065541199999996</v>
      </c>
      <c r="C562" s="14">
        <f t="shared" si="32"/>
        <v>-5.585905255377499E-4</v>
      </c>
      <c r="L562" s="9">
        <v>545</v>
      </c>
      <c r="M562" s="9">
        <v>-3.5429578874556222E-3</v>
      </c>
      <c r="N562" s="15">
        <f t="shared" si="34"/>
        <v>-0.68097733782632242</v>
      </c>
      <c r="O562" s="9">
        <f t="shared" si="33"/>
        <v>0.21896343913218161</v>
      </c>
      <c r="P562" s="9">
        <f t="shared" si="35"/>
        <v>-0.77569874974135322</v>
      </c>
    </row>
    <row r="563" spans="1:16">
      <c r="A563" s="12">
        <v>36269</v>
      </c>
      <c r="B563" s="9">
        <v>0.62208398099999995</v>
      </c>
      <c r="C563" s="14">
        <f t="shared" si="32"/>
        <v>2.3017103732272393E-3</v>
      </c>
      <c r="L563" s="9">
        <v>546</v>
      </c>
      <c r="M563" s="9">
        <v>-3.5408494331038431E-3</v>
      </c>
      <c r="N563" s="15">
        <f t="shared" si="34"/>
        <v>-0.68056696775768399</v>
      </c>
      <c r="O563" s="9">
        <f t="shared" si="33"/>
        <v>0.21936520691040579</v>
      </c>
      <c r="P563" s="9">
        <f t="shared" si="35"/>
        <v>-0.77433888583680932</v>
      </c>
    </row>
    <row r="564" spans="1:16">
      <c r="A564" s="12">
        <v>36270</v>
      </c>
      <c r="B564" s="9">
        <v>0.61977068499999999</v>
      </c>
      <c r="C564" s="14">
        <f t="shared" si="32"/>
        <v>-3.7186233220173337E-3</v>
      </c>
      <c r="L564" s="9">
        <v>547</v>
      </c>
      <c r="M564" s="9">
        <v>-3.5342499906637626E-3</v>
      </c>
      <c r="N564" s="15">
        <f t="shared" si="34"/>
        <v>-0.67928251327337119</v>
      </c>
      <c r="O564" s="9">
        <f t="shared" si="33"/>
        <v>0.21976697468862996</v>
      </c>
      <c r="P564" s="9">
        <f t="shared" si="35"/>
        <v>-0.77298045235739943</v>
      </c>
    </row>
    <row r="565" spans="1:16">
      <c r="A565" s="12">
        <v>36271</v>
      </c>
      <c r="B565" s="9">
        <v>0.62212268299999995</v>
      </c>
      <c r="C565" s="14">
        <f t="shared" si="32"/>
        <v>3.7949487720607689E-3</v>
      </c>
      <c r="L565" s="9">
        <v>548</v>
      </c>
      <c r="M565" s="9">
        <v>-3.5284108831138417E-3</v>
      </c>
      <c r="N565" s="15">
        <f t="shared" si="34"/>
        <v>-0.67814604334504358</v>
      </c>
      <c r="O565" s="9">
        <f t="shared" si="33"/>
        <v>0.22016874246685417</v>
      </c>
      <c r="P565" s="9">
        <f t="shared" si="35"/>
        <v>-0.77162344379547354</v>
      </c>
    </row>
    <row r="566" spans="1:16">
      <c r="A566" s="12">
        <v>36272</v>
      </c>
      <c r="B566" s="9">
        <v>0.62046286500000003</v>
      </c>
      <c r="C566" s="14">
        <f t="shared" si="32"/>
        <v>-2.6679914514544656E-3</v>
      </c>
      <c r="L566" s="9">
        <v>549</v>
      </c>
      <c r="M566" s="9">
        <v>-3.5284108831138417E-3</v>
      </c>
      <c r="N566" s="15">
        <f t="shared" si="34"/>
        <v>-0.67814604334504358</v>
      </c>
      <c r="O566" s="9">
        <f t="shared" si="33"/>
        <v>0.22057051024507834</v>
      </c>
      <c r="P566" s="9">
        <f t="shared" si="35"/>
        <v>-0.77026785467118775</v>
      </c>
    </row>
    <row r="567" spans="1:16">
      <c r="A567" s="12">
        <v>36273</v>
      </c>
      <c r="B567" s="9">
        <v>0.61842918999999996</v>
      </c>
      <c r="C567" s="14">
        <f t="shared" si="32"/>
        <v>-3.2776739990717507E-3</v>
      </c>
      <c r="L567" s="9">
        <v>550</v>
      </c>
      <c r="M567" s="9">
        <v>-3.5018827229432725E-3</v>
      </c>
      <c r="N567" s="15">
        <f t="shared" si="34"/>
        <v>-0.67298284742341374</v>
      </c>
      <c r="O567" s="9">
        <f t="shared" si="33"/>
        <v>0.22097227802330252</v>
      </c>
      <c r="P567" s="9">
        <f t="shared" si="35"/>
        <v>-0.76891367953230016</v>
      </c>
    </row>
    <row r="568" spans="1:16">
      <c r="A568" s="12">
        <v>36276</v>
      </c>
      <c r="B568" s="9">
        <v>0.620616893</v>
      </c>
      <c r="C568" s="14">
        <f t="shared" si="32"/>
        <v>3.5375157501864596E-3</v>
      </c>
      <c r="L568" s="9">
        <v>551</v>
      </c>
      <c r="M568" s="9">
        <v>-3.4931720201503147E-3</v>
      </c>
      <c r="N568" s="15">
        <f t="shared" si="34"/>
        <v>-0.67128747673634193</v>
      </c>
      <c r="O568" s="9">
        <f t="shared" si="33"/>
        <v>0.22137404580152673</v>
      </c>
      <c r="P568" s="9">
        <f t="shared" si="35"/>
        <v>-0.7675609129539821</v>
      </c>
    </row>
    <row r="569" spans="1:16">
      <c r="A569" s="12">
        <v>36277</v>
      </c>
      <c r="B569" s="9">
        <v>0.61816158700000001</v>
      </c>
      <c r="C569" s="14">
        <f t="shared" si="32"/>
        <v>-3.9562345590228309E-3</v>
      </c>
      <c r="L569" s="9">
        <v>552</v>
      </c>
      <c r="M569" s="9">
        <v>-3.4882926965028593E-3</v>
      </c>
      <c r="N569" s="15">
        <f t="shared" si="34"/>
        <v>-0.67033781027644157</v>
      </c>
      <c r="O569" s="9">
        <f t="shared" si="33"/>
        <v>0.2217758135797509</v>
      </c>
      <c r="P569" s="9">
        <f t="shared" si="35"/>
        <v>-0.76620954953862064</v>
      </c>
    </row>
    <row r="570" spans="1:16">
      <c r="A570" s="12">
        <v>36278</v>
      </c>
      <c r="B570" s="9">
        <v>0.61927173599999996</v>
      </c>
      <c r="C570" s="14">
        <f t="shared" si="32"/>
        <v>1.7958880385751108E-3</v>
      </c>
      <c r="L570" s="9">
        <v>553</v>
      </c>
      <c r="M570" s="9">
        <v>-3.4843192694946623E-3</v>
      </c>
      <c r="N570" s="15">
        <f t="shared" si="34"/>
        <v>-0.66956445916608542</v>
      </c>
      <c r="O570" s="9">
        <f t="shared" si="33"/>
        <v>0.22217758135797508</v>
      </c>
      <c r="P570" s="9">
        <f t="shared" si="35"/>
        <v>-0.76485958391562314</v>
      </c>
    </row>
    <row r="571" spans="1:16">
      <c r="A571" s="12">
        <v>36279</v>
      </c>
      <c r="B571" s="9">
        <v>0.62092517899999999</v>
      </c>
      <c r="C571" s="14">
        <f t="shared" si="32"/>
        <v>2.66997975828831E-3</v>
      </c>
      <c r="L571" s="9">
        <v>554</v>
      </c>
      <c r="M571" s="9">
        <v>-3.463571757506223E-3</v>
      </c>
      <c r="N571" s="15">
        <f t="shared" si="34"/>
        <v>-0.66552635518171943</v>
      </c>
      <c r="O571" s="9">
        <f t="shared" si="33"/>
        <v>0.22257934913619928</v>
      </c>
      <c r="P571" s="9">
        <f t="shared" si="35"/>
        <v>-0.76351101074123251</v>
      </c>
    </row>
    <row r="572" spans="1:16">
      <c r="A572" s="12">
        <v>36280</v>
      </c>
      <c r="B572" s="9">
        <v>0.62169723300000002</v>
      </c>
      <c r="C572" s="14">
        <f t="shared" si="32"/>
        <v>1.2433929660307097E-3</v>
      </c>
      <c r="L572" s="9">
        <v>555</v>
      </c>
      <c r="M572" s="9">
        <v>-3.4630393968215767E-3</v>
      </c>
      <c r="N572" s="15">
        <f t="shared" si="34"/>
        <v>-0.66542274141815161</v>
      </c>
      <c r="O572" s="9">
        <f t="shared" si="33"/>
        <v>0.22298111691442346</v>
      </c>
      <c r="P572" s="9">
        <f t="shared" si="35"/>
        <v>-0.76216382469833388</v>
      </c>
    </row>
    <row r="573" spans="1:16">
      <c r="A573" s="12">
        <v>36284</v>
      </c>
      <c r="B573" s="9">
        <v>0.61690314599999996</v>
      </c>
      <c r="C573" s="14">
        <f t="shared" si="32"/>
        <v>-7.7112889450483557E-3</v>
      </c>
      <c r="L573" s="9">
        <v>556</v>
      </c>
      <c r="M573" s="9">
        <v>-3.4624974059128677E-3</v>
      </c>
      <c r="N573" s="15">
        <f t="shared" si="34"/>
        <v>-0.66531725331677505</v>
      </c>
      <c r="O573" s="9">
        <f t="shared" si="33"/>
        <v>0.22338288469264764</v>
      </c>
      <c r="P573" s="9">
        <f t="shared" si="35"/>
        <v>-0.76081802049626612</v>
      </c>
    </row>
    <row r="574" spans="1:16">
      <c r="A574" s="12">
        <v>36285</v>
      </c>
      <c r="B574" s="9">
        <v>0.61210748599999998</v>
      </c>
      <c r="C574" s="14">
        <f t="shared" si="32"/>
        <v>-7.7737648625963995E-3</v>
      </c>
      <c r="L574" s="9">
        <v>557</v>
      </c>
      <c r="M574" s="9">
        <v>-3.4523137898849754E-3</v>
      </c>
      <c r="N574" s="15">
        <f t="shared" si="34"/>
        <v>-0.66333520841035931</v>
      </c>
      <c r="O574" s="9">
        <f t="shared" si="33"/>
        <v>0.22378465247087184</v>
      </c>
      <c r="P574" s="9">
        <f t="shared" si="35"/>
        <v>-0.75947359287063909</v>
      </c>
    </row>
    <row r="575" spans="1:16">
      <c r="A575" s="12">
        <v>36286</v>
      </c>
      <c r="B575" s="9">
        <v>0.61061244400000003</v>
      </c>
      <c r="C575" s="14">
        <f t="shared" si="32"/>
        <v>-2.4424501156974365E-3</v>
      </c>
      <c r="L575" s="9">
        <v>558</v>
      </c>
      <c r="M575" s="9">
        <v>-3.4512508808006714E-3</v>
      </c>
      <c r="N575" s="15">
        <f t="shared" si="34"/>
        <v>-0.66312833360962475</v>
      </c>
      <c r="O575" s="9">
        <f t="shared" si="33"/>
        <v>0.22418642024909602</v>
      </c>
      <c r="P575" s="9">
        <f t="shared" si="35"/>
        <v>-0.75813053658315022</v>
      </c>
    </row>
    <row r="576" spans="1:16">
      <c r="A576" s="12">
        <v>36287</v>
      </c>
      <c r="B576" s="9">
        <v>0.61162079499999999</v>
      </c>
      <c r="C576" s="14">
        <f t="shared" si="32"/>
        <v>1.6513764334615821E-3</v>
      </c>
      <c r="L576" s="9">
        <v>559</v>
      </c>
      <c r="M576" s="9">
        <v>-3.4506560421228016E-3</v>
      </c>
      <c r="N576" s="15">
        <f t="shared" si="34"/>
        <v>-0.66301255970687922</v>
      </c>
      <c r="O576" s="9">
        <f t="shared" si="33"/>
        <v>0.2245881880273202</v>
      </c>
      <c r="P576" s="9">
        <f t="shared" si="35"/>
        <v>-0.75678884642139543</v>
      </c>
    </row>
    <row r="577" spans="1:16">
      <c r="A577" s="12">
        <v>36290</v>
      </c>
      <c r="B577" s="9">
        <v>0.61349693299999997</v>
      </c>
      <c r="C577" s="14">
        <f t="shared" si="32"/>
        <v>3.0674856305368259E-3</v>
      </c>
      <c r="L577" s="9">
        <v>560</v>
      </c>
      <c r="M577" s="9">
        <v>-3.4468167171874953E-3</v>
      </c>
      <c r="N577" s="15">
        <f t="shared" si="34"/>
        <v>-0.66226530898461544</v>
      </c>
      <c r="O577" s="9">
        <f t="shared" si="33"/>
        <v>0.2249899558055444</v>
      </c>
      <c r="P577" s="9">
        <f t="shared" si="35"/>
        <v>-0.75544851719869455</v>
      </c>
    </row>
    <row r="578" spans="1:16">
      <c r="A578" s="12">
        <v>36291</v>
      </c>
      <c r="B578" s="9">
        <v>0.61671292</v>
      </c>
      <c r="C578" s="14">
        <f t="shared" si="32"/>
        <v>5.242058805858818E-3</v>
      </c>
      <c r="L578" s="9">
        <v>561</v>
      </c>
      <c r="M578" s="9">
        <v>-3.443692493110162E-3</v>
      </c>
      <c r="N578" s="15">
        <f t="shared" si="34"/>
        <v>-0.66165723888436623</v>
      </c>
      <c r="O578" s="9">
        <f t="shared" si="33"/>
        <v>0.22539172358376858</v>
      </c>
      <c r="P578" s="9">
        <f t="shared" si="35"/>
        <v>-0.75410954375390959</v>
      </c>
    </row>
    <row r="579" spans="1:16">
      <c r="A579" s="12">
        <v>36292</v>
      </c>
      <c r="B579" s="9">
        <v>0.61755079400000001</v>
      </c>
      <c r="C579" s="14">
        <f t="shared" si="32"/>
        <v>1.3586126912989993E-3</v>
      </c>
      <c r="L579" s="9">
        <v>562</v>
      </c>
      <c r="M579" s="9">
        <v>-3.4429330721998941E-3</v>
      </c>
      <c r="N579" s="15">
        <f t="shared" si="34"/>
        <v>-0.66150943221698022</v>
      </c>
      <c r="O579" s="9">
        <f t="shared" si="33"/>
        <v>0.22579349136199278</v>
      </c>
      <c r="P579" s="9">
        <f t="shared" si="35"/>
        <v>-0.75277192095126644</v>
      </c>
    </row>
    <row r="580" spans="1:16">
      <c r="A580" s="12">
        <v>36293</v>
      </c>
      <c r="B580" s="9">
        <v>0.61766522499999998</v>
      </c>
      <c r="C580" s="14">
        <f t="shared" ref="C580:C643" si="36">((B580/B579)-1)</f>
        <v>1.8529811816581088E-4</v>
      </c>
      <c r="L580" s="9">
        <v>563</v>
      </c>
      <c r="M580" s="9">
        <v>-3.442879893355788E-3</v>
      </c>
      <c r="N580" s="15">
        <f t="shared" si="34"/>
        <v>-0.6614990819782437</v>
      </c>
      <c r="O580" s="9">
        <f t="shared" si="33"/>
        <v>0.22619525914021696</v>
      </c>
      <c r="P580" s="9">
        <f t="shared" si="35"/>
        <v>-0.75143564368017757</v>
      </c>
    </row>
    <row r="581" spans="1:16">
      <c r="A581" s="12">
        <v>36294</v>
      </c>
      <c r="B581" s="9">
        <v>0.618238022</v>
      </c>
      <c r="C581" s="14">
        <f t="shared" si="36"/>
        <v>9.273583436724131E-4</v>
      </c>
      <c r="L581" s="9">
        <v>564</v>
      </c>
      <c r="M581" s="9">
        <v>-3.4354626811721189E-3</v>
      </c>
      <c r="N581" s="15">
        <f t="shared" si="34"/>
        <v>-0.66005546434888884</v>
      </c>
      <c r="O581" s="9">
        <f t="shared" si="33"/>
        <v>0.22659702691844114</v>
      </c>
      <c r="P581" s="9">
        <f t="shared" si="35"/>
        <v>-0.75010070685506913</v>
      </c>
    </row>
    <row r="582" spans="1:16">
      <c r="A582" s="12">
        <v>36297</v>
      </c>
      <c r="B582" s="9">
        <v>0.61755079400000001</v>
      </c>
      <c r="C582" s="14">
        <f t="shared" si="36"/>
        <v>-1.1115912893496782E-3</v>
      </c>
      <c r="L582" s="9">
        <v>565</v>
      </c>
      <c r="M582" s="9">
        <v>-3.4296917455427511E-3</v>
      </c>
      <c r="N582" s="15">
        <f t="shared" si="34"/>
        <v>-0.65893226277313099</v>
      </c>
      <c r="O582" s="9">
        <f t="shared" si="33"/>
        <v>0.22699879469666534</v>
      </c>
      <c r="P582" s="9">
        <f t="shared" si="35"/>
        <v>-0.74876710541520597</v>
      </c>
    </row>
    <row r="583" spans="1:16">
      <c r="A583" s="12">
        <v>36298</v>
      </c>
      <c r="B583" s="9">
        <v>0.61716965999999995</v>
      </c>
      <c r="C583" s="14">
        <f t="shared" si="36"/>
        <v>-6.1717028575314359E-4</v>
      </c>
      <c r="L583" s="9">
        <v>566</v>
      </c>
      <c r="M583" s="9">
        <v>-3.4266146174815049E-3</v>
      </c>
      <c r="N583" s="15">
        <f t="shared" si="34"/>
        <v>-0.65833335900619028</v>
      </c>
      <c r="O583" s="9">
        <f t="shared" si="33"/>
        <v>0.22740056247488952</v>
      </c>
      <c r="P583" s="9">
        <f t="shared" si="35"/>
        <v>-0.74743483432452085</v>
      </c>
    </row>
    <row r="584" spans="1:16">
      <c r="A584" s="12">
        <v>36299</v>
      </c>
      <c r="B584" s="9">
        <v>0.618238022</v>
      </c>
      <c r="C584" s="14">
        <f t="shared" si="36"/>
        <v>1.7310669484305041E-3</v>
      </c>
      <c r="L584" s="9">
        <v>567</v>
      </c>
      <c r="M584" s="9">
        <v>-3.403887565002206E-3</v>
      </c>
      <c r="N584" s="15">
        <f t="shared" si="34"/>
        <v>-0.65390997555564989</v>
      </c>
      <c r="O584" s="9">
        <f t="shared" si="33"/>
        <v>0.22780233025311369</v>
      </c>
      <c r="P584" s="9">
        <f t="shared" si="35"/>
        <v>-0.74610388857144416</v>
      </c>
    </row>
    <row r="585" spans="1:16">
      <c r="A585" s="12">
        <v>36300</v>
      </c>
      <c r="B585" s="9">
        <v>0.62027043800000004</v>
      </c>
      <c r="C585" s="14">
        <f t="shared" si="36"/>
        <v>3.287432878076979E-3</v>
      </c>
      <c r="L585" s="9">
        <v>568</v>
      </c>
      <c r="M585" s="9">
        <v>-3.4013615200870762E-3</v>
      </c>
      <c r="N585" s="15">
        <f t="shared" si="34"/>
        <v>-0.65341832951914403</v>
      </c>
      <c r="O585" s="9">
        <f t="shared" si="33"/>
        <v>0.2282040980313379</v>
      </c>
      <c r="P585" s="9">
        <f t="shared" si="35"/>
        <v>-0.7447742631687323</v>
      </c>
    </row>
    <row r="586" spans="1:16">
      <c r="A586" s="12">
        <v>36301</v>
      </c>
      <c r="B586" s="9">
        <v>0.624219725</v>
      </c>
      <c r="C586" s="14">
        <f t="shared" si="36"/>
        <v>6.3670405004856434E-3</v>
      </c>
      <c r="L586" s="9">
        <v>569</v>
      </c>
      <c r="M586" s="9">
        <v>-3.3881899196100962E-3</v>
      </c>
      <c r="N586" s="15">
        <f t="shared" si="34"/>
        <v>-0.65085473093459045</v>
      </c>
      <c r="O586" s="9">
        <f t="shared" si="33"/>
        <v>0.22860586580956208</v>
      </c>
      <c r="P586" s="9">
        <f t="shared" si="35"/>
        <v>-0.74344595315330342</v>
      </c>
    </row>
    <row r="587" spans="1:16">
      <c r="A587" s="12">
        <v>36304</v>
      </c>
      <c r="B587" s="9">
        <v>0.62586055799999996</v>
      </c>
      <c r="C587" s="14">
        <f t="shared" si="36"/>
        <v>2.6286144674456668E-3</v>
      </c>
      <c r="L587" s="9">
        <v>570</v>
      </c>
      <c r="M587" s="9">
        <v>-3.3769515239800985E-3</v>
      </c>
      <c r="N587" s="15">
        <f t="shared" si="34"/>
        <v>-0.64866739347472235</v>
      </c>
      <c r="O587" s="9">
        <f t="shared" si="33"/>
        <v>0.22900763358778625</v>
      </c>
      <c r="P587" s="9">
        <f t="shared" si="35"/>
        <v>-0.74211895358606816</v>
      </c>
    </row>
    <row r="588" spans="1:16">
      <c r="A588" s="12">
        <v>36305</v>
      </c>
      <c r="B588" s="9">
        <v>0.62418076300000003</v>
      </c>
      <c r="C588" s="14">
        <f t="shared" si="36"/>
        <v>-2.683976452147574E-3</v>
      </c>
      <c r="L588" s="9">
        <v>571</v>
      </c>
      <c r="M588" s="9">
        <v>-3.3723151676857688E-3</v>
      </c>
      <c r="N588" s="15">
        <f t="shared" si="34"/>
        <v>-0.64776501593492364</v>
      </c>
      <c r="O588" s="9">
        <f t="shared" si="33"/>
        <v>0.22940940136601046</v>
      </c>
      <c r="P588" s="9">
        <f t="shared" si="35"/>
        <v>-0.74079325955177</v>
      </c>
    </row>
    <row r="589" spans="1:16">
      <c r="A589" s="12">
        <v>36306</v>
      </c>
      <c r="B589" s="9">
        <v>0.62644866300000002</v>
      </c>
      <c r="C589" s="14">
        <f t="shared" si="36"/>
        <v>3.6334025885382815E-3</v>
      </c>
      <c r="L589" s="9">
        <v>572</v>
      </c>
      <c r="M589" s="9">
        <v>-3.3674152113650768E-3</v>
      </c>
      <c r="N589" s="15">
        <f t="shared" si="34"/>
        <v>-0.64681133372219224</v>
      </c>
      <c r="O589" s="9">
        <f t="shared" si="33"/>
        <v>0.22981116914423463</v>
      </c>
      <c r="P589" s="9">
        <f t="shared" si="35"/>
        <v>-0.73946886615881546</v>
      </c>
    </row>
    <row r="590" spans="1:16">
      <c r="A590" s="12">
        <v>36307</v>
      </c>
      <c r="B590" s="9">
        <v>0.62668421399999996</v>
      </c>
      <c r="C590" s="14">
        <f t="shared" si="36"/>
        <v>3.7601006101906087E-4</v>
      </c>
      <c r="L590" s="9">
        <v>573</v>
      </c>
      <c r="M590" s="9">
        <v>-3.3601683319096631E-3</v>
      </c>
      <c r="N590" s="15">
        <f t="shared" si="34"/>
        <v>-0.6454008680808454</v>
      </c>
      <c r="O590" s="9">
        <f t="shared" si="33"/>
        <v>0.23021293692245881</v>
      </c>
      <c r="P590" s="9">
        <f t="shared" si="35"/>
        <v>-0.73814576853911706</v>
      </c>
    </row>
    <row r="591" spans="1:16">
      <c r="A591" s="12">
        <v>36308</v>
      </c>
      <c r="B591" s="9">
        <v>0.624219725</v>
      </c>
      <c r="C591" s="14">
        <f t="shared" si="36"/>
        <v>-3.9325850961996478E-3</v>
      </c>
      <c r="L591" s="9">
        <v>574</v>
      </c>
      <c r="M591" s="9">
        <v>-3.3579578043928526E-3</v>
      </c>
      <c r="N591" s="15">
        <f t="shared" si="34"/>
        <v>-0.6449706314347281</v>
      </c>
      <c r="O591" s="9">
        <f t="shared" si="33"/>
        <v>0.23061470470068302</v>
      </c>
      <c r="P591" s="9">
        <f t="shared" si="35"/>
        <v>-0.73682396184793109</v>
      </c>
    </row>
    <row r="592" spans="1:16">
      <c r="A592" s="12">
        <v>36312</v>
      </c>
      <c r="B592" s="9">
        <v>0.61919504599999997</v>
      </c>
      <c r="C592" s="14">
        <f t="shared" si="36"/>
        <v>-8.0495357624272845E-3</v>
      </c>
      <c r="L592" s="9">
        <v>575</v>
      </c>
      <c r="M592" s="9">
        <v>-3.3577922696863549E-3</v>
      </c>
      <c r="N592" s="15">
        <f t="shared" si="34"/>
        <v>-0.64493841328933166</v>
      </c>
      <c r="O592" s="9">
        <f t="shared" si="33"/>
        <v>0.23101647247890719</v>
      </c>
      <c r="P592" s="9">
        <f t="shared" si="35"/>
        <v>-0.73550344126369738</v>
      </c>
    </row>
    <row r="593" spans="1:16">
      <c r="A593" s="12">
        <v>36313</v>
      </c>
      <c r="B593" s="9">
        <v>0.62208398099999995</v>
      </c>
      <c r="C593" s="14">
        <f t="shared" si="36"/>
        <v>4.6656300283125507E-3</v>
      </c>
      <c r="L593" s="9">
        <v>576</v>
      </c>
      <c r="M593" s="9">
        <v>-3.3577521214187556E-3</v>
      </c>
      <c r="N593" s="15">
        <f t="shared" si="34"/>
        <v>-0.64493059920157747</v>
      </c>
      <c r="O593" s="9">
        <f t="shared" si="33"/>
        <v>0.23141824025713137</v>
      </c>
      <c r="P593" s="9">
        <f t="shared" si="35"/>
        <v>-0.73418420198788514</v>
      </c>
    </row>
    <row r="594" spans="1:16">
      <c r="A594" s="12">
        <v>36314</v>
      </c>
      <c r="B594" s="9">
        <v>0.62285892200000004</v>
      </c>
      <c r="C594" s="14">
        <f t="shared" si="36"/>
        <v>1.2457176581759377E-3</v>
      </c>
      <c r="L594" s="9">
        <v>577</v>
      </c>
      <c r="M594" s="9">
        <v>-3.3576178306071736E-3</v>
      </c>
      <c r="N594" s="15">
        <f t="shared" si="34"/>
        <v>-0.64490446207913044</v>
      </c>
      <c r="O594" s="9">
        <f t="shared" ref="O594:O657" si="37">L594/COUNT(Retornos)</f>
        <v>0.23182000803535557</v>
      </c>
      <c r="P594" s="9">
        <f t="shared" si="35"/>
        <v>-0.73286623924482952</v>
      </c>
    </row>
    <row r="595" spans="1:16">
      <c r="A595" s="12">
        <v>36315</v>
      </c>
      <c r="B595" s="9">
        <v>0.62212268299999995</v>
      </c>
      <c r="C595" s="14">
        <f t="shared" si="36"/>
        <v>-1.1820317153617976E-3</v>
      </c>
      <c r="L595" s="9">
        <v>578</v>
      </c>
      <c r="M595" s="9">
        <v>-3.3564076148140387E-3</v>
      </c>
      <c r="N595" s="15">
        <f t="shared" ref="N595:N658" si="38">(M595-$K$5)/$K$4</f>
        <v>-0.64466891686200156</v>
      </c>
      <c r="O595" s="9">
        <f t="shared" si="37"/>
        <v>0.23222177581357975</v>
      </c>
      <c r="P595" s="9">
        <f t="shared" ref="P595:P658" si="39">_xlfn.NORM.S.INV(O595)</f>
        <v>-0.73154954828158425</v>
      </c>
    </row>
    <row r="596" spans="1:16">
      <c r="A596" s="12">
        <v>36318</v>
      </c>
      <c r="B596" s="9">
        <v>0.624609619</v>
      </c>
      <c r="C596" s="14">
        <f t="shared" si="36"/>
        <v>3.9975009237849246E-3</v>
      </c>
      <c r="L596" s="9">
        <v>579</v>
      </c>
      <c r="M596" s="9">
        <v>-3.3515804478394529E-3</v>
      </c>
      <c r="N596" s="15">
        <f t="shared" si="38"/>
        <v>-0.64372940169487514</v>
      </c>
      <c r="O596" s="9">
        <f t="shared" si="37"/>
        <v>0.23262354359180393</v>
      </c>
      <c r="P596" s="9">
        <f t="shared" si="39"/>
        <v>-0.73023412436776403</v>
      </c>
    </row>
    <row r="597" spans="1:16">
      <c r="A597" s="12">
        <v>36319</v>
      </c>
      <c r="B597" s="9">
        <v>0.62305295999999999</v>
      </c>
      <c r="C597" s="14">
        <f t="shared" si="36"/>
        <v>-2.492211058952698E-3</v>
      </c>
      <c r="L597" s="9">
        <v>580</v>
      </c>
      <c r="M597" s="9">
        <v>-3.3331424967425471E-3</v>
      </c>
      <c r="N597" s="15">
        <f t="shared" si="38"/>
        <v>-0.64014080929741335</v>
      </c>
      <c r="O597" s="9">
        <f t="shared" si="37"/>
        <v>0.23302531137002813</v>
      </c>
      <c r="P597" s="9">
        <f t="shared" si="39"/>
        <v>-0.72891996279538873</v>
      </c>
    </row>
    <row r="598" spans="1:16">
      <c r="A598" s="12">
        <v>36320</v>
      </c>
      <c r="B598" s="9">
        <v>0.62496094000000002</v>
      </c>
      <c r="C598" s="14">
        <f t="shared" si="36"/>
        <v>3.0623078975502427E-3</v>
      </c>
      <c r="L598" s="9">
        <v>581</v>
      </c>
      <c r="M598" s="9">
        <v>-3.33148248190962E-3</v>
      </c>
      <c r="N598" s="15">
        <f t="shared" si="38"/>
        <v>-0.63981771935223419</v>
      </c>
      <c r="O598" s="9">
        <f t="shared" si="37"/>
        <v>0.23342707914825231</v>
      </c>
      <c r="P598" s="9">
        <f t="shared" si="39"/>
        <v>-0.72760705887874078</v>
      </c>
    </row>
    <row r="599" spans="1:16">
      <c r="A599" s="12">
        <v>36321</v>
      </c>
      <c r="B599" s="9">
        <v>0.62492188500000001</v>
      </c>
      <c r="C599" s="14">
        <f t="shared" si="36"/>
        <v>-6.249190549412198E-5</v>
      </c>
      <c r="L599" s="9">
        <v>582</v>
      </c>
      <c r="M599" s="9">
        <v>-3.3252734211989265E-3</v>
      </c>
      <c r="N599" s="15">
        <f t="shared" si="38"/>
        <v>-0.63860924515981088</v>
      </c>
      <c r="O599" s="9">
        <f t="shared" si="37"/>
        <v>0.23382884692647649</v>
      </c>
      <c r="P599" s="9">
        <f t="shared" si="39"/>
        <v>-0.72629540795420522</v>
      </c>
    </row>
    <row r="600" spans="1:16">
      <c r="A600" s="12">
        <v>36322</v>
      </c>
      <c r="B600" s="9">
        <v>0.62169723300000002</v>
      </c>
      <c r="C600" s="14">
        <f t="shared" si="36"/>
        <v>-5.1600881284545874E-3</v>
      </c>
      <c r="L600" s="9">
        <v>583</v>
      </c>
      <c r="M600" s="9">
        <v>-3.3044420030483579E-3</v>
      </c>
      <c r="N600" s="15">
        <f t="shared" si="38"/>
        <v>-0.63455481045551099</v>
      </c>
      <c r="O600" s="9">
        <f t="shared" si="37"/>
        <v>0.23423061470470069</v>
      </c>
      <c r="P600" s="9">
        <f t="shared" si="39"/>
        <v>-0.72498500538012844</v>
      </c>
    </row>
    <row r="601" spans="1:16">
      <c r="A601" s="12">
        <v>36325</v>
      </c>
      <c r="B601" s="9">
        <v>0.62208398099999995</v>
      </c>
      <c r="C601" s="14">
        <f t="shared" si="36"/>
        <v>6.2208415844744458E-4</v>
      </c>
      <c r="L601" s="9">
        <v>584</v>
      </c>
      <c r="M601" s="9">
        <v>-3.300536692943834E-3</v>
      </c>
      <c r="N601" s="15">
        <f t="shared" si="38"/>
        <v>-0.63379471698974743</v>
      </c>
      <c r="O601" s="9">
        <f t="shared" si="37"/>
        <v>0.23463238248292487</v>
      </c>
      <c r="P601" s="9">
        <f t="shared" si="39"/>
        <v>-0.72367584653666461</v>
      </c>
    </row>
    <row r="602" spans="1:16">
      <c r="A602" s="12">
        <v>36326</v>
      </c>
      <c r="B602" s="9">
        <v>0.62695924800000002</v>
      </c>
      <c r="C602" s="14">
        <f t="shared" si="36"/>
        <v>7.8369917067517836E-3</v>
      </c>
      <c r="L602" s="9">
        <v>585</v>
      </c>
      <c r="M602" s="9">
        <v>-3.2959321649211892E-3</v>
      </c>
      <c r="N602" s="15">
        <f t="shared" si="38"/>
        <v>-0.63289853421059172</v>
      </c>
      <c r="O602" s="9">
        <f t="shared" si="37"/>
        <v>0.23503415026114904</v>
      </c>
      <c r="P602" s="9">
        <f t="shared" si="39"/>
        <v>-0.72236792682563589</v>
      </c>
    </row>
    <row r="603" spans="1:16">
      <c r="A603" s="12">
        <v>36327</v>
      </c>
      <c r="B603" s="9">
        <v>0.63043752399999997</v>
      </c>
      <c r="C603" s="14">
        <f t="shared" si="36"/>
        <v>5.5478502168930799E-3</v>
      </c>
      <c r="L603" s="9">
        <v>586</v>
      </c>
      <c r="M603" s="9">
        <v>-3.2916403875378197E-3</v>
      </c>
      <c r="N603" s="15">
        <f t="shared" si="38"/>
        <v>-0.63206322232541468</v>
      </c>
      <c r="O603" s="9">
        <f t="shared" si="37"/>
        <v>0.23543591803937325</v>
      </c>
      <c r="P603" s="9">
        <f t="shared" si="39"/>
        <v>-0.72106124167038088</v>
      </c>
    </row>
    <row r="604" spans="1:16">
      <c r="A604" s="12">
        <v>36328</v>
      </c>
      <c r="B604" s="9">
        <v>0.62794348499999997</v>
      </c>
      <c r="C604" s="14">
        <f t="shared" si="36"/>
        <v>-3.9560446595497956E-3</v>
      </c>
      <c r="L604" s="9">
        <v>587</v>
      </c>
      <c r="M604" s="9">
        <v>-3.2869169193785464E-3</v>
      </c>
      <c r="N604" s="15">
        <f t="shared" si="38"/>
        <v>-0.63114389013731342</v>
      </c>
      <c r="O604" s="9">
        <f t="shared" si="37"/>
        <v>0.23583768581759743</v>
      </c>
      <c r="P604" s="9">
        <f t="shared" si="39"/>
        <v>-0.71975578651561589</v>
      </c>
    </row>
    <row r="605" spans="1:16">
      <c r="A605" s="12">
        <v>36329</v>
      </c>
      <c r="B605" s="9">
        <v>0.62798291900000003</v>
      </c>
      <c r="C605" s="14">
        <f t="shared" si="36"/>
        <v>6.279864500879917E-5</v>
      </c>
      <c r="L605" s="9">
        <v>588</v>
      </c>
      <c r="M605" s="9">
        <v>-3.284792059224495E-3</v>
      </c>
      <c r="N605" s="15">
        <f t="shared" si="38"/>
        <v>-0.63073032699494358</v>
      </c>
      <c r="O605" s="9">
        <f t="shared" si="37"/>
        <v>0.2362394535958216</v>
      </c>
      <c r="P605" s="9">
        <f t="shared" si="39"/>
        <v>-0.71845155682728679</v>
      </c>
    </row>
    <row r="606" spans="1:16">
      <c r="A606" s="12">
        <v>36332</v>
      </c>
      <c r="B606" s="9">
        <v>0.62932662100000003</v>
      </c>
      <c r="C606" s="14">
        <f t="shared" si="36"/>
        <v>2.1397110643386341E-3</v>
      </c>
      <c r="L606" s="9">
        <v>589</v>
      </c>
      <c r="M606" s="9">
        <v>-3.2818436021047059E-3</v>
      </c>
      <c r="N606" s="15">
        <f t="shared" si="38"/>
        <v>-0.63015646655086788</v>
      </c>
      <c r="O606" s="9">
        <f t="shared" si="37"/>
        <v>0.23664122137404581</v>
      </c>
      <c r="P606" s="9">
        <f t="shared" si="39"/>
        <v>-0.71714854809243311</v>
      </c>
    </row>
    <row r="607" spans="1:16">
      <c r="A607" s="12">
        <v>36333</v>
      </c>
      <c r="B607" s="9">
        <v>0.62912865699999998</v>
      </c>
      <c r="C607" s="14">
        <f t="shared" si="36"/>
        <v>-3.1456479575819873E-4</v>
      </c>
      <c r="L607" s="9">
        <v>590</v>
      </c>
      <c r="M607" s="9">
        <v>-3.2802569285432792E-3</v>
      </c>
      <c r="N607" s="15">
        <f t="shared" si="38"/>
        <v>-0.62984765107295149</v>
      </c>
      <c r="O607" s="9">
        <f t="shared" si="37"/>
        <v>0.23704298915226998</v>
      </c>
      <c r="P607" s="9">
        <f t="shared" si="39"/>
        <v>-0.71584675581904411</v>
      </c>
    </row>
    <row r="608" spans="1:16">
      <c r="A608" s="12">
        <v>36334</v>
      </c>
      <c r="B608" s="9">
        <v>0.63343257100000006</v>
      </c>
      <c r="C608" s="14">
        <f t="shared" si="36"/>
        <v>6.8410713009374735E-3</v>
      </c>
      <c r="L608" s="9">
        <v>591</v>
      </c>
      <c r="M608" s="9">
        <v>-3.2778917615864378E-3</v>
      </c>
      <c r="N608" s="15">
        <f t="shared" si="38"/>
        <v>-0.62938731683540849</v>
      </c>
      <c r="O608" s="9">
        <f t="shared" si="37"/>
        <v>0.23744475693049416</v>
      </c>
      <c r="P608" s="9">
        <f t="shared" si="39"/>
        <v>-0.71454617553592048</v>
      </c>
    </row>
    <row r="609" spans="1:16">
      <c r="A609" s="12">
        <v>36335</v>
      </c>
      <c r="B609" s="9">
        <v>0.63159224400000002</v>
      </c>
      <c r="C609" s="14">
        <f t="shared" si="36"/>
        <v>-2.905324235371598E-3</v>
      </c>
      <c r="L609" s="9">
        <v>592</v>
      </c>
      <c r="M609" s="9">
        <v>-3.2778354979251523E-3</v>
      </c>
      <c r="N609" s="15">
        <f t="shared" si="38"/>
        <v>-0.62937636619636617</v>
      </c>
      <c r="O609" s="9">
        <f t="shared" si="37"/>
        <v>0.23784652470871837</v>
      </c>
      <c r="P609" s="9">
        <f t="shared" si="39"/>
        <v>-0.7132468027925366</v>
      </c>
    </row>
    <row r="610" spans="1:16">
      <c r="A610" s="12">
        <v>36336</v>
      </c>
      <c r="B610" s="9">
        <v>0.629207827</v>
      </c>
      <c r="C610" s="14">
        <f t="shared" si="36"/>
        <v>-3.7752474363824673E-3</v>
      </c>
      <c r="L610" s="9">
        <v>593</v>
      </c>
      <c r="M610" s="9">
        <v>-3.2776739990717507E-3</v>
      </c>
      <c r="N610" s="15">
        <f t="shared" si="38"/>
        <v>-0.62934493355211685</v>
      </c>
      <c r="O610" s="9">
        <f t="shared" si="37"/>
        <v>0.23824829248694254</v>
      </c>
      <c r="P610" s="9">
        <f t="shared" si="39"/>
        <v>-0.71194863315890133</v>
      </c>
    </row>
    <row r="611" spans="1:16">
      <c r="A611" s="12">
        <v>36339</v>
      </c>
      <c r="B611" s="9">
        <v>0.63203134900000002</v>
      </c>
      <c r="C611" s="14">
        <f t="shared" si="36"/>
        <v>4.4874235170631049E-3</v>
      </c>
      <c r="L611" s="9">
        <v>594</v>
      </c>
      <c r="M611" s="9">
        <v>-3.2700277675834499E-3</v>
      </c>
      <c r="N611" s="15">
        <f t="shared" si="38"/>
        <v>-0.62785674172191108</v>
      </c>
      <c r="O611" s="9">
        <f t="shared" si="37"/>
        <v>0.23865006026516675</v>
      </c>
      <c r="P611" s="9">
        <f t="shared" si="39"/>
        <v>-0.71065166222542731</v>
      </c>
    </row>
    <row r="612" spans="1:16">
      <c r="A612" s="12">
        <v>36340</v>
      </c>
      <c r="B612" s="9">
        <v>0.63367340500000002</v>
      </c>
      <c r="C612" s="14">
        <f t="shared" si="36"/>
        <v>2.5980610021925088E-3</v>
      </c>
      <c r="L612" s="9">
        <v>595</v>
      </c>
      <c r="M612" s="9">
        <v>-3.2684285214522601E-3</v>
      </c>
      <c r="N612" s="15">
        <f t="shared" si="38"/>
        <v>-0.62754547923521198</v>
      </c>
      <c r="O612" s="9">
        <f t="shared" si="37"/>
        <v>0.23905182804339092</v>
      </c>
      <c r="P612" s="9">
        <f t="shared" si="39"/>
        <v>-0.70935588560279095</v>
      </c>
    </row>
    <row r="613" spans="1:16">
      <c r="A613" s="12">
        <v>36341</v>
      </c>
      <c r="B613" s="9">
        <v>0.63431652400000005</v>
      </c>
      <c r="C613" s="14">
        <f t="shared" si="36"/>
        <v>1.0149060934632192E-3</v>
      </c>
      <c r="L613" s="9">
        <v>596</v>
      </c>
      <c r="M613" s="9">
        <v>-3.2659222126903975E-3</v>
      </c>
      <c r="N613" s="15">
        <f t="shared" si="38"/>
        <v>-0.627057674461176</v>
      </c>
      <c r="O613" s="9">
        <f t="shared" si="37"/>
        <v>0.2394535958216151</v>
      </c>
      <c r="P613" s="9">
        <f t="shared" si="39"/>
        <v>-0.70806129892180003</v>
      </c>
    </row>
    <row r="614" spans="1:16">
      <c r="A614" s="12">
        <v>36342</v>
      </c>
      <c r="B614" s="9">
        <v>0.63431652400000005</v>
      </c>
      <c r="C614" s="14">
        <f t="shared" si="36"/>
        <v>0</v>
      </c>
      <c r="L614" s="9">
        <v>597</v>
      </c>
      <c r="M614" s="9">
        <v>-3.2602053380298424E-3</v>
      </c>
      <c r="N614" s="15">
        <f t="shared" si="38"/>
        <v>-0.62594499481275501</v>
      </c>
      <c r="O614" s="9">
        <f t="shared" si="37"/>
        <v>0.23985536359983931</v>
      </c>
      <c r="P614" s="9">
        <f t="shared" si="39"/>
        <v>-0.70676789783326155</v>
      </c>
    </row>
    <row r="615" spans="1:16">
      <c r="A615" s="12">
        <v>36343</v>
      </c>
      <c r="B615" s="9">
        <v>0.63323201600000001</v>
      </c>
      <c r="C615" s="14">
        <f t="shared" si="36"/>
        <v>-1.7097268618530004E-3</v>
      </c>
      <c r="L615" s="9">
        <v>598</v>
      </c>
      <c r="M615" s="9">
        <v>-3.2529132066670963E-3</v>
      </c>
      <c r="N615" s="15">
        <f t="shared" si="38"/>
        <v>-0.62452572175838428</v>
      </c>
      <c r="O615" s="9">
        <f t="shared" si="37"/>
        <v>0.24025713137806348</v>
      </c>
      <c r="P615" s="9">
        <f t="shared" si="39"/>
        <v>-0.70547567800785393</v>
      </c>
    </row>
    <row r="616" spans="1:16">
      <c r="A616" s="12">
        <v>36347</v>
      </c>
      <c r="B616" s="9">
        <v>0.63742988300000003</v>
      </c>
      <c r="C616" s="14">
        <f t="shared" si="36"/>
        <v>6.6292715686062653E-3</v>
      </c>
      <c r="L616" s="9">
        <v>599</v>
      </c>
      <c r="M616" s="9">
        <v>-3.2483608937102781E-3</v>
      </c>
      <c r="N616" s="15">
        <f t="shared" si="38"/>
        <v>-0.62363970163706794</v>
      </c>
      <c r="O616" s="9">
        <f t="shared" si="37"/>
        <v>0.24065889915628766</v>
      </c>
      <c r="P616" s="9">
        <f t="shared" si="39"/>
        <v>-0.70418463513598895</v>
      </c>
    </row>
    <row r="617" spans="1:16">
      <c r="A617" s="12">
        <v>36348</v>
      </c>
      <c r="B617" s="9">
        <v>0.64094346899999999</v>
      </c>
      <c r="C617" s="14">
        <f t="shared" si="36"/>
        <v>5.5121137143172572E-3</v>
      </c>
      <c r="L617" s="9">
        <v>600</v>
      </c>
      <c r="M617" s="9">
        <v>-3.2390159469148916E-3</v>
      </c>
      <c r="N617" s="15">
        <f t="shared" si="38"/>
        <v>-0.62182088755906351</v>
      </c>
      <c r="O617" s="9">
        <f t="shared" si="37"/>
        <v>0.24106066693451186</v>
      </c>
      <c r="P617" s="9">
        <f t="shared" si="39"/>
        <v>-0.70289476492768999</v>
      </c>
    </row>
    <row r="618" spans="1:16">
      <c r="A618" s="12">
        <v>36349</v>
      </c>
      <c r="B618" s="9">
        <v>0.64197213799999997</v>
      </c>
      <c r="C618" s="14">
        <f t="shared" si="36"/>
        <v>1.6049293732642855E-3</v>
      </c>
      <c r="L618" s="9">
        <v>601</v>
      </c>
      <c r="M618" s="9">
        <v>-3.2261992244757565E-3</v>
      </c>
      <c r="N618" s="15">
        <f t="shared" si="38"/>
        <v>-0.61932635915600376</v>
      </c>
      <c r="O618" s="9">
        <f t="shared" si="37"/>
        <v>0.24146243471273604</v>
      </c>
      <c r="P618" s="9">
        <f t="shared" si="39"/>
        <v>-0.70160606311245788</v>
      </c>
    </row>
    <row r="619" spans="1:16">
      <c r="A619" s="12">
        <v>36350</v>
      </c>
      <c r="B619" s="9">
        <v>0.64453754399999996</v>
      </c>
      <c r="C619" s="14">
        <f t="shared" si="36"/>
        <v>3.9961329287472314E-3</v>
      </c>
      <c r="L619" s="9">
        <v>602</v>
      </c>
      <c r="M619" s="9">
        <v>-3.2209422517173181E-3</v>
      </c>
      <c r="N619" s="15">
        <f t="shared" si="38"/>
        <v>-0.6183031905633849</v>
      </c>
      <c r="O619" s="9">
        <f t="shared" si="37"/>
        <v>0.24186420249096022</v>
      </c>
      <c r="P619" s="9">
        <f t="shared" si="39"/>
        <v>-0.70031852543914663</v>
      </c>
    </row>
    <row r="620" spans="1:16">
      <c r="A620" s="12">
        <v>36353</v>
      </c>
      <c r="B620" s="9">
        <v>0.64275613799999998</v>
      </c>
      <c r="C620" s="14">
        <f t="shared" si="36"/>
        <v>-2.7638514103376366E-3</v>
      </c>
      <c r="L620" s="9">
        <v>603</v>
      </c>
      <c r="M620" s="9">
        <v>-3.2160189217751434E-3</v>
      </c>
      <c r="N620" s="15">
        <f t="shared" si="38"/>
        <v>-0.61734495912498777</v>
      </c>
      <c r="O620" s="9">
        <f t="shared" si="37"/>
        <v>0.24226597026918442</v>
      </c>
      <c r="P620" s="9">
        <f t="shared" si="39"/>
        <v>-0.69903214767583866</v>
      </c>
    </row>
    <row r="621" spans="1:16">
      <c r="A621" s="12">
        <v>36354</v>
      </c>
      <c r="B621" s="9">
        <v>0.64242580000000005</v>
      </c>
      <c r="C621" s="14">
        <f t="shared" si="36"/>
        <v>-5.1393986065662034E-4</v>
      </c>
      <c r="L621" s="9">
        <v>604</v>
      </c>
      <c r="M621" s="9">
        <v>-3.2096291492145212E-3</v>
      </c>
      <c r="N621" s="15">
        <f t="shared" si="38"/>
        <v>-0.6161013128482381</v>
      </c>
      <c r="O621" s="9">
        <f t="shared" si="37"/>
        <v>0.2426677380474086</v>
      </c>
      <c r="P621" s="9">
        <f t="shared" si="39"/>
        <v>-0.69774692560971396</v>
      </c>
    </row>
    <row r="622" spans="1:16">
      <c r="A622" s="12">
        <v>36355</v>
      </c>
      <c r="B622" s="9">
        <v>0.63959066200000003</v>
      </c>
      <c r="C622" s="14">
        <f t="shared" si="36"/>
        <v>-4.4131758095643514E-3</v>
      </c>
      <c r="L622" s="9">
        <v>605</v>
      </c>
      <c r="M622" s="9">
        <v>-3.2084912360053064E-3</v>
      </c>
      <c r="N622" s="15">
        <f t="shared" si="38"/>
        <v>-0.61587983993782103</v>
      </c>
      <c r="O622" s="9">
        <f t="shared" si="37"/>
        <v>0.24306950582563278</v>
      </c>
      <c r="P622" s="9">
        <f t="shared" si="39"/>
        <v>-0.69646285504693339</v>
      </c>
    </row>
    <row r="623" spans="1:16">
      <c r="A623" s="12">
        <v>36356</v>
      </c>
      <c r="B623" s="9">
        <v>0.63836578399999999</v>
      </c>
      <c r="C623" s="14">
        <f t="shared" si="36"/>
        <v>-1.915096752929224E-3</v>
      </c>
      <c r="L623" s="9">
        <v>606</v>
      </c>
      <c r="M623" s="9">
        <v>-3.2072614716736059E-3</v>
      </c>
      <c r="N623" s="15">
        <f t="shared" si="38"/>
        <v>-0.61564048997381382</v>
      </c>
      <c r="O623" s="9">
        <f t="shared" si="37"/>
        <v>0.24347127360385698</v>
      </c>
      <c r="P623" s="9">
        <f t="shared" si="39"/>
        <v>-0.69517993181250781</v>
      </c>
    </row>
    <row r="624" spans="1:16">
      <c r="A624" s="12">
        <v>36357</v>
      </c>
      <c r="B624" s="9">
        <v>0.64012290400000005</v>
      </c>
      <c r="C624" s="14">
        <f t="shared" si="36"/>
        <v>2.7525284782494719E-3</v>
      </c>
      <c r="L624" s="9">
        <v>607</v>
      </c>
      <c r="M624" s="9">
        <v>-3.2057327608823183E-3</v>
      </c>
      <c r="N624" s="15">
        <f t="shared" si="38"/>
        <v>-0.61534295583378384</v>
      </c>
      <c r="O624" s="9">
        <f t="shared" si="37"/>
        <v>0.24387304138208116</v>
      </c>
      <c r="P624" s="9">
        <f t="shared" si="39"/>
        <v>-0.69389815175018132</v>
      </c>
    </row>
    <row r="625" spans="1:16">
      <c r="A625" s="12">
        <v>36360</v>
      </c>
      <c r="B625" s="9">
        <v>0.63979526600000003</v>
      </c>
      <c r="C625" s="14">
        <f t="shared" si="36"/>
        <v>-5.118360832782054E-4</v>
      </c>
      <c r="L625" s="9">
        <v>608</v>
      </c>
      <c r="M625" s="9">
        <v>-3.1886622180234969E-3</v>
      </c>
      <c r="N625" s="15">
        <f t="shared" si="38"/>
        <v>-0.61202050313815914</v>
      </c>
      <c r="O625" s="9">
        <f t="shared" si="37"/>
        <v>0.24427480916030533</v>
      </c>
      <c r="P625" s="9">
        <f t="shared" si="39"/>
        <v>-0.69261751072230904</v>
      </c>
    </row>
    <row r="626" spans="1:16">
      <c r="A626" s="12">
        <v>36361</v>
      </c>
      <c r="B626" s="9">
        <v>0.63694267500000001</v>
      </c>
      <c r="C626" s="14">
        <f t="shared" si="36"/>
        <v>-4.4585997296203717E-3</v>
      </c>
      <c r="L626" s="9">
        <v>609</v>
      </c>
      <c r="M626" s="9">
        <v>-3.185135690143226E-3</v>
      </c>
      <c r="N626" s="15">
        <f t="shared" si="38"/>
        <v>-0.61133413234380873</v>
      </c>
      <c r="O626" s="9">
        <f t="shared" si="37"/>
        <v>0.24467657693852954</v>
      </c>
      <c r="P626" s="9">
        <f t="shared" si="39"/>
        <v>-0.69133800460973283</v>
      </c>
    </row>
    <row r="627" spans="1:16">
      <c r="A627" s="12">
        <v>36362</v>
      </c>
      <c r="B627" s="9">
        <v>0.63427629100000005</v>
      </c>
      <c r="C627" s="14">
        <f t="shared" si="36"/>
        <v>-4.1862228810465307E-3</v>
      </c>
      <c r="L627" s="9">
        <v>610</v>
      </c>
      <c r="M627" s="9">
        <v>-3.1795433476446977E-3</v>
      </c>
      <c r="N627" s="15">
        <f t="shared" si="38"/>
        <v>-0.61024569048447497</v>
      </c>
      <c r="O627" s="9">
        <f t="shared" si="37"/>
        <v>0.24507834471675372</v>
      </c>
      <c r="P627" s="9">
        <f t="shared" si="39"/>
        <v>-0.69005962931166798</v>
      </c>
    </row>
    <row r="628" spans="1:16">
      <c r="A628" s="12">
        <v>36363</v>
      </c>
      <c r="B628" s="9">
        <v>0.63151247200000005</v>
      </c>
      <c r="C628" s="14">
        <f t="shared" si="36"/>
        <v>-4.3574370336979529E-3</v>
      </c>
      <c r="L628" s="9">
        <v>611</v>
      </c>
      <c r="M628" s="9">
        <v>-3.1780823686170523E-3</v>
      </c>
      <c r="N628" s="15">
        <f t="shared" si="38"/>
        <v>-0.60996133902894145</v>
      </c>
      <c r="O628" s="9">
        <f t="shared" si="37"/>
        <v>0.24548011249497789</v>
      </c>
      <c r="P628" s="9">
        <f t="shared" si="39"/>
        <v>-0.68878238074558029</v>
      </c>
    </row>
    <row r="629" spans="1:16">
      <c r="A629" s="12">
        <v>36364</v>
      </c>
      <c r="B629" s="9">
        <v>0.63371356099999998</v>
      </c>
      <c r="C629" s="14">
        <f t="shared" si="36"/>
        <v>3.4854244335493778E-3</v>
      </c>
      <c r="L629" s="9">
        <v>612</v>
      </c>
      <c r="M629" s="9">
        <v>-3.1729243636833271E-3</v>
      </c>
      <c r="N629" s="15">
        <f t="shared" si="38"/>
        <v>-0.60895743261906154</v>
      </c>
      <c r="O629" s="9">
        <f t="shared" si="37"/>
        <v>0.2458818802732021</v>
      </c>
      <c r="P629" s="9">
        <f t="shared" si="39"/>
        <v>-0.68750625484707051</v>
      </c>
    </row>
    <row r="630" spans="1:16">
      <c r="A630" s="12">
        <v>36367</v>
      </c>
      <c r="B630" s="9">
        <v>0.62873310299999996</v>
      </c>
      <c r="C630" s="14">
        <f t="shared" si="36"/>
        <v>-7.8591627298315592E-3</v>
      </c>
      <c r="L630" s="9">
        <v>613</v>
      </c>
      <c r="M630" s="9">
        <v>-3.1686867891669301E-3</v>
      </c>
      <c r="N630" s="15">
        <f t="shared" si="38"/>
        <v>-0.60813267027896767</v>
      </c>
      <c r="O630" s="9">
        <f t="shared" si="37"/>
        <v>0.24628364805142627</v>
      </c>
      <c r="P630" s="9">
        <f t="shared" si="39"/>
        <v>-0.68623124756975673</v>
      </c>
    </row>
    <row r="631" spans="1:16">
      <c r="A631" s="12">
        <v>36368</v>
      </c>
      <c r="B631" s="9">
        <v>0.62912865699999998</v>
      </c>
      <c r="C631" s="14">
        <f t="shared" si="36"/>
        <v>6.2912863679787101E-4</v>
      </c>
      <c r="L631" s="9">
        <v>614</v>
      </c>
      <c r="M631" s="9">
        <v>-3.1595589727724249E-3</v>
      </c>
      <c r="N631" s="15">
        <f t="shared" si="38"/>
        <v>-0.60635611645546583</v>
      </c>
      <c r="O631" s="9">
        <f t="shared" si="37"/>
        <v>0.24668541582965045</v>
      </c>
      <c r="P631" s="9">
        <f t="shared" si="39"/>
        <v>-0.68495735488516096</v>
      </c>
    </row>
    <row r="632" spans="1:16">
      <c r="A632" s="12">
        <v>36369</v>
      </c>
      <c r="B632" s="9">
        <v>0.62754942000000002</v>
      </c>
      <c r="C632" s="14">
        <f t="shared" si="36"/>
        <v>-2.5101972107430814E-3</v>
      </c>
      <c r="L632" s="9">
        <v>615</v>
      </c>
      <c r="M632" s="9">
        <v>-3.1549648944504405E-3</v>
      </c>
      <c r="N632" s="15">
        <f t="shared" si="38"/>
        <v>-0.60546196750947012</v>
      </c>
      <c r="O632" s="9">
        <f t="shared" si="37"/>
        <v>0.24708718360787466</v>
      </c>
      <c r="P632" s="9">
        <f t="shared" si="39"/>
        <v>-0.68368457278259043</v>
      </c>
    </row>
    <row r="633" spans="1:16">
      <c r="A633" s="12">
        <v>36370</v>
      </c>
      <c r="B633" s="9">
        <v>0.61996280199999998</v>
      </c>
      <c r="C633" s="14">
        <f t="shared" si="36"/>
        <v>-1.2089275773691344E-2</v>
      </c>
      <c r="L633" s="9">
        <v>616</v>
      </c>
      <c r="M633" s="9">
        <v>-3.1541975269713252E-3</v>
      </c>
      <c r="N633" s="15">
        <f t="shared" si="38"/>
        <v>-0.60531261419536597</v>
      </c>
      <c r="O633" s="9">
        <f t="shared" si="37"/>
        <v>0.24748895138609883</v>
      </c>
      <c r="P633" s="9">
        <f t="shared" si="39"/>
        <v>-0.68241289726902765</v>
      </c>
    </row>
    <row r="634" spans="1:16">
      <c r="A634" s="12">
        <v>36371</v>
      </c>
      <c r="B634" s="9">
        <v>0.61701733800000003</v>
      </c>
      <c r="C634" s="14">
        <f t="shared" si="36"/>
        <v>-4.7510334337768079E-3</v>
      </c>
      <c r="L634" s="9">
        <v>617</v>
      </c>
      <c r="M634" s="9">
        <v>-3.1403101163098857E-3</v>
      </c>
      <c r="N634" s="15">
        <f t="shared" si="38"/>
        <v>-0.60260969693204625</v>
      </c>
      <c r="O634" s="9">
        <f t="shared" si="37"/>
        <v>0.24789071916432301</v>
      </c>
      <c r="P634" s="9">
        <f t="shared" si="39"/>
        <v>-0.68114232436901734</v>
      </c>
    </row>
    <row r="635" spans="1:16">
      <c r="A635" s="12">
        <v>36374</v>
      </c>
      <c r="B635" s="9">
        <v>0.61938680700000004</v>
      </c>
      <c r="C635" s="14">
        <f t="shared" si="36"/>
        <v>3.8401984094651453E-3</v>
      </c>
      <c r="L635" s="9">
        <v>618</v>
      </c>
      <c r="M635" s="9">
        <v>-3.1386616266927403E-3</v>
      </c>
      <c r="N635" s="15">
        <f t="shared" si="38"/>
        <v>-0.60228885014835043</v>
      </c>
      <c r="O635" s="9">
        <f t="shared" si="37"/>
        <v>0.24829248694254721</v>
      </c>
      <c r="P635" s="9">
        <f t="shared" si="39"/>
        <v>-0.67987285012455023</v>
      </c>
    </row>
    <row r="636" spans="1:16">
      <c r="A636" s="12">
        <v>36375</v>
      </c>
      <c r="B636" s="9">
        <v>0.61785604000000005</v>
      </c>
      <c r="C636" s="14">
        <f t="shared" si="36"/>
        <v>-2.4714233217434378E-3</v>
      </c>
      <c r="L636" s="9">
        <v>619</v>
      </c>
      <c r="M636" s="9">
        <v>-3.1358891716348758E-3</v>
      </c>
      <c r="N636" s="15">
        <f t="shared" si="38"/>
        <v>-0.60174924511899197</v>
      </c>
      <c r="O636" s="9">
        <f t="shared" si="37"/>
        <v>0.24869425472077139</v>
      </c>
      <c r="P636" s="9">
        <f t="shared" si="39"/>
        <v>-0.67860447059495699</v>
      </c>
    </row>
    <row r="637" spans="1:16">
      <c r="A637" s="12">
        <v>36376</v>
      </c>
      <c r="B637" s="9">
        <v>0.617283951</v>
      </c>
      <c r="C637" s="14">
        <f t="shared" si="36"/>
        <v>-9.2592604581487326E-4</v>
      </c>
      <c r="L637" s="9">
        <v>620</v>
      </c>
      <c r="M637" s="9">
        <v>-3.1202246624001395E-3</v>
      </c>
      <c r="N637" s="15">
        <f t="shared" si="38"/>
        <v>-0.59870044981335846</v>
      </c>
      <c r="O637" s="9">
        <f t="shared" si="37"/>
        <v>0.24909602249899557</v>
      </c>
      <c r="P637" s="9">
        <f t="shared" si="39"/>
        <v>-0.67733718185679492</v>
      </c>
    </row>
    <row r="638" spans="1:16">
      <c r="A638" s="12">
        <v>36377</v>
      </c>
      <c r="B638" s="9">
        <v>0.61736016800000004</v>
      </c>
      <c r="C638" s="14">
        <f t="shared" si="36"/>
        <v>1.2347153992342541E-4</v>
      </c>
      <c r="L638" s="9">
        <v>621</v>
      </c>
      <c r="M638" s="9">
        <v>-3.1195845441301939E-3</v>
      </c>
      <c r="N638" s="15">
        <f t="shared" si="38"/>
        <v>-0.59857586310928657</v>
      </c>
      <c r="O638" s="9">
        <f t="shared" si="37"/>
        <v>0.24949779027721977</v>
      </c>
      <c r="P638" s="9">
        <f t="shared" si="39"/>
        <v>-0.67607098000373922</v>
      </c>
    </row>
    <row r="639" spans="1:16">
      <c r="A639" s="12">
        <v>36378</v>
      </c>
      <c r="B639" s="9">
        <v>0.61931008899999995</v>
      </c>
      <c r="C639" s="14">
        <f t="shared" si="36"/>
        <v>3.1584820354007004E-3</v>
      </c>
      <c r="L639" s="9">
        <v>622</v>
      </c>
      <c r="M639" s="9">
        <v>-3.1065542819028735E-3</v>
      </c>
      <c r="N639" s="15">
        <f t="shared" si="38"/>
        <v>-0.59603977329539493</v>
      </c>
      <c r="O639" s="9">
        <f t="shared" si="37"/>
        <v>0.24989955805544395</v>
      </c>
      <c r="P639" s="9">
        <f t="shared" si="39"/>
        <v>-0.67480586114647378</v>
      </c>
    </row>
    <row r="640" spans="1:16">
      <c r="A640" s="12">
        <v>36381</v>
      </c>
      <c r="B640" s="9">
        <v>0.625</v>
      </c>
      <c r="C640" s="14">
        <f t="shared" si="36"/>
        <v>9.1874992851925796E-3</v>
      </c>
      <c r="L640" s="9">
        <v>623</v>
      </c>
      <c r="M640" s="9">
        <v>-3.097153399287178E-3</v>
      </c>
      <c r="N640" s="15">
        <f t="shared" si="38"/>
        <v>-0.59421007238628587</v>
      </c>
      <c r="O640" s="9">
        <f t="shared" si="37"/>
        <v>0.25030132583366815</v>
      </c>
      <c r="P640" s="9">
        <f t="shared" si="39"/>
        <v>-0.67354182141258656</v>
      </c>
    </row>
    <row r="641" spans="1:16">
      <c r="A641" s="12">
        <v>36382</v>
      </c>
      <c r="B641" s="9">
        <v>0.61804697200000003</v>
      </c>
      <c r="C641" s="14">
        <f t="shared" si="36"/>
        <v>-1.1124844799999978E-2</v>
      </c>
      <c r="L641" s="9">
        <v>624</v>
      </c>
      <c r="M641" s="9">
        <v>-3.0915948408074545E-3</v>
      </c>
      <c r="N641" s="15">
        <f t="shared" si="38"/>
        <v>-0.59312820593613946</v>
      </c>
      <c r="O641" s="9">
        <f t="shared" si="37"/>
        <v>0.2507030936118923</v>
      </c>
      <c r="P641" s="9">
        <f t="shared" si="39"/>
        <v>-0.67227885694645917</v>
      </c>
    </row>
    <row r="642" spans="1:16">
      <c r="A642" s="12">
        <v>36383</v>
      </c>
      <c r="B642" s="9">
        <v>0.62084807799999997</v>
      </c>
      <c r="C642" s="14">
        <f t="shared" si="36"/>
        <v>4.532189504845574E-3</v>
      </c>
      <c r="L642" s="9">
        <v>625</v>
      </c>
      <c r="M642" s="9">
        <v>-3.0790285629667125E-3</v>
      </c>
      <c r="N642" s="15">
        <f t="shared" si="38"/>
        <v>-0.59068242175509522</v>
      </c>
      <c r="O642" s="9">
        <f t="shared" si="37"/>
        <v>0.25110486139011651</v>
      </c>
      <c r="P642" s="9">
        <f t="shared" si="39"/>
        <v>-0.67101696390915977</v>
      </c>
    </row>
    <row r="643" spans="1:16">
      <c r="A643" s="12">
        <v>36384</v>
      </c>
      <c r="B643" s="9">
        <v>0.62150404000000004</v>
      </c>
      <c r="C643" s="14">
        <f t="shared" si="36"/>
        <v>1.0565579942087844E-3</v>
      </c>
      <c r="L643" s="9">
        <v>626</v>
      </c>
      <c r="M643" s="9">
        <v>-3.0723593543195982E-3</v>
      </c>
      <c r="N643" s="15">
        <f t="shared" si="38"/>
        <v>-0.5893843886210266</v>
      </c>
      <c r="O643" s="9">
        <f t="shared" si="37"/>
        <v>0.25150662916834071</v>
      </c>
      <c r="P643" s="9">
        <f t="shared" si="39"/>
        <v>-0.66975613847834403</v>
      </c>
    </row>
    <row r="644" spans="1:16">
      <c r="A644" s="12">
        <v>36385</v>
      </c>
      <c r="B644" s="9">
        <v>0.62278134100000004</v>
      </c>
      <c r="C644" s="14">
        <f t="shared" ref="C644:C707" si="40">((B644/B643)-1)</f>
        <v>2.0551773082602143E-3</v>
      </c>
      <c r="L644" s="9">
        <v>627</v>
      </c>
      <c r="M644" s="9">
        <v>-3.05119940977161E-3</v>
      </c>
      <c r="N644" s="15">
        <f t="shared" si="38"/>
        <v>-0.58526601257498279</v>
      </c>
      <c r="O644" s="9">
        <f t="shared" si="37"/>
        <v>0.25190839694656486</v>
      </c>
      <c r="P644" s="9">
        <f t="shared" si="39"/>
        <v>-0.66849637684814389</v>
      </c>
    </row>
    <row r="645" spans="1:16">
      <c r="A645" s="12">
        <v>36388</v>
      </c>
      <c r="B645" s="9">
        <v>0.62457060799999997</v>
      </c>
      <c r="C645" s="14">
        <f t="shared" si="40"/>
        <v>2.8730260240728001E-3</v>
      </c>
      <c r="L645" s="9">
        <v>628</v>
      </c>
      <c r="M645" s="9">
        <v>-3.0413628185345098E-3</v>
      </c>
      <c r="N645" s="15">
        <f t="shared" si="38"/>
        <v>-0.58335150936663438</v>
      </c>
      <c r="O645" s="9">
        <f t="shared" si="37"/>
        <v>0.25231016472478907</v>
      </c>
      <c r="P645" s="9">
        <f t="shared" si="39"/>
        <v>-0.66723767522906807</v>
      </c>
    </row>
    <row r="646" spans="1:16">
      <c r="A646" s="12">
        <v>36389</v>
      </c>
      <c r="B646" s="9">
        <v>0.62359690700000003</v>
      </c>
      <c r="C646" s="14">
        <f t="shared" si="40"/>
        <v>-1.5589926703690749E-3</v>
      </c>
      <c r="L646" s="9">
        <v>629</v>
      </c>
      <c r="M646" s="9">
        <v>-3.0378352143473064E-3</v>
      </c>
      <c r="N646" s="15">
        <f t="shared" si="38"/>
        <v>-0.58266492908984979</v>
      </c>
      <c r="O646" s="9">
        <f t="shared" si="37"/>
        <v>0.25271193250301327</v>
      </c>
      <c r="P646" s="9">
        <f t="shared" si="39"/>
        <v>-0.66598002984789684</v>
      </c>
    </row>
    <row r="647" spans="1:16">
      <c r="A647" s="12">
        <v>36390</v>
      </c>
      <c r="B647" s="9">
        <v>0.62484378900000004</v>
      </c>
      <c r="C647" s="14">
        <f t="shared" si="40"/>
        <v>1.9994999750696518E-3</v>
      </c>
      <c r="L647" s="9">
        <v>630</v>
      </c>
      <c r="M647" s="9">
        <v>-3.0281695575337109E-3</v>
      </c>
      <c r="N647" s="15">
        <f t="shared" si="38"/>
        <v>-0.58078369497791182</v>
      </c>
      <c r="O647" s="9">
        <f t="shared" si="37"/>
        <v>0.25311370028123742</v>
      </c>
      <c r="P647" s="9">
        <f t="shared" si="39"/>
        <v>-0.66472343694758296</v>
      </c>
    </row>
    <row r="648" spans="1:16">
      <c r="A648" s="12">
        <v>36391</v>
      </c>
      <c r="B648" s="9">
        <v>0.61804697200000003</v>
      </c>
      <c r="C648" s="14">
        <f t="shared" si="40"/>
        <v>-1.0877625927718126E-2</v>
      </c>
      <c r="L648" s="9">
        <v>631</v>
      </c>
      <c r="M648" s="9">
        <v>-3.0057318489932205E-3</v>
      </c>
      <c r="N648" s="15">
        <f t="shared" si="38"/>
        <v>-0.57641662675749661</v>
      </c>
      <c r="O648" s="9">
        <f t="shared" si="37"/>
        <v>0.25351546805946162</v>
      </c>
      <c r="P648" s="9">
        <f t="shared" si="39"/>
        <v>-0.66346789278714657</v>
      </c>
    </row>
    <row r="649" spans="1:16">
      <c r="A649" s="12">
        <v>36392</v>
      </c>
      <c r="B649" s="9">
        <v>0.61984751800000004</v>
      </c>
      <c r="C649" s="14">
        <f t="shared" si="40"/>
        <v>2.9132834259724127E-3</v>
      </c>
      <c r="L649" s="9">
        <v>632</v>
      </c>
      <c r="M649" s="9">
        <v>-2.9995004685604565E-3</v>
      </c>
      <c r="N649" s="15">
        <f t="shared" si="38"/>
        <v>-0.57520380846064889</v>
      </c>
      <c r="O649" s="9">
        <f t="shared" si="37"/>
        <v>0.25391723583768583</v>
      </c>
      <c r="P649" s="9">
        <f t="shared" si="39"/>
        <v>-0.66221339364157772</v>
      </c>
    </row>
    <row r="650" spans="1:16">
      <c r="A650" s="12">
        <v>36395</v>
      </c>
      <c r="B650" s="9">
        <v>0.622045285</v>
      </c>
      <c r="C650" s="14">
        <f t="shared" si="40"/>
        <v>3.5456574983010469E-3</v>
      </c>
      <c r="L650" s="9">
        <v>633</v>
      </c>
      <c r="M650" s="9">
        <v>-2.9960581916388396E-3</v>
      </c>
      <c r="N650" s="15">
        <f t="shared" si="38"/>
        <v>-0.57453383549424131</v>
      </c>
      <c r="O650" s="9">
        <f t="shared" si="37"/>
        <v>0.25431900361590998</v>
      </c>
      <c r="P650" s="9">
        <f t="shared" si="39"/>
        <v>-0.66095993580173584</v>
      </c>
    </row>
    <row r="651" spans="1:16">
      <c r="A651" s="12">
        <v>36396</v>
      </c>
      <c r="B651" s="9">
        <v>0.62711651800000001</v>
      </c>
      <c r="C651" s="14">
        <f t="shared" si="40"/>
        <v>8.152514169446734E-3</v>
      </c>
      <c r="L651" s="9">
        <v>634</v>
      </c>
      <c r="M651" s="9">
        <v>-2.9949082195949162E-3</v>
      </c>
      <c r="N651" s="15">
        <f t="shared" si="38"/>
        <v>-0.57431001556368455</v>
      </c>
      <c r="O651" s="9">
        <f t="shared" si="37"/>
        <v>0.25472077139413418</v>
      </c>
      <c r="P651" s="9">
        <f t="shared" si="39"/>
        <v>-0.65970751557425056</v>
      </c>
    </row>
    <row r="652" spans="1:16">
      <c r="A652" s="12">
        <v>36397</v>
      </c>
      <c r="B652" s="9">
        <v>0.63031831100000002</v>
      </c>
      <c r="C652" s="14">
        <f t="shared" si="40"/>
        <v>5.1055791198280076E-3</v>
      </c>
      <c r="L652" s="9">
        <v>635</v>
      </c>
      <c r="M652" s="9">
        <v>-2.9878035160304517E-3</v>
      </c>
      <c r="N652" s="15">
        <f t="shared" si="38"/>
        <v>-0.57292722172375865</v>
      </c>
      <c r="O652" s="9">
        <f t="shared" si="37"/>
        <v>0.25512253917235839</v>
      </c>
      <c r="P652" s="9">
        <f t="shared" si="39"/>
        <v>-0.65845612928142316</v>
      </c>
    </row>
    <row r="653" spans="1:16">
      <c r="A653" s="12">
        <v>36398</v>
      </c>
      <c r="B653" s="9">
        <v>0.629881582</v>
      </c>
      <c r="C653" s="14">
        <f t="shared" si="40"/>
        <v>-6.9287055822186971E-4</v>
      </c>
      <c r="L653" s="9">
        <v>636</v>
      </c>
      <c r="M653" s="9">
        <v>-2.9749250661323945E-3</v>
      </c>
      <c r="N653" s="15">
        <f t="shared" si="38"/>
        <v>-0.57042067925858109</v>
      </c>
      <c r="O653" s="9">
        <f t="shared" si="37"/>
        <v>0.25552430695058254</v>
      </c>
      <c r="P653" s="9">
        <f t="shared" si="39"/>
        <v>-0.65720577326112983</v>
      </c>
    </row>
    <row r="654" spans="1:16">
      <c r="A654" s="12">
        <v>36399</v>
      </c>
      <c r="B654" s="9">
        <v>0.62952470900000002</v>
      </c>
      <c r="C654" s="14">
        <f t="shared" si="40"/>
        <v>-5.6657157503614552E-4</v>
      </c>
      <c r="L654" s="9">
        <v>637</v>
      </c>
      <c r="M654" s="9">
        <v>-2.9718627608783521E-3</v>
      </c>
      <c r="N654" s="15">
        <f t="shared" si="38"/>
        <v>-0.56982466046584179</v>
      </c>
      <c r="O654" s="9">
        <f t="shared" si="37"/>
        <v>0.25592607472880674</v>
      </c>
      <c r="P654" s="9">
        <f t="shared" si="39"/>
        <v>-0.65595644386672491</v>
      </c>
    </row>
    <row r="655" spans="1:16">
      <c r="A655" s="12">
        <v>36403</v>
      </c>
      <c r="B655" s="9">
        <v>0.62165858500000004</v>
      </c>
      <c r="C655" s="14">
        <f t="shared" si="40"/>
        <v>-1.249533797091984E-2</v>
      </c>
      <c r="L655" s="9">
        <v>638</v>
      </c>
      <c r="M655" s="9">
        <v>-2.9712148033741448E-3</v>
      </c>
      <c r="N655" s="15">
        <f t="shared" si="38"/>
        <v>-0.56969854800566355</v>
      </c>
      <c r="O655" s="9">
        <f t="shared" si="37"/>
        <v>0.25632784250703095</v>
      </c>
      <c r="P655" s="9">
        <f t="shared" si="39"/>
        <v>-0.65470813746694445</v>
      </c>
    </row>
    <row r="656" spans="1:16">
      <c r="A656" s="12">
        <v>36404</v>
      </c>
      <c r="B656" s="9">
        <v>0.62410285200000004</v>
      </c>
      <c r="C656" s="14">
        <f t="shared" si="40"/>
        <v>3.9318478968644044E-3</v>
      </c>
      <c r="L656" s="9">
        <v>639</v>
      </c>
      <c r="M656" s="9">
        <v>-2.9668198710240956E-3</v>
      </c>
      <c r="N656" s="15">
        <f t="shared" si="38"/>
        <v>-0.56884315899113302</v>
      </c>
      <c r="O656" s="9">
        <f t="shared" si="37"/>
        <v>0.25672961028525515</v>
      </c>
      <c r="P656" s="9">
        <f t="shared" si="39"/>
        <v>-0.65346085044581137</v>
      </c>
    </row>
    <row r="657" spans="1:16">
      <c r="A657" s="12">
        <v>36405</v>
      </c>
      <c r="B657" s="9">
        <v>0.62146541499999997</v>
      </c>
      <c r="C657" s="14">
        <f t="shared" si="40"/>
        <v>-4.2259653061160751E-3</v>
      </c>
      <c r="L657" s="9">
        <v>640</v>
      </c>
      <c r="M657" s="9">
        <v>-2.9612074765029694E-3</v>
      </c>
      <c r="N657" s="15">
        <f t="shared" si="38"/>
        <v>-0.56775081439144215</v>
      </c>
      <c r="O657" s="9">
        <f t="shared" si="37"/>
        <v>0.2571313780634793</v>
      </c>
      <c r="P657" s="9">
        <f t="shared" si="39"/>
        <v>-0.65221457920254156</v>
      </c>
    </row>
    <row r="658" spans="1:16">
      <c r="A658" s="12">
        <v>36406</v>
      </c>
      <c r="B658" s="9">
        <v>0.62390816100000002</v>
      </c>
      <c r="C658" s="14">
        <f t="shared" si="40"/>
        <v>3.9306225914439441E-3</v>
      </c>
      <c r="L658" s="9">
        <v>641</v>
      </c>
      <c r="M658" s="9">
        <v>-2.9560350686472781E-3</v>
      </c>
      <c r="N658" s="15">
        <f t="shared" si="38"/>
        <v>-0.56674410472994285</v>
      </c>
      <c r="O658" s="9">
        <f t="shared" ref="O658:O721" si="41">L658/COUNT(Retornos)</f>
        <v>0.2575331458417035</v>
      </c>
      <c r="P658" s="9">
        <f t="shared" si="39"/>
        <v>-0.65096932015144715</v>
      </c>
    </row>
    <row r="659" spans="1:16">
      <c r="A659" s="12">
        <v>36410</v>
      </c>
      <c r="B659" s="9">
        <v>0.62278134100000004</v>
      </c>
      <c r="C659" s="14">
        <f t="shared" si="40"/>
        <v>-1.806067095185826E-3</v>
      </c>
      <c r="L659" s="9">
        <v>642</v>
      </c>
      <c r="M659" s="9">
        <v>-2.9493091757181178E-3</v>
      </c>
      <c r="N659" s="15">
        <f t="shared" ref="N659:N722" si="42">(M659-$K$5)/$K$4</f>
        <v>-0.56543503909109449</v>
      </c>
      <c r="O659" s="9">
        <f t="shared" si="41"/>
        <v>0.25793491361992771</v>
      </c>
      <c r="P659" s="9">
        <f t="shared" ref="P659:P722" si="43">_xlfn.NORM.S.INV(O659)</f>
        <v>-0.64972506972184885</v>
      </c>
    </row>
    <row r="660" spans="1:16">
      <c r="A660" s="12">
        <v>36411</v>
      </c>
      <c r="B660" s="9">
        <v>0.61785604000000005</v>
      </c>
      <c r="C660" s="14">
        <f t="shared" si="40"/>
        <v>-7.9085558216812624E-3</v>
      </c>
      <c r="L660" s="9">
        <v>643</v>
      </c>
      <c r="M660" s="9">
        <v>-2.9369458476020682E-3</v>
      </c>
      <c r="N660" s="15">
        <f t="shared" si="42"/>
        <v>-0.56302875516879747</v>
      </c>
      <c r="O660" s="9">
        <f t="shared" si="41"/>
        <v>0.25833668139815186</v>
      </c>
      <c r="P660" s="9">
        <f t="shared" si="43"/>
        <v>-0.6484818243579773</v>
      </c>
    </row>
    <row r="661" spans="1:16">
      <c r="A661" s="12">
        <v>36412</v>
      </c>
      <c r="B661" s="9">
        <v>0.61229488099999996</v>
      </c>
      <c r="C661" s="14">
        <f t="shared" si="40"/>
        <v>-9.0007358348396238E-3</v>
      </c>
      <c r="L661" s="9">
        <v>644</v>
      </c>
      <c r="M661" s="9">
        <v>-2.9334100804874197E-3</v>
      </c>
      <c r="N661" s="15">
        <f t="shared" si="42"/>
        <v>-0.56234058613525706</v>
      </c>
      <c r="O661" s="9">
        <f t="shared" si="41"/>
        <v>0.25873844917637606</v>
      </c>
      <c r="P661" s="9">
        <f t="shared" si="43"/>
        <v>-0.64723958051888597</v>
      </c>
    </row>
    <row r="662" spans="1:16">
      <c r="A662" s="12">
        <v>36413</v>
      </c>
      <c r="B662" s="9">
        <v>0.61793239799999999</v>
      </c>
      <c r="C662" s="14">
        <f t="shared" si="40"/>
        <v>9.2071927676300458E-3</v>
      </c>
      <c r="L662" s="9">
        <v>645</v>
      </c>
      <c r="M662" s="9">
        <v>-2.9272364980039711E-3</v>
      </c>
      <c r="N662" s="15">
        <f t="shared" si="42"/>
        <v>-0.56113901709709402</v>
      </c>
      <c r="O662" s="9">
        <f t="shared" si="41"/>
        <v>0.25914021695460027</v>
      </c>
      <c r="P662" s="9">
        <f t="shared" si="43"/>
        <v>-0.64599833467835832</v>
      </c>
    </row>
    <row r="663" spans="1:16">
      <c r="A663" s="12">
        <v>36416</v>
      </c>
      <c r="B663" s="9">
        <v>0.62150404000000004</v>
      </c>
      <c r="C663" s="14">
        <f t="shared" si="40"/>
        <v>5.7799882504299127E-3</v>
      </c>
      <c r="L663" s="9">
        <v>646</v>
      </c>
      <c r="M663" s="9">
        <v>-2.9211820495285146E-3</v>
      </c>
      <c r="N663" s="15">
        <f t="shared" si="42"/>
        <v>-0.55996063520120676</v>
      </c>
      <c r="O663" s="9">
        <f t="shared" si="41"/>
        <v>0.25954198473282442</v>
      </c>
      <c r="P663" s="9">
        <f t="shared" si="43"/>
        <v>-0.64475808332481765</v>
      </c>
    </row>
    <row r="664" spans="1:16">
      <c r="A664" s="12">
        <v>36417</v>
      </c>
      <c r="B664" s="9">
        <v>0.62169723300000002</v>
      </c>
      <c r="C664" s="14">
        <f t="shared" si="40"/>
        <v>3.1084753688803701E-4</v>
      </c>
      <c r="L664" s="9">
        <v>647</v>
      </c>
      <c r="M664" s="9">
        <v>-2.9101721695066196E-3</v>
      </c>
      <c r="N664" s="15">
        <f t="shared" si="42"/>
        <v>-0.55781777390735243</v>
      </c>
      <c r="O664" s="9">
        <f t="shared" si="41"/>
        <v>0.25994375251104862</v>
      </c>
      <c r="P664" s="9">
        <f t="shared" si="43"/>
        <v>-0.6435188229612373</v>
      </c>
    </row>
    <row r="665" spans="1:16">
      <c r="A665" s="12">
        <v>36418</v>
      </c>
      <c r="B665" s="9">
        <v>0.62073246400000004</v>
      </c>
      <c r="C665" s="14">
        <f t="shared" si="40"/>
        <v>-1.5518309376164607E-3</v>
      </c>
      <c r="L665" s="9">
        <v>648</v>
      </c>
      <c r="M665" s="9">
        <v>-2.9089896439623564E-3</v>
      </c>
      <c r="N665" s="15">
        <f t="shared" si="42"/>
        <v>-0.55758761806434987</v>
      </c>
      <c r="O665" s="9">
        <f t="shared" si="41"/>
        <v>0.26034552028927282</v>
      </c>
      <c r="P665" s="9">
        <f t="shared" si="43"/>
        <v>-0.64228055010505236</v>
      </c>
    </row>
    <row r="666" spans="1:16">
      <c r="A666" s="12">
        <v>36419</v>
      </c>
      <c r="B666" s="9">
        <v>0.61538461499999997</v>
      </c>
      <c r="C666" s="14">
        <f t="shared" si="40"/>
        <v>-8.615384743273391E-3</v>
      </c>
      <c r="L666" s="9">
        <v>649</v>
      </c>
      <c r="M666" s="9">
        <v>-2.9081836818612983E-3</v>
      </c>
      <c r="N666" s="15">
        <f t="shared" si="42"/>
        <v>-0.55743075304972334</v>
      </c>
      <c r="O666" s="9">
        <f t="shared" si="41"/>
        <v>0.26074728806749697</v>
      </c>
      <c r="P666" s="9">
        <f t="shared" si="43"/>
        <v>-0.64104326128807021</v>
      </c>
    </row>
    <row r="667" spans="1:16">
      <c r="A667" s="12">
        <v>36420</v>
      </c>
      <c r="B667" s="9">
        <v>0.61644680100000004</v>
      </c>
      <c r="C667" s="14">
        <f t="shared" si="40"/>
        <v>1.7260522510789134E-3</v>
      </c>
      <c r="L667" s="9">
        <v>650</v>
      </c>
      <c r="M667" s="9">
        <v>-2.905324235371598E-3</v>
      </c>
      <c r="N667" s="15">
        <f t="shared" si="42"/>
        <v>-0.55687421681204952</v>
      </c>
      <c r="O667" s="9">
        <f t="shared" si="41"/>
        <v>0.26114905584572118</v>
      </c>
      <c r="P667" s="9">
        <f t="shared" si="43"/>
        <v>-0.63980695305638369</v>
      </c>
    </row>
    <row r="668" spans="1:16">
      <c r="A668" s="12">
        <v>36423</v>
      </c>
      <c r="B668" s="9">
        <v>0.616142945</v>
      </c>
      <c r="C668" s="14">
        <f t="shared" si="40"/>
        <v>-4.929152029130579E-4</v>
      </c>
      <c r="L668" s="9">
        <v>651</v>
      </c>
      <c r="M668" s="9">
        <v>-2.8751455877286114E-3</v>
      </c>
      <c r="N668" s="15">
        <f t="shared" si="42"/>
        <v>-0.55100052374669173</v>
      </c>
      <c r="O668" s="9">
        <f t="shared" si="41"/>
        <v>0.26155082362394538</v>
      </c>
      <c r="P668" s="9">
        <f t="shared" si="43"/>
        <v>-0.63857162197028428</v>
      </c>
    </row>
    <row r="669" spans="1:16">
      <c r="A669" s="12">
        <v>36424</v>
      </c>
      <c r="B669" s="9">
        <v>0.613120785</v>
      </c>
      <c r="C669" s="14">
        <f t="shared" si="40"/>
        <v>-4.9049656812998332E-3</v>
      </c>
      <c r="L669" s="9">
        <v>652</v>
      </c>
      <c r="M669" s="9">
        <v>-2.8719843159085157E-3</v>
      </c>
      <c r="N669" s="15">
        <f t="shared" si="42"/>
        <v>-0.55038524301618752</v>
      </c>
      <c r="O669" s="9">
        <f t="shared" si="41"/>
        <v>0.26195259140216953</v>
      </c>
      <c r="P669" s="9">
        <f t="shared" si="43"/>
        <v>-0.63733726460417506</v>
      </c>
    </row>
    <row r="670" spans="1:16">
      <c r="A670" s="12">
        <v>36425</v>
      </c>
      <c r="B670" s="9">
        <v>0.61113487700000002</v>
      </c>
      <c r="C670" s="14">
        <f t="shared" si="40"/>
        <v>-3.2390159469148916E-3</v>
      </c>
      <c r="L670" s="9">
        <v>653</v>
      </c>
      <c r="M670" s="9">
        <v>-2.8662221180492109E-3</v>
      </c>
      <c r="N670" s="15">
        <f t="shared" si="42"/>
        <v>-0.54926374207924</v>
      </c>
      <c r="O670" s="9">
        <f t="shared" si="41"/>
        <v>0.26235435918039374</v>
      </c>
      <c r="P670" s="9">
        <f t="shared" si="43"/>
        <v>-0.63610387754648523</v>
      </c>
    </row>
    <row r="671" spans="1:16">
      <c r="A671" s="12">
        <v>36426</v>
      </c>
      <c r="B671" s="9">
        <v>0.610687023</v>
      </c>
      <c r="C671" s="14">
        <f t="shared" si="40"/>
        <v>-7.328235007605377E-4</v>
      </c>
      <c r="L671" s="9">
        <v>654</v>
      </c>
      <c r="M671" s="9">
        <v>-2.8641058886906823E-3</v>
      </c>
      <c r="N671" s="15">
        <f t="shared" si="42"/>
        <v>-0.54885185875514464</v>
      </c>
      <c r="O671" s="9">
        <f t="shared" si="41"/>
        <v>0.26275612695861794</v>
      </c>
      <c r="P671" s="9">
        <f t="shared" si="43"/>
        <v>-0.63487145739958484</v>
      </c>
    </row>
    <row r="672" spans="1:16">
      <c r="A672" s="12">
        <v>36427</v>
      </c>
      <c r="B672" s="9">
        <v>0.60871682500000002</v>
      </c>
      <c r="C672" s="14">
        <f t="shared" si="40"/>
        <v>-3.2261992244757565E-3</v>
      </c>
      <c r="L672" s="9">
        <v>655</v>
      </c>
      <c r="M672" s="9">
        <v>-2.8582305870282765E-3</v>
      </c>
      <c r="N672" s="15">
        <f t="shared" si="42"/>
        <v>-0.54770834433926996</v>
      </c>
      <c r="O672" s="9">
        <f t="shared" si="41"/>
        <v>0.26315789473684209</v>
      </c>
      <c r="P672" s="9">
        <f t="shared" si="43"/>
        <v>-0.63364000077970095</v>
      </c>
    </row>
    <row r="673" spans="1:16">
      <c r="A673" s="12">
        <v>36430</v>
      </c>
      <c r="B673" s="9">
        <v>0.607718019</v>
      </c>
      <c r="C673" s="14">
        <f t="shared" si="40"/>
        <v>-1.6408384966195566E-3</v>
      </c>
      <c r="L673" s="9">
        <v>656</v>
      </c>
      <c r="M673" s="9">
        <v>-2.8462998072553702E-3</v>
      </c>
      <c r="N673" s="15">
        <f t="shared" si="42"/>
        <v>-0.54538624762885901</v>
      </c>
      <c r="O673" s="9">
        <f t="shared" si="41"/>
        <v>0.2635596625150663</v>
      </c>
      <c r="P673" s="9">
        <f t="shared" si="43"/>
        <v>-0.63240950431683307</v>
      </c>
    </row>
    <row r="674" spans="1:16">
      <c r="A674" s="12">
        <v>36431</v>
      </c>
      <c r="B674" s="9">
        <v>0.606612072</v>
      </c>
      <c r="C674" s="14">
        <f t="shared" si="40"/>
        <v>-1.8198357880186977E-3</v>
      </c>
      <c r="L674" s="9">
        <v>657</v>
      </c>
      <c r="M674" s="9">
        <v>-2.8420904835546601E-3</v>
      </c>
      <c r="N674" s="15">
        <f t="shared" si="42"/>
        <v>-0.54456698376643564</v>
      </c>
      <c r="O674" s="9">
        <f t="shared" si="41"/>
        <v>0.2639614302932905</v>
      </c>
      <c r="P674" s="9">
        <f t="shared" si="43"/>
        <v>-0.63117996465467008</v>
      </c>
    </row>
    <row r="675" spans="1:16">
      <c r="A675" s="12">
        <v>36432</v>
      </c>
      <c r="B675" s="9">
        <v>0.60882800599999998</v>
      </c>
      <c r="C675" s="14">
        <f t="shared" si="40"/>
        <v>3.6529671964720123E-3</v>
      </c>
      <c r="L675" s="9">
        <v>658</v>
      </c>
      <c r="M675" s="9">
        <v>-2.8350021487539845E-3</v>
      </c>
      <c r="N675" s="15">
        <f t="shared" si="42"/>
        <v>-0.54318737579141296</v>
      </c>
      <c r="O675" s="9">
        <f t="shared" si="41"/>
        <v>0.26436319807151465</v>
      </c>
      <c r="P675" s="9">
        <f t="shared" si="43"/>
        <v>-0.62995137845050841</v>
      </c>
    </row>
    <row r="676" spans="1:16">
      <c r="A676" s="12">
        <v>36433</v>
      </c>
      <c r="B676" s="9">
        <v>0.60764416399999999</v>
      </c>
      <c r="C676" s="14">
        <f t="shared" si="40"/>
        <v>-1.9444604852819625E-3</v>
      </c>
      <c r="L676" s="9">
        <v>659</v>
      </c>
      <c r="M676" s="9">
        <v>-2.8316874008522674E-3</v>
      </c>
      <c r="N676" s="15">
        <f t="shared" si="42"/>
        <v>-0.5425422238948121</v>
      </c>
      <c r="O676" s="9">
        <f t="shared" si="41"/>
        <v>0.26476496584973885</v>
      </c>
      <c r="P676" s="9">
        <f t="shared" si="43"/>
        <v>-0.62872374237516815</v>
      </c>
    </row>
    <row r="677" spans="1:16">
      <c r="A677" s="12">
        <v>36434</v>
      </c>
      <c r="B677" s="9">
        <v>0.60422960699999995</v>
      </c>
      <c r="C677" s="14">
        <f t="shared" si="40"/>
        <v>-5.6193364509957711E-3</v>
      </c>
      <c r="L677" s="9">
        <v>660</v>
      </c>
      <c r="M677" s="9">
        <v>-2.8260479282408157E-3</v>
      </c>
      <c r="N677" s="15">
        <f t="shared" si="42"/>
        <v>-0.54144460906587666</v>
      </c>
      <c r="O677" s="9">
        <f t="shared" si="41"/>
        <v>0.26516673362796306</v>
      </c>
      <c r="P677" s="9">
        <f t="shared" si="43"/>
        <v>-0.62749705311291404</v>
      </c>
    </row>
    <row r="678" spans="1:16">
      <c r="A678" s="12">
        <v>36437</v>
      </c>
      <c r="B678" s="9">
        <v>0.60404711600000005</v>
      </c>
      <c r="C678" s="14">
        <f t="shared" si="40"/>
        <v>-3.0202260512512957E-4</v>
      </c>
      <c r="L678" s="9">
        <v>661</v>
      </c>
      <c r="M678" s="9">
        <v>-2.8247015729875313E-3</v>
      </c>
      <c r="N678" s="15">
        <f t="shared" si="42"/>
        <v>-0.54118256692242883</v>
      </c>
      <c r="O678" s="9">
        <f t="shared" si="41"/>
        <v>0.26556850140618721</v>
      </c>
      <c r="P678" s="9">
        <f t="shared" si="43"/>
        <v>-0.62627130736137293</v>
      </c>
    </row>
    <row r="679" spans="1:16">
      <c r="A679" s="12">
        <v>36438</v>
      </c>
      <c r="B679" s="9">
        <v>0.605143722</v>
      </c>
      <c r="C679" s="14">
        <f t="shared" si="40"/>
        <v>1.8154312320231014E-3</v>
      </c>
      <c r="L679" s="9">
        <v>662</v>
      </c>
      <c r="M679" s="9">
        <v>-2.8236078829371181E-3</v>
      </c>
      <c r="N679" s="15">
        <f t="shared" si="42"/>
        <v>-0.54096970119892929</v>
      </c>
      <c r="O679" s="9">
        <f t="shared" si="41"/>
        <v>0.26597026918441141</v>
      </c>
      <c r="P679" s="9">
        <f t="shared" si="43"/>
        <v>-0.62504650183145416</v>
      </c>
    </row>
    <row r="680" spans="1:16">
      <c r="A680" s="12">
        <v>36439</v>
      </c>
      <c r="B680" s="9">
        <v>0.60386473399999996</v>
      </c>
      <c r="C680" s="14">
        <f t="shared" si="40"/>
        <v>-2.1135276687214155E-3</v>
      </c>
      <c r="L680" s="9">
        <v>663</v>
      </c>
      <c r="M680" s="9">
        <v>-2.8199436549758428E-3</v>
      </c>
      <c r="N680" s="15">
        <f t="shared" si="42"/>
        <v>-0.54025652973343996</v>
      </c>
      <c r="O680" s="9">
        <f t="shared" si="41"/>
        <v>0.26637203696263562</v>
      </c>
      <c r="P680" s="9">
        <f t="shared" si="43"/>
        <v>-0.6238226332472695</v>
      </c>
    </row>
    <row r="681" spans="1:16">
      <c r="A681" s="12">
        <v>36440</v>
      </c>
      <c r="B681" s="9">
        <v>0.60532687699999999</v>
      </c>
      <c r="C681" s="14">
        <f t="shared" si="40"/>
        <v>2.4213088092011059E-3</v>
      </c>
      <c r="L681" s="9">
        <v>664</v>
      </c>
      <c r="M681" s="9">
        <v>-2.8181463740331036E-3</v>
      </c>
      <c r="N681" s="15">
        <f t="shared" si="42"/>
        <v>-0.53990672358126401</v>
      </c>
      <c r="O681" s="9">
        <f t="shared" si="41"/>
        <v>0.26677380474085977</v>
      </c>
      <c r="P681" s="9">
        <f t="shared" si="43"/>
        <v>-0.62259969834605511</v>
      </c>
    </row>
    <row r="682" spans="1:16">
      <c r="A682" s="12">
        <v>36441</v>
      </c>
      <c r="B682" s="9">
        <v>0.60532687699999999</v>
      </c>
      <c r="C682" s="14">
        <f t="shared" si="40"/>
        <v>0</v>
      </c>
      <c r="L682" s="9">
        <v>665</v>
      </c>
      <c r="M682" s="9">
        <v>-2.8156066729504436E-3</v>
      </c>
      <c r="N682" s="15">
        <f t="shared" si="42"/>
        <v>-0.5394124196345208</v>
      </c>
      <c r="O682" s="9">
        <f t="shared" si="41"/>
        <v>0.26717557251908397</v>
      </c>
      <c r="P682" s="9">
        <f t="shared" si="43"/>
        <v>-0.62137769387809116</v>
      </c>
    </row>
    <row r="683" spans="1:16">
      <c r="A683" s="12">
        <v>36445</v>
      </c>
      <c r="B683" s="9">
        <v>0.60477774399999995</v>
      </c>
      <c r="C683" s="14">
        <f t="shared" si="40"/>
        <v>-9.0716771527066253E-4</v>
      </c>
      <c r="L683" s="9">
        <v>666</v>
      </c>
      <c r="M683" s="9">
        <v>-2.8105298593313899E-3</v>
      </c>
      <c r="N683" s="15">
        <f t="shared" si="42"/>
        <v>-0.53842431555175618</v>
      </c>
      <c r="O683" s="9">
        <f t="shared" si="41"/>
        <v>0.26757734029730817</v>
      </c>
      <c r="P683" s="9">
        <f t="shared" si="43"/>
        <v>-0.62015661660662669</v>
      </c>
    </row>
    <row r="684" spans="1:16">
      <c r="A684" s="12">
        <v>36446</v>
      </c>
      <c r="B684" s="9">
        <v>0.60488749100000005</v>
      </c>
      <c r="C684" s="14">
        <f t="shared" si="40"/>
        <v>1.8146666455387539E-4</v>
      </c>
      <c r="L684" s="9">
        <v>667</v>
      </c>
      <c r="M684" s="9">
        <v>-2.8047605700709521E-3</v>
      </c>
      <c r="N684" s="15">
        <f t="shared" si="42"/>
        <v>-0.53730143441003109</v>
      </c>
      <c r="O684" s="9">
        <f t="shared" si="41"/>
        <v>0.26797910807553232</v>
      </c>
      <c r="P684" s="9">
        <f t="shared" si="43"/>
        <v>-0.61893646330779961</v>
      </c>
    </row>
    <row r="685" spans="1:16">
      <c r="A685" s="12">
        <v>36447</v>
      </c>
      <c r="B685" s="9">
        <v>0.60331824999999994</v>
      </c>
      <c r="C685" s="14">
        <f t="shared" si="40"/>
        <v>-2.594269220885792E-3</v>
      </c>
      <c r="L685" s="9">
        <v>668</v>
      </c>
      <c r="M685" s="9">
        <v>-2.8031190794569616E-3</v>
      </c>
      <c r="N685" s="15">
        <f t="shared" si="42"/>
        <v>-0.53698194984762437</v>
      </c>
      <c r="O685" s="9">
        <f t="shared" si="41"/>
        <v>0.26838087585375653</v>
      </c>
      <c r="P685" s="9">
        <f t="shared" si="43"/>
        <v>-0.61771723077056107</v>
      </c>
    </row>
    <row r="686" spans="1:16">
      <c r="A686" s="12">
        <v>36448</v>
      </c>
      <c r="B686" s="9">
        <v>0.59937664800000001</v>
      </c>
      <c r="C686" s="14">
        <f t="shared" si="40"/>
        <v>-6.5332053190831907E-3</v>
      </c>
      <c r="L686" s="9">
        <v>669</v>
      </c>
      <c r="M686" s="9">
        <v>-2.7851277287161968E-3</v>
      </c>
      <c r="N686" s="15">
        <f t="shared" si="42"/>
        <v>-0.53348027961598932</v>
      </c>
      <c r="O686" s="9">
        <f t="shared" si="41"/>
        <v>0.26878264363198073</v>
      </c>
      <c r="P686" s="9">
        <f t="shared" si="43"/>
        <v>-0.6164989157965991</v>
      </c>
    </row>
    <row r="687" spans="1:16">
      <c r="A687" s="12">
        <v>36451</v>
      </c>
      <c r="B687" s="9">
        <v>0.59808612400000005</v>
      </c>
      <c r="C687" s="14">
        <f t="shared" si="40"/>
        <v>-2.1531102426265436E-3</v>
      </c>
      <c r="L687" s="9">
        <v>670</v>
      </c>
      <c r="M687" s="9">
        <v>-2.7788575326929132E-3</v>
      </c>
      <c r="N687" s="15">
        <f t="shared" si="42"/>
        <v>-0.53225990661133771</v>
      </c>
      <c r="O687" s="9">
        <f t="shared" si="41"/>
        <v>0.26918441141020488</v>
      </c>
      <c r="P687" s="9">
        <f t="shared" si="43"/>
        <v>-0.61528151520026353</v>
      </c>
    </row>
    <row r="688" spans="1:16">
      <c r="A688" s="12">
        <v>36452</v>
      </c>
      <c r="B688" s="9">
        <v>0.59851568099999997</v>
      </c>
      <c r="C688" s="14">
        <f t="shared" si="40"/>
        <v>7.1821930448257021E-4</v>
      </c>
      <c r="L688" s="9">
        <v>671</v>
      </c>
      <c r="M688" s="9">
        <v>-2.7772628941309385E-3</v>
      </c>
      <c r="N688" s="15">
        <f t="shared" si="42"/>
        <v>-0.53194954089932744</v>
      </c>
      <c r="O688" s="9">
        <f t="shared" si="41"/>
        <v>0.26958617918842909</v>
      </c>
      <c r="P688" s="9">
        <f t="shared" si="43"/>
        <v>-0.61406502580848954</v>
      </c>
    </row>
    <row r="689" spans="1:16">
      <c r="A689" s="12">
        <v>36453</v>
      </c>
      <c r="B689" s="9">
        <v>0.60085321199999997</v>
      </c>
      <c r="C689" s="14">
        <f t="shared" si="40"/>
        <v>3.9055467955233514E-3</v>
      </c>
      <c r="L689" s="9">
        <v>672</v>
      </c>
      <c r="M689" s="9">
        <v>-2.776919856844029E-3</v>
      </c>
      <c r="N689" s="15">
        <f t="shared" si="42"/>
        <v>-0.53188277529216321</v>
      </c>
      <c r="O689" s="9">
        <f t="shared" si="41"/>
        <v>0.26998794696665329</v>
      </c>
      <c r="P689" s="9">
        <f t="shared" si="43"/>
        <v>-0.61284944446072365</v>
      </c>
    </row>
    <row r="690" spans="1:16">
      <c r="A690" s="12">
        <v>36454</v>
      </c>
      <c r="B690" s="9">
        <v>0.59648076299999997</v>
      </c>
      <c r="C690" s="14">
        <f t="shared" si="40"/>
        <v>-7.2770668653761028E-3</v>
      </c>
      <c r="L690" s="9">
        <v>673</v>
      </c>
      <c r="M690" s="9">
        <v>-2.7719661826545172E-3</v>
      </c>
      <c r="N690" s="15">
        <f t="shared" si="42"/>
        <v>-0.53091863792990668</v>
      </c>
      <c r="O690" s="9">
        <f t="shared" si="41"/>
        <v>0.27038971474487744</v>
      </c>
      <c r="P690" s="9">
        <f t="shared" si="43"/>
        <v>-0.61163476800885042</v>
      </c>
    </row>
    <row r="691" spans="1:16">
      <c r="A691" s="12">
        <v>36455</v>
      </c>
      <c r="B691" s="9">
        <v>0.60299083499999995</v>
      </c>
      <c r="C691" s="14">
        <f t="shared" si="40"/>
        <v>1.0914135717064122E-2</v>
      </c>
      <c r="L691" s="9">
        <v>674</v>
      </c>
      <c r="M691" s="9">
        <v>-2.7638514103376366E-3</v>
      </c>
      <c r="N691" s="15">
        <f t="shared" si="42"/>
        <v>-0.52933925364309309</v>
      </c>
      <c r="O691" s="9">
        <f t="shared" si="41"/>
        <v>0.27079148252310165</v>
      </c>
      <c r="P691" s="9">
        <f t="shared" si="43"/>
        <v>-0.61042099331711741</v>
      </c>
    </row>
    <row r="692" spans="1:16">
      <c r="A692" s="12">
        <v>36458</v>
      </c>
      <c r="B692" s="9">
        <v>0.60128675399999998</v>
      </c>
      <c r="C692" s="14">
        <f t="shared" si="40"/>
        <v>-2.8260479282408157E-3</v>
      </c>
      <c r="L692" s="9">
        <v>675</v>
      </c>
      <c r="M692" s="9">
        <v>-2.7525802951477996E-3</v>
      </c>
      <c r="N692" s="15">
        <f t="shared" si="42"/>
        <v>-0.52714554795049295</v>
      </c>
      <c r="O692" s="9">
        <f t="shared" si="41"/>
        <v>0.27119325030132585</v>
      </c>
      <c r="P692" s="9">
        <f t="shared" si="43"/>
        <v>-0.60920811726206359</v>
      </c>
    </row>
    <row r="693" spans="1:16">
      <c r="A693" s="12">
        <v>36459</v>
      </c>
      <c r="B693" s="9">
        <v>0.605143722</v>
      </c>
      <c r="C693" s="14">
        <f t="shared" si="40"/>
        <v>6.4145234770962567E-3</v>
      </c>
      <c r="L693" s="9">
        <v>676</v>
      </c>
      <c r="M693" s="9">
        <v>-2.747251338134804E-3</v>
      </c>
      <c r="N693" s="15">
        <f t="shared" si="42"/>
        <v>-0.52610836900784752</v>
      </c>
      <c r="O693" s="9">
        <f t="shared" si="41"/>
        <v>0.27159501807955</v>
      </c>
      <c r="P693" s="9">
        <f t="shared" si="43"/>
        <v>-0.6079961367324459</v>
      </c>
    </row>
    <row r="694" spans="1:16">
      <c r="A694" s="12">
        <v>36460</v>
      </c>
      <c r="B694" s="9">
        <v>0.60690659700000005</v>
      </c>
      <c r="C694" s="14">
        <f t="shared" si="40"/>
        <v>2.9131509357376295E-3</v>
      </c>
      <c r="L694" s="9">
        <v>677</v>
      </c>
      <c r="M694" s="9">
        <v>-2.7470583353532696E-3</v>
      </c>
      <c r="N694" s="15">
        <f t="shared" si="42"/>
        <v>-0.52607080473018653</v>
      </c>
      <c r="O694" s="9">
        <f t="shared" si="41"/>
        <v>0.2719967858577742</v>
      </c>
      <c r="P694" s="9">
        <f t="shared" si="43"/>
        <v>-0.60678504862916749</v>
      </c>
    </row>
    <row r="695" spans="1:16">
      <c r="A695" s="12">
        <v>36461</v>
      </c>
      <c r="B695" s="9">
        <v>0.60975609799999997</v>
      </c>
      <c r="C695" s="14">
        <f t="shared" si="40"/>
        <v>4.6951227982778843E-3</v>
      </c>
      <c r="L695" s="9">
        <v>678</v>
      </c>
      <c r="M695" s="9">
        <v>-2.7413955027867365E-3</v>
      </c>
      <c r="N695" s="15">
        <f t="shared" si="42"/>
        <v>-0.52496864333548743</v>
      </c>
      <c r="O695" s="9">
        <f t="shared" si="41"/>
        <v>0.27239855363599841</v>
      </c>
      <c r="P695" s="9">
        <f t="shared" si="43"/>
        <v>-0.60557484986520627</v>
      </c>
    </row>
    <row r="696" spans="1:16">
      <c r="A696" s="12">
        <v>36462</v>
      </c>
      <c r="B696" s="9">
        <v>0.60882800599999998</v>
      </c>
      <c r="C696" s="14">
        <f t="shared" si="40"/>
        <v>-1.5220708789041026E-3</v>
      </c>
      <c r="L696" s="9">
        <v>679</v>
      </c>
      <c r="M696" s="9">
        <v>-2.7375095592347964E-3</v>
      </c>
      <c r="N696" s="15">
        <f t="shared" si="42"/>
        <v>-0.52421231919653266</v>
      </c>
      <c r="O696" s="9">
        <f t="shared" si="41"/>
        <v>0.27280032141422256</v>
      </c>
      <c r="P696" s="9">
        <f t="shared" si="43"/>
        <v>-0.60436553736554499</v>
      </c>
    </row>
    <row r="697" spans="1:16">
      <c r="A697" s="12">
        <v>36465</v>
      </c>
      <c r="B697" s="9">
        <v>0.60960741299999999</v>
      </c>
      <c r="C697" s="14">
        <f t="shared" si="40"/>
        <v>1.2801759976857063E-3</v>
      </c>
      <c r="L697" s="9">
        <v>680</v>
      </c>
      <c r="M697" s="9">
        <v>-2.7364898041606356E-3</v>
      </c>
      <c r="N697" s="15">
        <f t="shared" si="42"/>
        <v>-0.52401384349350177</v>
      </c>
      <c r="O697" s="9">
        <f t="shared" si="41"/>
        <v>0.27320208919244676</v>
      </c>
      <c r="P697" s="9">
        <f t="shared" si="43"/>
        <v>-0.6031571080670981</v>
      </c>
    </row>
    <row r="698" spans="1:16">
      <c r="A698" s="12">
        <v>36466</v>
      </c>
      <c r="B698" s="9">
        <v>0.60808756500000005</v>
      </c>
      <c r="C698" s="14">
        <f t="shared" si="40"/>
        <v>-2.4931586584888699E-3</v>
      </c>
      <c r="L698" s="9">
        <v>681</v>
      </c>
      <c r="M698" s="9">
        <v>-2.7364719420305272E-3</v>
      </c>
      <c r="N698" s="15">
        <f t="shared" si="42"/>
        <v>-0.52401036697357972</v>
      </c>
      <c r="O698" s="9">
        <f t="shared" si="41"/>
        <v>0.27360385697067097</v>
      </c>
      <c r="P698" s="9">
        <f t="shared" si="43"/>
        <v>-0.60194955891864477</v>
      </c>
    </row>
    <row r="699" spans="1:16">
      <c r="A699" s="12">
        <v>36467</v>
      </c>
      <c r="B699" s="9">
        <v>0.60827250600000005</v>
      </c>
      <c r="C699" s="14">
        <f t="shared" si="40"/>
        <v>3.0413547430452326E-4</v>
      </c>
      <c r="L699" s="9">
        <v>682</v>
      </c>
      <c r="M699" s="9">
        <v>-2.711641489066885E-3</v>
      </c>
      <c r="N699" s="15">
        <f t="shared" si="42"/>
        <v>-0.51917759709245048</v>
      </c>
      <c r="O699" s="9">
        <f t="shared" si="41"/>
        <v>0.27400562474889512</v>
      </c>
      <c r="P699" s="9">
        <f t="shared" si="43"/>
        <v>-0.60074288688075828</v>
      </c>
    </row>
    <row r="700" spans="1:16">
      <c r="A700" s="12">
        <v>36468</v>
      </c>
      <c r="B700" s="9">
        <v>0.610687023</v>
      </c>
      <c r="C700" s="14">
        <f t="shared" si="40"/>
        <v>3.9694659485398631E-3</v>
      </c>
      <c r="L700" s="9">
        <v>683</v>
      </c>
      <c r="M700" s="9">
        <v>-2.7040014986958738E-3</v>
      </c>
      <c r="N700" s="15">
        <f t="shared" si="42"/>
        <v>-0.51769061997563337</v>
      </c>
      <c r="O700" s="9">
        <f t="shared" si="41"/>
        <v>0.27440739252711932</v>
      </c>
      <c r="P700" s="9">
        <f t="shared" si="43"/>
        <v>-0.59953708892573521</v>
      </c>
    </row>
    <row r="701" spans="1:16">
      <c r="A701" s="12">
        <v>36469</v>
      </c>
      <c r="B701" s="9">
        <v>0.61709349000000002</v>
      </c>
      <c r="C701" s="14">
        <f t="shared" si="40"/>
        <v>1.0490589710795417E-2</v>
      </c>
      <c r="L701" s="9">
        <v>684</v>
      </c>
      <c r="M701" s="9">
        <v>-2.7020534344484037E-3</v>
      </c>
      <c r="N701" s="15">
        <f t="shared" si="42"/>
        <v>-0.51731146675456796</v>
      </c>
      <c r="O701" s="9">
        <f t="shared" si="41"/>
        <v>0.27480916030534353</v>
      </c>
      <c r="P701" s="9">
        <f t="shared" si="43"/>
        <v>-0.59833216203753037</v>
      </c>
    </row>
    <row r="702" spans="1:16">
      <c r="A702" s="12">
        <v>36472</v>
      </c>
      <c r="B702" s="9">
        <v>0.61919504599999997</v>
      </c>
      <c r="C702" s="14">
        <f t="shared" si="40"/>
        <v>3.4055714961438444E-3</v>
      </c>
      <c r="L702" s="9">
        <v>685</v>
      </c>
      <c r="M702" s="9">
        <v>-2.6926260034387806E-3</v>
      </c>
      <c r="N702" s="15">
        <f t="shared" si="42"/>
        <v>-0.51547659871142593</v>
      </c>
      <c r="O702" s="9">
        <f t="shared" si="41"/>
        <v>0.27521092808356767</v>
      </c>
      <c r="P702" s="9">
        <f t="shared" si="43"/>
        <v>-0.59712810321168686</v>
      </c>
    </row>
    <row r="703" spans="1:16">
      <c r="A703" s="12">
        <v>36473</v>
      </c>
      <c r="B703" s="9">
        <v>0.61690314599999996</v>
      </c>
      <c r="C703" s="14">
        <f t="shared" si="40"/>
        <v>-3.7014185026280622E-3</v>
      </c>
      <c r="L703" s="9">
        <v>686</v>
      </c>
      <c r="M703" s="9">
        <v>-2.6915579122555044E-3</v>
      </c>
      <c r="N703" s="15">
        <f t="shared" si="42"/>
        <v>-0.51526871531484042</v>
      </c>
      <c r="O703" s="9">
        <f t="shared" si="41"/>
        <v>0.27561269586179188</v>
      </c>
      <c r="P703" s="9">
        <f t="shared" si="43"/>
        <v>-0.59592490945526744</v>
      </c>
    </row>
    <row r="704" spans="1:16">
      <c r="A704" s="12">
        <v>36474</v>
      </c>
      <c r="B704" s="9">
        <v>0.61538461499999997</v>
      </c>
      <c r="C704" s="14">
        <f t="shared" si="40"/>
        <v>-2.4615387518220899E-3</v>
      </c>
      <c r="L704" s="9">
        <v>687</v>
      </c>
      <c r="M704" s="9">
        <v>-2.6849826449925063E-3</v>
      </c>
      <c r="N704" s="15">
        <f t="shared" si="42"/>
        <v>-0.51398896606356737</v>
      </c>
      <c r="O704" s="9">
        <f t="shared" si="41"/>
        <v>0.27601446364001608</v>
      </c>
      <c r="P704" s="9">
        <f t="shared" si="43"/>
        <v>-0.59472257778678983</v>
      </c>
    </row>
    <row r="705" spans="1:16">
      <c r="A705" s="12">
        <v>36476</v>
      </c>
      <c r="B705" s="9">
        <v>0.61992436900000003</v>
      </c>
      <c r="C705" s="14">
        <f t="shared" si="40"/>
        <v>7.3771002546108022E-3</v>
      </c>
      <c r="L705" s="9">
        <v>688</v>
      </c>
      <c r="M705" s="9">
        <v>-2.6843517900382308E-3</v>
      </c>
      <c r="N705" s="15">
        <f t="shared" si="42"/>
        <v>-0.51386618228564562</v>
      </c>
      <c r="O705" s="9">
        <f t="shared" si="41"/>
        <v>0.27641623141824023</v>
      </c>
      <c r="P705" s="9">
        <f t="shared" si="43"/>
        <v>-0.59352110523615953</v>
      </c>
    </row>
    <row r="706" spans="1:16">
      <c r="A706" s="12">
        <v>36479</v>
      </c>
      <c r="B706" s="9">
        <v>0.616142945</v>
      </c>
      <c r="C706" s="14">
        <f t="shared" si="40"/>
        <v>-6.099815056633151E-3</v>
      </c>
      <c r="L706" s="9">
        <v>689</v>
      </c>
      <c r="M706" s="9">
        <v>-2.6839945537069365E-3</v>
      </c>
      <c r="N706" s="15">
        <f t="shared" si="42"/>
        <v>-0.51379665310771028</v>
      </c>
      <c r="O706" s="9">
        <f t="shared" si="41"/>
        <v>0.27681799919646444</v>
      </c>
      <c r="P706" s="9">
        <f t="shared" si="43"/>
        <v>-0.59232048884460176</v>
      </c>
    </row>
    <row r="707" spans="1:16">
      <c r="A707" s="12">
        <v>36480</v>
      </c>
      <c r="B707" s="9">
        <v>0.61865874799999998</v>
      </c>
      <c r="C707" s="14">
        <f t="shared" si="40"/>
        <v>4.0831482700820487E-3</v>
      </c>
      <c r="L707" s="9">
        <v>690</v>
      </c>
      <c r="M707" s="9">
        <v>-2.683976452147574E-3</v>
      </c>
      <c r="N707" s="15">
        <f t="shared" si="42"/>
        <v>-0.51379312998749105</v>
      </c>
      <c r="O707" s="9">
        <f t="shared" si="41"/>
        <v>0.27721976697468864</v>
      </c>
      <c r="P707" s="9">
        <f t="shared" si="43"/>
        <v>-0.5911207256645985</v>
      </c>
    </row>
    <row r="708" spans="1:16">
      <c r="A708" s="12">
        <v>36481</v>
      </c>
      <c r="B708" s="9">
        <v>0.61610498400000002</v>
      </c>
      <c r="C708" s="14">
        <f t="shared" ref="C708:C771" si="44">((B708/B707)-1)</f>
        <v>-4.1279041284969509E-3</v>
      </c>
      <c r="L708" s="9">
        <v>691</v>
      </c>
      <c r="M708" s="9">
        <v>-2.6717291456410663E-3</v>
      </c>
      <c r="N708" s="15">
        <f t="shared" si="42"/>
        <v>-0.51140942743900053</v>
      </c>
      <c r="O708" s="9">
        <f t="shared" si="41"/>
        <v>0.27762153475291279</v>
      </c>
      <c r="P708" s="9">
        <f t="shared" si="43"/>
        <v>-0.58992181275982147</v>
      </c>
    </row>
    <row r="709" spans="1:16">
      <c r="A709" s="12">
        <v>36482</v>
      </c>
      <c r="B709" s="9">
        <v>0.61919504599999997</v>
      </c>
      <c r="C709" s="14">
        <f t="shared" si="44"/>
        <v>5.0154796345551755E-3</v>
      </c>
      <c r="L709" s="9">
        <v>692</v>
      </c>
      <c r="M709" s="9">
        <v>-2.6707907158263211E-3</v>
      </c>
      <c r="N709" s="15">
        <f t="shared" si="42"/>
        <v>-0.51122678013285217</v>
      </c>
      <c r="O709" s="9">
        <f t="shared" si="41"/>
        <v>0.278023302531137</v>
      </c>
      <c r="P709" s="9">
        <f t="shared" si="43"/>
        <v>-0.58872374720506715</v>
      </c>
    </row>
    <row r="710" spans="1:16">
      <c r="A710" s="12">
        <v>36483</v>
      </c>
      <c r="B710" s="9">
        <v>0.61881188099999995</v>
      </c>
      <c r="C710" s="14">
        <f t="shared" si="44"/>
        <v>-6.1881147543940695E-4</v>
      </c>
      <c r="L710" s="9">
        <v>693</v>
      </c>
      <c r="M710" s="9">
        <v>-2.6689141404270256E-3</v>
      </c>
      <c r="N710" s="15">
        <f t="shared" si="42"/>
        <v>-0.51086154084049362</v>
      </c>
      <c r="O710" s="9">
        <f t="shared" si="41"/>
        <v>0.2784250703093612</v>
      </c>
      <c r="P710" s="9">
        <f t="shared" si="43"/>
        <v>-0.58752652608619482</v>
      </c>
    </row>
    <row r="711" spans="1:16">
      <c r="A711" s="12">
        <v>36486</v>
      </c>
      <c r="B711" s="9">
        <v>0.61709349000000002</v>
      </c>
      <c r="C711" s="14">
        <f t="shared" si="44"/>
        <v>-2.776919856844029E-3</v>
      </c>
      <c r="L711" s="9">
        <v>694</v>
      </c>
      <c r="M711" s="9">
        <v>-2.6679914514544656E-3</v>
      </c>
      <c r="N711" s="15">
        <f t="shared" si="42"/>
        <v>-0.51068195718639076</v>
      </c>
      <c r="O711" s="9">
        <f t="shared" si="41"/>
        <v>0.27882683808758535</v>
      </c>
      <c r="P711" s="9">
        <f t="shared" si="43"/>
        <v>-0.58633014650006066</v>
      </c>
    </row>
    <row r="712" spans="1:16">
      <c r="A712" s="12">
        <v>36487</v>
      </c>
      <c r="B712" s="9">
        <v>0.61591525000000003</v>
      </c>
      <c r="C712" s="14">
        <f t="shared" si="44"/>
        <v>-1.9093379189594195E-3</v>
      </c>
      <c r="L712" s="9">
        <v>695</v>
      </c>
      <c r="M712" s="9">
        <v>-2.6570048947479608E-3</v>
      </c>
      <c r="N712" s="15">
        <f t="shared" si="42"/>
        <v>-0.50854363532708924</v>
      </c>
      <c r="O712" s="9">
        <f t="shared" si="41"/>
        <v>0.27922860586580955</v>
      </c>
      <c r="P712" s="9">
        <f t="shared" si="43"/>
        <v>-0.58513460555445451</v>
      </c>
    </row>
    <row r="713" spans="1:16">
      <c r="A713" s="12">
        <v>36488</v>
      </c>
      <c r="B713" s="9">
        <v>0.62150404000000004</v>
      </c>
      <c r="C713" s="14">
        <f t="shared" si="44"/>
        <v>9.073959444907409E-3</v>
      </c>
      <c r="L713" s="9">
        <v>696</v>
      </c>
      <c r="M713" s="9">
        <v>-2.6564035396372532E-3</v>
      </c>
      <c r="N713" s="15">
        <f t="shared" si="42"/>
        <v>-0.50842659312608129</v>
      </c>
      <c r="O713" s="9">
        <f t="shared" si="41"/>
        <v>0.27963037364403376</v>
      </c>
      <c r="P713" s="9">
        <f t="shared" si="43"/>
        <v>-0.58393990036803645</v>
      </c>
    </row>
    <row r="714" spans="1:16">
      <c r="A714" s="12">
        <v>36490</v>
      </c>
      <c r="B714" s="9">
        <v>0.62258747400000003</v>
      </c>
      <c r="C714" s="14">
        <f t="shared" si="44"/>
        <v>1.7432453053725094E-3</v>
      </c>
      <c r="L714" s="9">
        <v>697</v>
      </c>
      <c r="M714" s="9">
        <v>-2.6272126299468068E-3</v>
      </c>
      <c r="N714" s="15">
        <f t="shared" si="42"/>
        <v>-0.50274514424710526</v>
      </c>
      <c r="O714" s="9">
        <f t="shared" si="41"/>
        <v>0.28003214142225791</v>
      </c>
      <c r="P714" s="9">
        <f t="shared" si="43"/>
        <v>-0.58274602807027642</v>
      </c>
    </row>
    <row r="715" spans="1:16">
      <c r="A715" s="12">
        <v>36493</v>
      </c>
      <c r="B715" s="9">
        <v>0.624063904</v>
      </c>
      <c r="C715" s="14">
        <f t="shared" si="44"/>
        <v>2.3714418642479806E-3</v>
      </c>
      <c r="L715" s="9">
        <v>698</v>
      </c>
      <c r="M715" s="9">
        <v>-2.618280753858282E-3</v>
      </c>
      <c r="N715" s="15">
        <f t="shared" si="42"/>
        <v>-0.50100672643387378</v>
      </c>
      <c r="O715" s="9">
        <f t="shared" si="41"/>
        <v>0.28043390920048211</v>
      </c>
      <c r="P715" s="9">
        <f t="shared" si="43"/>
        <v>-0.58155298580139003</v>
      </c>
    </row>
    <row r="716" spans="1:16">
      <c r="A716" s="12">
        <v>36494</v>
      </c>
      <c r="B716" s="9">
        <v>0.62754942000000002</v>
      </c>
      <c r="C716" s="14">
        <f t="shared" si="44"/>
        <v>5.5851908396868932E-3</v>
      </c>
      <c r="L716" s="9">
        <v>699</v>
      </c>
      <c r="M716" s="9">
        <v>-2.6182120484719018E-3</v>
      </c>
      <c r="N716" s="15">
        <f t="shared" si="42"/>
        <v>-0.50099335425244573</v>
      </c>
      <c r="O716" s="9">
        <f t="shared" si="41"/>
        <v>0.28083567697870632</v>
      </c>
      <c r="P716" s="9">
        <f t="shared" si="43"/>
        <v>-0.58036077071227732</v>
      </c>
    </row>
    <row r="717" spans="1:16">
      <c r="A717" s="12">
        <v>36495</v>
      </c>
      <c r="B717" s="9">
        <v>0.62656641599999996</v>
      </c>
      <c r="C717" s="14">
        <f t="shared" si="44"/>
        <v>-1.5664168727939076E-3</v>
      </c>
      <c r="L717" s="9">
        <v>700</v>
      </c>
      <c r="M717" s="9">
        <v>-2.6146749617933507E-3</v>
      </c>
      <c r="N717" s="15">
        <f t="shared" si="42"/>
        <v>-0.50030492839118279</v>
      </c>
      <c r="O717" s="9">
        <f t="shared" si="41"/>
        <v>0.28123744475693052</v>
      </c>
      <c r="P717" s="9">
        <f t="shared" si="43"/>
        <v>-0.57916937996446238</v>
      </c>
    </row>
    <row r="718" spans="1:16">
      <c r="A718" s="12">
        <v>36496</v>
      </c>
      <c r="B718" s="9">
        <v>0.62609566699999997</v>
      </c>
      <c r="C718" s="14">
        <f t="shared" si="44"/>
        <v>-7.5131540404804742E-4</v>
      </c>
      <c r="L718" s="9">
        <v>701</v>
      </c>
      <c r="M718" s="9">
        <v>-2.6144497102977837E-3</v>
      </c>
      <c r="N718" s="15">
        <f t="shared" si="42"/>
        <v>-0.50026108752186604</v>
      </c>
      <c r="O718" s="9">
        <f t="shared" si="41"/>
        <v>0.28163921253515467</v>
      </c>
      <c r="P718" s="9">
        <f t="shared" si="43"/>
        <v>-0.57797881073003132</v>
      </c>
    </row>
    <row r="719" spans="1:16">
      <c r="A719" s="12">
        <v>36497</v>
      </c>
      <c r="B719" s="9">
        <v>0.62441461099999995</v>
      </c>
      <c r="C719" s="14">
        <f t="shared" si="44"/>
        <v>-2.6849826449925063E-3</v>
      </c>
      <c r="L719" s="9">
        <v>702</v>
      </c>
      <c r="M719" s="9">
        <v>-2.6132399138397711E-3</v>
      </c>
      <c r="N719" s="15">
        <f t="shared" si="42"/>
        <v>-0.50002562392024985</v>
      </c>
      <c r="O719" s="9">
        <f t="shared" si="41"/>
        <v>0.28204098031337888</v>
      </c>
      <c r="P719" s="9">
        <f t="shared" si="43"/>
        <v>-0.57678906019157228</v>
      </c>
    </row>
    <row r="720" spans="1:16">
      <c r="A720" s="12">
        <v>36500</v>
      </c>
      <c r="B720" s="9">
        <v>0.616142945</v>
      </c>
      <c r="C720" s="14">
        <f t="shared" si="44"/>
        <v>-1.324707310540485E-2</v>
      </c>
      <c r="L720" s="9">
        <v>703</v>
      </c>
      <c r="M720" s="9">
        <v>-2.6131949256662512E-3</v>
      </c>
      <c r="N720" s="15">
        <f t="shared" si="42"/>
        <v>-0.50001686783793786</v>
      </c>
      <c r="O720" s="9">
        <f t="shared" si="41"/>
        <v>0.28244274809160308</v>
      </c>
      <c r="P720" s="9">
        <f t="shared" si="43"/>
        <v>-0.57560012554211581</v>
      </c>
    </row>
    <row r="721" spans="1:16">
      <c r="A721" s="12">
        <v>36501</v>
      </c>
      <c r="B721" s="9">
        <v>0.61602907699999998</v>
      </c>
      <c r="C721" s="14">
        <f t="shared" si="44"/>
        <v>-1.848077640490553E-4</v>
      </c>
      <c r="L721" s="9">
        <v>704</v>
      </c>
      <c r="M721" s="9">
        <v>-2.605861822959521E-3</v>
      </c>
      <c r="N721" s="15">
        <f t="shared" si="42"/>
        <v>-0.4985896204998323</v>
      </c>
      <c r="O721" s="9">
        <f t="shared" si="41"/>
        <v>0.28284451586982723</v>
      </c>
      <c r="P721" s="9">
        <f t="shared" si="43"/>
        <v>-0.57441200398507475</v>
      </c>
    </row>
    <row r="722" spans="1:16">
      <c r="A722" s="12">
        <v>36502</v>
      </c>
      <c r="B722" s="9">
        <v>0.61519532499999996</v>
      </c>
      <c r="C722" s="14">
        <f t="shared" si="44"/>
        <v>-1.3534296206606511E-3</v>
      </c>
      <c r="L722" s="9">
        <v>705</v>
      </c>
      <c r="M722" s="9">
        <v>-2.601908121769303E-3</v>
      </c>
      <c r="N722" s="15">
        <f t="shared" si="42"/>
        <v>-0.49782010864038101</v>
      </c>
      <c r="O722" s="9">
        <f t="shared" ref="O722:O785" si="45">L722/COUNT(Retornos)</f>
        <v>0.28324628364805143</v>
      </c>
      <c r="P722" s="9">
        <f t="shared" si="43"/>
        <v>-0.57322469273418564</v>
      </c>
    </row>
    <row r="723" spans="1:16">
      <c r="A723" s="12">
        <v>36503</v>
      </c>
      <c r="B723" s="9">
        <v>0.616142945</v>
      </c>
      <c r="C723" s="14">
        <f t="shared" si="44"/>
        <v>1.5403563087870165E-3</v>
      </c>
      <c r="L723" s="9">
        <v>706</v>
      </c>
      <c r="M723" s="9">
        <v>-2.594269220885792E-3</v>
      </c>
      <c r="N723" s="15">
        <f t="shared" ref="N723:N786" si="46">(M723-$K$5)/$K$4</f>
        <v>-0.49633334357134185</v>
      </c>
      <c r="O723" s="9">
        <f t="shared" si="45"/>
        <v>0.28364805142627564</v>
      </c>
      <c r="P723" s="9">
        <f t="shared" ref="P723:P786" si="47">_xlfn.NORM.S.INV(O723)</f>
        <v>-0.57203818901344905</v>
      </c>
    </row>
    <row r="724" spans="1:16">
      <c r="A724" s="12">
        <v>36504</v>
      </c>
      <c r="B724" s="9">
        <v>0.61633282</v>
      </c>
      <c r="C724" s="14">
        <f t="shared" si="44"/>
        <v>3.0816712508174859E-4</v>
      </c>
      <c r="L724" s="9">
        <v>707</v>
      </c>
      <c r="M724" s="9">
        <v>-2.5771773915229668E-3</v>
      </c>
      <c r="N724" s="15">
        <f t="shared" si="46"/>
        <v>-0.49300674786730819</v>
      </c>
      <c r="O724" s="9">
        <f t="shared" si="45"/>
        <v>0.28404981920449979</v>
      </c>
      <c r="P724" s="9">
        <f t="shared" si="47"/>
        <v>-0.57085249005707173</v>
      </c>
    </row>
    <row r="725" spans="1:16">
      <c r="A725" s="12">
        <v>36507</v>
      </c>
      <c r="B725" s="9">
        <v>0.61606702800000002</v>
      </c>
      <c r="C725" s="14">
        <f t="shared" si="44"/>
        <v>-4.31247519805944E-4</v>
      </c>
      <c r="L725" s="9">
        <v>708</v>
      </c>
      <c r="M725" s="9">
        <v>-2.576212575150616E-3</v>
      </c>
      <c r="N725" s="15">
        <f t="shared" si="46"/>
        <v>-0.49281896492545268</v>
      </c>
      <c r="O725" s="9">
        <f t="shared" si="45"/>
        <v>0.28445158698272399</v>
      </c>
      <c r="P725" s="9">
        <f t="shared" si="47"/>
        <v>-0.56966759310940873</v>
      </c>
    </row>
    <row r="726" spans="1:16">
      <c r="A726" s="12">
        <v>36508</v>
      </c>
      <c r="B726" s="9">
        <v>0.62073246400000004</v>
      </c>
      <c r="C726" s="14">
        <f t="shared" si="44"/>
        <v>7.572935716338991E-3</v>
      </c>
      <c r="L726" s="9">
        <v>709</v>
      </c>
      <c r="M726" s="9">
        <v>-2.5476984578598483E-3</v>
      </c>
      <c r="N726" s="15">
        <f t="shared" si="46"/>
        <v>-0.48726924066421656</v>
      </c>
      <c r="O726" s="9">
        <f t="shared" si="45"/>
        <v>0.2848533547609482</v>
      </c>
      <c r="P726" s="9">
        <f t="shared" si="47"/>
        <v>-0.56848349542490595</v>
      </c>
    </row>
    <row r="727" spans="1:16">
      <c r="A727" s="12">
        <v>36509</v>
      </c>
      <c r="B727" s="9">
        <v>0.62169723300000002</v>
      </c>
      <c r="C727" s="14">
        <f t="shared" si="44"/>
        <v>1.5542428597707936E-3</v>
      </c>
      <c r="L727" s="9">
        <v>710</v>
      </c>
      <c r="M727" s="9">
        <v>-2.5369983436707155E-3</v>
      </c>
      <c r="N727" s="15">
        <f t="shared" si="46"/>
        <v>-0.48518666932918686</v>
      </c>
      <c r="O727" s="9">
        <f t="shared" si="45"/>
        <v>0.28525512253917235</v>
      </c>
      <c r="P727" s="9">
        <f t="shared" si="47"/>
        <v>-0.56730019426804146</v>
      </c>
    </row>
    <row r="728" spans="1:16">
      <c r="A728" s="12">
        <v>36510</v>
      </c>
      <c r="B728" s="9">
        <v>0.62023196700000005</v>
      </c>
      <c r="C728" s="14">
        <f t="shared" si="44"/>
        <v>-2.3568803626957679E-3</v>
      </c>
      <c r="L728" s="9">
        <v>711</v>
      </c>
      <c r="M728" s="9">
        <v>-2.5361399869479051E-3</v>
      </c>
      <c r="N728" s="15">
        <f t="shared" si="46"/>
        <v>-0.48501960670961497</v>
      </c>
      <c r="O728" s="9">
        <f t="shared" si="45"/>
        <v>0.28565689031739655</v>
      </c>
      <c r="P728" s="9">
        <f t="shared" si="47"/>
        <v>-0.56611768691327125</v>
      </c>
    </row>
    <row r="729" spans="1:16">
      <c r="A729" s="12">
        <v>36511</v>
      </c>
      <c r="B729" s="9">
        <v>0.62227753600000002</v>
      </c>
      <c r="C729" s="14">
        <f t="shared" si="44"/>
        <v>3.298070897400196E-3</v>
      </c>
      <c r="L729" s="9">
        <v>712</v>
      </c>
      <c r="M729" s="9">
        <v>-2.535790049503106E-3</v>
      </c>
      <c r="N729" s="15">
        <f t="shared" si="46"/>
        <v>-0.48495149811949056</v>
      </c>
      <c r="O729" s="9">
        <f t="shared" si="45"/>
        <v>0.28605865809562075</v>
      </c>
      <c r="P729" s="9">
        <f t="shared" si="47"/>
        <v>-0.56493597064496992</v>
      </c>
    </row>
    <row r="730" spans="1:16">
      <c r="A730" s="12">
        <v>36514</v>
      </c>
      <c r="B730" s="9">
        <v>0.62363579700000005</v>
      </c>
      <c r="C730" s="14">
        <f t="shared" si="44"/>
        <v>2.1827254262316576E-3</v>
      </c>
      <c r="L730" s="9">
        <v>713</v>
      </c>
      <c r="M730" s="9">
        <v>-2.5328661336869729E-3</v>
      </c>
      <c r="N730" s="15">
        <f t="shared" si="46"/>
        <v>-0.48438241416794697</v>
      </c>
      <c r="O730" s="9">
        <f t="shared" si="45"/>
        <v>0.2864604258738449</v>
      </c>
      <c r="P730" s="9">
        <f t="shared" si="47"/>
        <v>-0.56375504275737742</v>
      </c>
    </row>
    <row r="731" spans="1:16">
      <c r="A731" s="12">
        <v>36515</v>
      </c>
      <c r="B731" s="9">
        <v>0.62100229799999995</v>
      </c>
      <c r="C731" s="14">
        <f t="shared" si="44"/>
        <v>-4.2228156444330534E-3</v>
      </c>
      <c r="L731" s="9">
        <v>714</v>
      </c>
      <c r="M731" s="9">
        <v>-2.5255561778082525E-3</v>
      </c>
      <c r="N731" s="15">
        <f t="shared" si="46"/>
        <v>-0.48295967191452166</v>
      </c>
      <c r="O731" s="9">
        <f t="shared" si="45"/>
        <v>0.28686219365206911</v>
      </c>
      <c r="P731" s="9">
        <f t="shared" si="47"/>
        <v>-0.56257490055454062</v>
      </c>
    </row>
    <row r="732" spans="1:16">
      <c r="A732" s="12">
        <v>36516</v>
      </c>
      <c r="B732" s="9">
        <v>0.62266500599999997</v>
      </c>
      <c r="C732" s="14">
        <f t="shared" si="44"/>
        <v>2.6774586911433307E-3</v>
      </c>
      <c r="L732" s="9">
        <v>715</v>
      </c>
      <c r="M732" s="9">
        <v>-2.5219226809352069E-3</v>
      </c>
      <c r="N732" s="15">
        <f t="shared" si="46"/>
        <v>-0.4822524816640279</v>
      </c>
      <c r="O732" s="9">
        <f t="shared" si="45"/>
        <v>0.28726396143029331</v>
      </c>
      <c r="P732" s="9">
        <f t="shared" si="47"/>
        <v>-0.56139554135026015</v>
      </c>
    </row>
    <row r="733" spans="1:16">
      <c r="A733" s="12">
        <v>36517</v>
      </c>
      <c r="B733" s="9">
        <v>0.61877359099999996</v>
      </c>
      <c r="C733" s="14">
        <f t="shared" si="44"/>
        <v>-6.2496124922748475E-3</v>
      </c>
      <c r="L733" s="9">
        <v>716</v>
      </c>
      <c r="M733" s="9">
        <v>-2.5212722340379745E-3</v>
      </c>
      <c r="N733" s="15">
        <f t="shared" si="46"/>
        <v>-0.48212588469139833</v>
      </c>
      <c r="O733" s="9">
        <f t="shared" si="45"/>
        <v>0.28766572920851746</v>
      </c>
      <c r="P733" s="9">
        <f t="shared" si="47"/>
        <v>-0.56021696246803487</v>
      </c>
    </row>
    <row r="734" spans="1:16">
      <c r="A734" s="12">
        <v>36523</v>
      </c>
      <c r="B734" s="9">
        <v>0.61850569</v>
      </c>
      <c r="C734" s="14">
        <f t="shared" si="44"/>
        <v>-4.3295480592020485E-4</v>
      </c>
      <c r="L734" s="9">
        <v>717</v>
      </c>
      <c r="M734" s="9">
        <v>-2.5199491022679377E-3</v>
      </c>
      <c r="N734" s="15">
        <f t="shared" si="46"/>
        <v>-0.48186836255209775</v>
      </c>
      <c r="O734" s="9">
        <f t="shared" si="45"/>
        <v>0.28806749698674167</v>
      </c>
      <c r="P734" s="9">
        <f t="shared" si="47"/>
        <v>-0.55903916124100572</v>
      </c>
    </row>
    <row r="735" spans="1:16">
      <c r="A735" s="12">
        <v>36524</v>
      </c>
      <c r="B735" s="9">
        <v>0.61996280199999998</v>
      </c>
      <c r="C735" s="14">
        <f t="shared" si="44"/>
        <v>2.3558586825611627E-3</v>
      </c>
      <c r="L735" s="9">
        <v>718</v>
      </c>
      <c r="M735" s="9">
        <v>-2.5175320215483632E-3</v>
      </c>
      <c r="N735" s="15">
        <f t="shared" si="46"/>
        <v>-0.48139792429956479</v>
      </c>
      <c r="O735" s="9">
        <f t="shared" si="45"/>
        <v>0.28846926476496587</v>
      </c>
      <c r="P735" s="9">
        <f t="shared" si="47"/>
        <v>-0.55786213501190451</v>
      </c>
    </row>
    <row r="736" spans="1:16">
      <c r="A736" s="12">
        <v>36529</v>
      </c>
      <c r="B736" s="9">
        <v>0.61087354900000002</v>
      </c>
      <c r="C736" s="14">
        <f t="shared" si="44"/>
        <v>-1.4660965094483114E-2</v>
      </c>
      <c r="L736" s="9">
        <v>719</v>
      </c>
      <c r="M736" s="9">
        <v>-2.5112119102418395E-3</v>
      </c>
      <c r="N736" s="15">
        <f t="shared" si="46"/>
        <v>-0.48016783624550169</v>
      </c>
      <c r="O736" s="9">
        <f t="shared" si="45"/>
        <v>0.28887103254319002</v>
      </c>
      <c r="P736" s="9">
        <f t="shared" si="47"/>
        <v>-0.55668588113299711</v>
      </c>
    </row>
    <row r="737" spans="1:16">
      <c r="A737" s="12">
        <v>36530</v>
      </c>
      <c r="B737" s="9">
        <v>0.60919890300000001</v>
      </c>
      <c r="C737" s="14">
        <f t="shared" si="44"/>
        <v>-2.7413955027867365E-3</v>
      </c>
      <c r="L737" s="9">
        <v>720</v>
      </c>
      <c r="M737" s="9">
        <v>-2.5101972107430814E-3</v>
      </c>
      <c r="N737" s="15">
        <f t="shared" si="46"/>
        <v>-0.47997034451294346</v>
      </c>
      <c r="O737" s="9">
        <f t="shared" si="45"/>
        <v>0.28927280032141423</v>
      </c>
      <c r="P737" s="9">
        <f t="shared" si="47"/>
        <v>-0.55551039696603199</v>
      </c>
    </row>
    <row r="738" spans="1:16">
      <c r="A738" s="12">
        <v>36531</v>
      </c>
      <c r="B738" s="9">
        <v>0.60698027300000001</v>
      </c>
      <c r="C738" s="14">
        <f t="shared" si="44"/>
        <v>-3.6418811476421897E-3</v>
      </c>
      <c r="L738" s="9">
        <v>721</v>
      </c>
      <c r="M738" s="9">
        <v>-2.5098819487825441E-3</v>
      </c>
      <c r="N738" s="15">
        <f t="shared" si="46"/>
        <v>-0.479908984838604</v>
      </c>
      <c r="O738" s="9">
        <f t="shared" si="45"/>
        <v>0.28967456809963843</v>
      </c>
      <c r="P738" s="9">
        <f t="shared" si="47"/>
        <v>-0.55433567988218591</v>
      </c>
    </row>
    <row r="739" spans="1:16">
      <c r="A739" s="12">
        <v>36532</v>
      </c>
      <c r="B739" s="9">
        <v>0.61035156300000004</v>
      </c>
      <c r="C739" s="14">
        <f t="shared" si="44"/>
        <v>5.5542002762913878E-3</v>
      </c>
      <c r="L739" s="9">
        <v>722</v>
      </c>
      <c r="M739" s="9">
        <v>-2.5094870255728541E-3</v>
      </c>
      <c r="N739" s="15">
        <f t="shared" si="46"/>
        <v>-0.47983212063496089</v>
      </c>
      <c r="O739" s="9">
        <f t="shared" si="45"/>
        <v>0.29007633587786258</v>
      </c>
      <c r="P739" s="9">
        <f t="shared" si="47"/>
        <v>-0.55316172726201218</v>
      </c>
    </row>
    <row r="740" spans="1:16">
      <c r="A740" s="12">
        <v>36535</v>
      </c>
      <c r="B740" s="9">
        <v>0.61072431900000002</v>
      </c>
      <c r="C740" s="14">
        <f t="shared" si="44"/>
        <v>6.1072342989976214E-4</v>
      </c>
      <c r="L740" s="9">
        <v>723</v>
      </c>
      <c r="M740" s="9">
        <v>-2.501067834656423E-3</v>
      </c>
      <c r="N740" s="15">
        <f t="shared" si="46"/>
        <v>-0.47819348712537563</v>
      </c>
      <c r="O740" s="9">
        <f t="shared" si="45"/>
        <v>0.29047810365608678</v>
      </c>
      <c r="P740" s="9">
        <f t="shared" si="47"/>
        <v>-0.55198853649538637</v>
      </c>
    </row>
    <row r="741" spans="1:16">
      <c r="A741" s="12">
        <v>36536</v>
      </c>
      <c r="B741" s="9">
        <v>0.60679611700000002</v>
      </c>
      <c r="C741" s="14">
        <f t="shared" si="44"/>
        <v>-6.4320379552463836E-3</v>
      </c>
      <c r="L741" s="9">
        <v>724</v>
      </c>
      <c r="M741" s="9">
        <v>-2.499861253988156E-3</v>
      </c>
      <c r="N741" s="15">
        <f t="shared" si="46"/>
        <v>-0.4779586494153551</v>
      </c>
      <c r="O741" s="9">
        <f t="shared" si="45"/>
        <v>0.29087987143431099</v>
      </c>
      <c r="P741" s="9">
        <f t="shared" si="47"/>
        <v>-0.55081610498145672</v>
      </c>
    </row>
    <row r="742" spans="1:16">
      <c r="A742" s="12">
        <v>36537</v>
      </c>
      <c r="B742" s="9">
        <v>0.60734892200000001</v>
      </c>
      <c r="C742" s="14">
        <f t="shared" si="44"/>
        <v>9.1102263925657567E-4</v>
      </c>
      <c r="L742" s="9">
        <v>725</v>
      </c>
      <c r="M742" s="9">
        <v>-2.4931586584888699E-3</v>
      </c>
      <c r="N742" s="15">
        <f t="shared" si="46"/>
        <v>-0.4766541181729419</v>
      </c>
      <c r="O742" s="9">
        <f t="shared" si="45"/>
        <v>0.29128163921253514</v>
      </c>
      <c r="P742" s="9">
        <f t="shared" si="47"/>
        <v>-0.54964443012859066</v>
      </c>
    </row>
    <row r="743" spans="1:16">
      <c r="A743" s="12">
        <v>36538</v>
      </c>
      <c r="B743" s="9">
        <v>0.60672248500000003</v>
      </c>
      <c r="C743" s="14">
        <f t="shared" si="44"/>
        <v>-1.0314285204247042E-3</v>
      </c>
      <c r="L743" s="9">
        <v>726</v>
      </c>
      <c r="M743" s="9">
        <v>-2.492211058952698E-3</v>
      </c>
      <c r="N743" s="15">
        <f t="shared" si="46"/>
        <v>-0.47646968615696184</v>
      </c>
      <c r="O743" s="9">
        <f t="shared" si="45"/>
        <v>0.29168340699075934</v>
      </c>
      <c r="P743" s="9">
        <f t="shared" si="47"/>
        <v>-0.54847350935432326</v>
      </c>
    </row>
    <row r="744" spans="1:16">
      <c r="A744" s="12">
        <v>36539</v>
      </c>
      <c r="B744" s="9">
        <v>0.61150859199999996</v>
      </c>
      <c r="C744" s="14">
        <f t="shared" si="44"/>
        <v>7.8884615591590102E-3</v>
      </c>
      <c r="L744" s="9">
        <v>727</v>
      </c>
      <c r="M744" s="9">
        <v>-2.4907442845203409E-3</v>
      </c>
      <c r="N744" s="15">
        <f t="shared" si="46"/>
        <v>-0.47618420673741663</v>
      </c>
      <c r="O744" s="9">
        <f t="shared" si="45"/>
        <v>0.29208517476898355</v>
      </c>
      <c r="P744" s="9">
        <f t="shared" si="47"/>
        <v>-0.54730334008530768</v>
      </c>
    </row>
    <row r="745" spans="1:16">
      <c r="A745" s="12">
        <v>36543</v>
      </c>
      <c r="B745" s="9">
        <v>0.61050061099999997</v>
      </c>
      <c r="C745" s="14">
        <f t="shared" si="44"/>
        <v>-1.6483513284797358E-3</v>
      </c>
      <c r="L745" s="9">
        <v>728</v>
      </c>
      <c r="M745" s="9">
        <v>-2.4894878819149424E-3</v>
      </c>
      <c r="N745" s="15">
        <f t="shared" si="46"/>
        <v>-0.47593967214600852</v>
      </c>
      <c r="O745" s="9">
        <f t="shared" si="45"/>
        <v>0.2924869425472077</v>
      </c>
      <c r="P745" s="9">
        <f t="shared" si="47"/>
        <v>-0.546133919757263</v>
      </c>
    </row>
    <row r="746" spans="1:16">
      <c r="A746" s="12">
        <v>36544</v>
      </c>
      <c r="B746" s="9">
        <v>0.60834651399999995</v>
      </c>
      <c r="C746" s="14">
        <f t="shared" si="44"/>
        <v>-3.5284108831138417E-3</v>
      </c>
      <c r="L746" s="9">
        <v>729</v>
      </c>
      <c r="M746" s="9">
        <v>-2.4891095466123003E-3</v>
      </c>
      <c r="N746" s="15">
        <f t="shared" si="46"/>
        <v>-0.47586603645928727</v>
      </c>
      <c r="O746" s="9">
        <f t="shared" si="45"/>
        <v>0.2928887103254319</v>
      </c>
      <c r="P746" s="9">
        <f t="shared" si="47"/>
        <v>-0.54496524581492445</v>
      </c>
    </row>
    <row r="747" spans="1:16">
      <c r="A747" s="12">
        <v>36545</v>
      </c>
      <c r="B747" s="9">
        <v>0.60466803700000005</v>
      </c>
      <c r="C747" s="14">
        <f t="shared" si="44"/>
        <v>-6.0466804943339891E-3</v>
      </c>
      <c r="L747" s="9">
        <v>730</v>
      </c>
      <c r="M747" s="9">
        <v>-2.4812355836348887E-3</v>
      </c>
      <c r="N747" s="15">
        <f t="shared" si="46"/>
        <v>-0.47433352107674148</v>
      </c>
      <c r="O747" s="9">
        <f t="shared" si="45"/>
        <v>0.2932904781036561</v>
      </c>
      <c r="P747" s="9">
        <f t="shared" si="47"/>
        <v>-0.5437973157119933</v>
      </c>
    </row>
    <row r="748" spans="1:16">
      <c r="A748" s="12">
        <v>36546</v>
      </c>
      <c r="B748" s="9">
        <v>0.60591371800000005</v>
      </c>
      <c r="C748" s="14">
        <f t="shared" si="44"/>
        <v>2.0601072386434716E-3</v>
      </c>
      <c r="L748" s="9">
        <v>731</v>
      </c>
      <c r="M748" s="9">
        <v>-2.4801260105321576E-3</v>
      </c>
      <c r="N748" s="15">
        <f t="shared" si="46"/>
        <v>-0.47411756402273036</v>
      </c>
      <c r="O748" s="9">
        <f t="shared" si="45"/>
        <v>0.29369224588188025</v>
      </c>
      <c r="P748" s="9">
        <f t="shared" si="47"/>
        <v>-0.54263012691108681</v>
      </c>
    </row>
    <row r="749" spans="1:16">
      <c r="A749" s="12">
        <v>36549</v>
      </c>
      <c r="B749" s="9">
        <v>0.60532687699999999</v>
      </c>
      <c r="C749" s="14">
        <f t="shared" si="44"/>
        <v>-9.6852238621880637E-4</v>
      </c>
      <c r="L749" s="9">
        <v>732</v>
      </c>
      <c r="M749" s="9">
        <v>-2.4714233217434378E-3</v>
      </c>
      <c r="N749" s="15">
        <f t="shared" si="46"/>
        <v>-0.47242375310737778</v>
      </c>
      <c r="O749" s="9">
        <f t="shared" si="45"/>
        <v>0.29409401366010446</v>
      </c>
      <c r="P749" s="9">
        <f t="shared" si="47"/>
        <v>-0.54146367688368924</v>
      </c>
    </row>
    <row r="750" spans="1:16">
      <c r="A750" s="12">
        <v>36550</v>
      </c>
      <c r="B750" s="9">
        <v>0.60672248500000003</v>
      </c>
      <c r="C750" s="14">
        <f t="shared" si="44"/>
        <v>2.3055444141464321E-3</v>
      </c>
      <c r="L750" s="9">
        <v>733</v>
      </c>
      <c r="M750" s="9">
        <v>-2.4712967512358075E-3</v>
      </c>
      <c r="N750" s="15">
        <f t="shared" si="46"/>
        <v>-0.47239911859354067</v>
      </c>
      <c r="O750" s="9">
        <f t="shared" si="45"/>
        <v>0.29449578143832866</v>
      </c>
      <c r="P750" s="9">
        <f t="shared" si="47"/>
        <v>-0.54029796311010259</v>
      </c>
    </row>
    <row r="751" spans="1:16">
      <c r="A751" s="12">
        <v>36551</v>
      </c>
      <c r="B751" s="9">
        <v>0.60994205599999995</v>
      </c>
      <c r="C751" s="14">
        <f t="shared" si="44"/>
        <v>5.3064969233831416E-3</v>
      </c>
      <c r="L751" s="9">
        <v>734</v>
      </c>
      <c r="M751" s="9">
        <v>-2.467105899982891E-3</v>
      </c>
      <c r="N751" s="15">
        <f t="shared" si="46"/>
        <v>-0.47158345003763297</v>
      </c>
      <c r="O751" s="9">
        <f t="shared" si="45"/>
        <v>0.29489754921655281</v>
      </c>
      <c r="P751" s="9">
        <f t="shared" si="47"/>
        <v>-0.53913298307939761</v>
      </c>
    </row>
    <row r="752" spans="1:16">
      <c r="A752" s="12">
        <v>36552</v>
      </c>
      <c r="B752" s="9">
        <v>0.61113487700000002</v>
      </c>
      <c r="C752" s="14">
        <f t="shared" si="44"/>
        <v>1.9556300279122141E-3</v>
      </c>
      <c r="L752" s="9">
        <v>735</v>
      </c>
      <c r="M752" s="9">
        <v>-2.4636181963816339E-3</v>
      </c>
      <c r="N752" s="15">
        <f t="shared" si="46"/>
        <v>-0.47090463564213481</v>
      </c>
      <c r="O752" s="9">
        <f t="shared" si="45"/>
        <v>0.29529931699477702</v>
      </c>
      <c r="P752" s="9">
        <f t="shared" si="47"/>
        <v>-0.53796873428936598</v>
      </c>
    </row>
    <row r="753" spans="1:16">
      <c r="A753" s="12">
        <v>36553</v>
      </c>
      <c r="B753" s="9">
        <v>0.61690314599999996</v>
      </c>
      <c r="C753" s="14">
        <f t="shared" si="44"/>
        <v>9.4386185719195215E-3</v>
      </c>
      <c r="L753" s="9">
        <v>736</v>
      </c>
      <c r="M753" s="9">
        <v>-2.4615387518220899E-3</v>
      </c>
      <c r="N753" s="15">
        <f t="shared" si="46"/>
        <v>-0.4704999117713477</v>
      </c>
      <c r="O753" s="9">
        <f t="shared" si="45"/>
        <v>0.29570108477300122</v>
      </c>
      <c r="P753" s="9">
        <f t="shared" si="47"/>
        <v>-0.53680521424647087</v>
      </c>
    </row>
    <row r="754" spans="1:16">
      <c r="A754" s="12">
        <v>36556</v>
      </c>
      <c r="B754" s="9">
        <v>0.61797058500000002</v>
      </c>
      <c r="C754" s="14">
        <f t="shared" si="44"/>
        <v>1.730318619578064E-3</v>
      </c>
      <c r="L754" s="9">
        <v>737</v>
      </c>
      <c r="M754" s="9">
        <v>-2.4613633389559686E-3</v>
      </c>
      <c r="N754" s="15">
        <f t="shared" si="46"/>
        <v>-0.47046577103225629</v>
      </c>
      <c r="O754" s="9">
        <f t="shared" si="45"/>
        <v>0.29610285255122537</v>
      </c>
      <c r="P754" s="9">
        <f t="shared" si="47"/>
        <v>-0.53564242046580079</v>
      </c>
    </row>
    <row r="755" spans="1:16">
      <c r="A755" s="12">
        <v>36557</v>
      </c>
      <c r="B755" s="9">
        <v>0.61919504599999997</v>
      </c>
      <c r="C755" s="14">
        <f t="shared" si="44"/>
        <v>1.9814227889178859E-3</v>
      </c>
      <c r="L755" s="9">
        <v>738</v>
      </c>
      <c r="M755" s="9">
        <v>-2.455620212657994E-3</v>
      </c>
      <c r="N755" s="15">
        <f t="shared" si="46"/>
        <v>-0.46934798200774619</v>
      </c>
      <c r="O755" s="9">
        <f t="shared" si="45"/>
        <v>0.29650462032944958</v>
      </c>
      <c r="P755" s="9">
        <f t="shared" si="47"/>
        <v>-0.53448035047102083</v>
      </c>
    </row>
    <row r="756" spans="1:16">
      <c r="A756" s="12">
        <v>36558</v>
      </c>
      <c r="B756" s="9">
        <v>0.62266500599999997</v>
      </c>
      <c r="C756" s="14">
        <f t="shared" si="44"/>
        <v>5.6039854039788839E-3</v>
      </c>
      <c r="L756" s="9">
        <v>739</v>
      </c>
      <c r="M756" s="9">
        <v>-2.4541800780408796E-3</v>
      </c>
      <c r="N756" s="15">
        <f t="shared" si="46"/>
        <v>-0.46906768751563394</v>
      </c>
      <c r="O756" s="9">
        <f t="shared" si="45"/>
        <v>0.29690638810767378</v>
      </c>
      <c r="P756" s="9">
        <f t="shared" si="47"/>
        <v>-0.53331900179432579</v>
      </c>
    </row>
    <row r="757" spans="1:16">
      <c r="A757" s="12">
        <v>36559</v>
      </c>
      <c r="B757" s="9">
        <v>0.62402496100000004</v>
      </c>
      <c r="C757" s="14">
        <f t="shared" si="44"/>
        <v>2.1840877307950368E-3</v>
      </c>
      <c r="L757" s="9">
        <v>740</v>
      </c>
      <c r="M757" s="9">
        <v>-2.4526573600712753E-3</v>
      </c>
      <c r="N757" s="15">
        <f t="shared" si="46"/>
        <v>-0.46877131976303055</v>
      </c>
      <c r="O757" s="9">
        <f t="shared" si="45"/>
        <v>0.29730815588589793</v>
      </c>
      <c r="P757" s="9">
        <f t="shared" si="47"/>
        <v>-0.5321583719763936</v>
      </c>
    </row>
    <row r="758" spans="1:16">
      <c r="A758" s="12">
        <v>36560</v>
      </c>
      <c r="B758" s="9">
        <v>0.62833804599999998</v>
      </c>
      <c r="C758" s="14">
        <f t="shared" si="44"/>
        <v>6.9117187124825286E-3</v>
      </c>
      <c r="L758" s="9">
        <v>741</v>
      </c>
      <c r="M758" s="9">
        <v>-2.4424501156974365E-3</v>
      </c>
      <c r="N758" s="15">
        <f t="shared" si="46"/>
        <v>-0.46678467605373364</v>
      </c>
      <c r="O758" s="9">
        <f t="shared" si="45"/>
        <v>0.29770992366412213</v>
      </c>
      <c r="P758" s="9">
        <f t="shared" si="47"/>
        <v>-0.53099845856633821</v>
      </c>
    </row>
    <row r="759" spans="1:16">
      <c r="A759" s="12">
        <v>36563</v>
      </c>
      <c r="B759" s="9">
        <v>0.62825909400000002</v>
      </c>
      <c r="C759" s="14">
        <f t="shared" si="44"/>
        <v>-1.2565210797366166E-4</v>
      </c>
      <c r="L759" s="9">
        <v>742</v>
      </c>
      <c r="M759" s="9">
        <v>-2.4398750324873264E-3</v>
      </c>
      <c r="N759" s="15">
        <f t="shared" si="46"/>
        <v>-0.46628348565670608</v>
      </c>
      <c r="O759" s="9">
        <f t="shared" si="45"/>
        <v>0.29811169144234634</v>
      </c>
      <c r="P759" s="9">
        <f t="shared" si="47"/>
        <v>-0.52983925912166396</v>
      </c>
    </row>
    <row r="760" spans="1:16">
      <c r="A760" s="12">
        <v>36564</v>
      </c>
      <c r="B760" s="9">
        <v>0.62092517899999999</v>
      </c>
      <c r="C760" s="14">
        <f t="shared" si="44"/>
        <v>-1.1673392506436286E-2</v>
      </c>
      <c r="L760" s="9">
        <v>743</v>
      </c>
      <c r="M760" s="9">
        <v>-2.4350147951012202E-3</v>
      </c>
      <c r="N760" s="15">
        <f t="shared" si="46"/>
        <v>-0.46533753397031902</v>
      </c>
      <c r="O760" s="9">
        <f t="shared" si="45"/>
        <v>0.29851345922057049</v>
      </c>
      <c r="P760" s="9">
        <f t="shared" si="47"/>
        <v>-0.52868077120821821</v>
      </c>
    </row>
    <row r="761" spans="1:16">
      <c r="A761" s="12">
        <v>36565</v>
      </c>
      <c r="B761" s="9">
        <v>0.62053986999999999</v>
      </c>
      <c r="C761" s="14">
        <f t="shared" si="44"/>
        <v>-6.2054014401624613E-4</v>
      </c>
      <c r="L761" s="9">
        <v>744</v>
      </c>
      <c r="M761" s="9">
        <v>-2.4305565626018266E-3</v>
      </c>
      <c r="N761" s="15">
        <f t="shared" si="46"/>
        <v>-0.46446982479974169</v>
      </c>
      <c r="O761" s="9">
        <f t="shared" si="45"/>
        <v>0.29891522699879469</v>
      </c>
      <c r="P761" s="9">
        <f t="shared" si="47"/>
        <v>-0.52752299240014711</v>
      </c>
    </row>
    <row r="762" spans="1:16">
      <c r="A762" s="12">
        <v>36566</v>
      </c>
      <c r="B762" s="9">
        <v>0.62278134100000004</v>
      </c>
      <c r="C762" s="14">
        <f t="shared" si="44"/>
        <v>3.6121305146759042E-3</v>
      </c>
      <c r="L762" s="9">
        <v>745</v>
      </c>
      <c r="M762" s="9">
        <v>-2.4287658401166423E-3</v>
      </c>
      <c r="N762" s="15">
        <f t="shared" si="46"/>
        <v>-0.46412129512513078</v>
      </c>
      <c r="O762" s="9">
        <f t="shared" si="45"/>
        <v>0.2993169947770189</v>
      </c>
      <c r="P762" s="9">
        <f t="shared" si="47"/>
        <v>-0.52636592027984974</v>
      </c>
    </row>
    <row r="763" spans="1:16">
      <c r="A763" s="12">
        <v>36567</v>
      </c>
      <c r="B763" s="9">
        <v>0.62802235799999995</v>
      </c>
      <c r="C763" s="14">
        <f t="shared" si="44"/>
        <v>8.4155010032644917E-3</v>
      </c>
      <c r="L763" s="9">
        <v>746</v>
      </c>
      <c r="M763" s="9">
        <v>-2.4276972699384114E-3</v>
      </c>
      <c r="N763" s="15">
        <f t="shared" si="46"/>
        <v>-0.46391331850139422</v>
      </c>
      <c r="O763" s="9">
        <f t="shared" si="45"/>
        <v>0.29971876255524305</v>
      </c>
      <c r="P763" s="9">
        <f t="shared" si="47"/>
        <v>-0.52520955243793244</v>
      </c>
    </row>
    <row r="764" spans="1:16">
      <c r="A764" s="12">
        <v>36570</v>
      </c>
      <c r="B764" s="9">
        <v>0.62932662100000003</v>
      </c>
      <c r="C764" s="14">
        <f t="shared" si="44"/>
        <v>2.0767779735639813E-3</v>
      </c>
      <c r="L764" s="9">
        <v>747</v>
      </c>
      <c r="M764" s="9">
        <v>-2.4130681416492106E-3</v>
      </c>
      <c r="N764" s="15">
        <f t="shared" si="46"/>
        <v>-0.46106604017398128</v>
      </c>
      <c r="O764" s="9">
        <f t="shared" si="45"/>
        <v>0.30012053033346725</v>
      </c>
      <c r="P764" s="9">
        <f t="shared" si="47"/>
        <v>-0.52405388647316453</v>
      </c>
    </row>
    <row r="765" spans="1:16">
      <c r="A765" s="12">
        <v>36571</v>
      </c>
      <c r="B765" s="9">
        <v>0.62695924800000002</v>
      </c>
      <c r="C765" s="14">
        <f t="shared" si="44"/>
        <v>-3.7617556941071939E-3</v>
      </c>
      <c r="L765" s="9">
        <v>748</v>
      </c>
      <c r="M765" s="9">
        <v>-2.4125442496066851E-3</v>
      </c>
      <c r="N765" s="15">
        <f t="shared" si="46"/>
        <v>-0.46096407466864847</v>
      </c>
      <c r="O765" s="9">
        <f t="shared" si="45"/>
        <v>0.30052229811169145</v>
      </c>
      <c r="P765" s="9">
        <f t="shared" si="47"/>
        <v>-0.52289891999243365</v>
      </c>
    </row>
    <row r="766" spans="1:16">
      <c r="A766" s="12">
        <v>36572</v>
      </c>
      <c r="B766" s="9">
        <v>0.62344139700000001</v>
      </c>
      <c r="C766" s="14">
        <f t="shared" si="44"/>
        <v>-5.6109723418579227E-3</v>
      </c>
      <c r="L766" s="9">
        <v>749</v>
      </c>
      <c r="M766" s="9">
        <v>-2.4061875451738546E-3</v>
      </c>
      <c r="N766" s="15">
        <f t="shared" si="46"/>
        <v>-0.45972686446667566</v>
      </c>
      <c r="O766" s="9">
        <f t="shared" si="45"/>
        <v>0.3009240658899156</v>
      </c>
      <c r="P766" s="9">
        <f t="shared" si="47"/>
        <v>-0.5217446506107013</v>
      </c>
    </row>
    <row r="767" spans="1:16">
      <c r="A767" s="12">
        <v>36573</v>
      </c>
      <c r="B767" s="9">
        <v>0.62305295999999999</v>
      </c>
      <c r="C767" s="14">
        <f t="shared" si="44"/>
        <v>-6.2305294750908402E-4</v>
      </c>
      <c r="L767" s="9">
        <v>750</v>
      </c>
      <c r="M767" s="9">
        <v>-2.4042487525718359E-3</v>
      </c>
      <c r="N767" s="15">
        <f t="shared" si="46"/>
        <v>-0.45934951579299216</v>
      </c>
      <c r="O767" s="9">
        <f t="shared" si="45"/>
        <v>0.30132583366813981</v>
      </c>
      <c r="P767" s="9">
        <f t="shared" si="47"/>
        <v>-0.5205910759509591</v>
      </c>
    </row>
    <row r="768" spans="1:16">
      <c r="A768" s="12">
        <v>36574</v>
      </c>
      <c r="B768" s="9">
        <v>0.62562562600000005</v>
      </c>
      <c r="C768" s="14">
        <f t="shared" si="44"/>
        <v>4.1291289266967013E-3</v>
      </c>
      <c r="L768" s="9">
        <v>751</v>
      </c>
      <c r="M768" s="9">
        <v>-2.4015125242801139E-3</v>
      </c>
      <c r="N768" s="15">
        <f t="shared" si="46"/>
        <v>-0.4588169616065868</v>
      </c>
      <c r="O768" s="9">
        <f t="shared" si="45"/>
        <v>0.30172760144636401</v>
      </c>
      <c r="P768" s="9">
        <f t="shared" si="47"/>
        <v>-0.51943819364418442</v>
      </c>
    </row>
    <row r="769" spans="1:16">
      <c r="A769" s="12">
        <v>36578</v>
      </c>
      <c r="B769" s="9">
        <v>0.61862047600000003</v>
      </c>
      <c r="C769" s="14">
        <f t="shared" si="44"/>
        <v>-1.1197031753299669E-2</v>
      </c>
      <c r="L769" s="9">
        <v>752</v>
      </c>
      <c r="M769" s="9">
        <v>-2.3969328412369872E-3</v>
      </c>
      <c r="N769" s="15">
        <f t="shared" si="46"/>
        <v>-0.45792561442462648</v>
      </c>
      <c r="O769" s="9">
        <f t="shared" si="45"/>
        <v>0.30212936922458816</v>
      </c>
      <c r="P769" s="9">
        <f t="shared" si="47"/>
        <v>-0.51828600132929836</v>
      </c>
    </row>
    <row r="770" spans="1:16">
      <c r="A770" s="12">
        <v>36579</v>
      </c>
      <c r="B770" s="9">
        <v>0.62316943999999996</v>
      </c>
      <c r="C770" s="14">
        <f t="shared" si="44"/>
        <v>7.3534003100148571E-3</v>
      </c>
      <c r="L770" s="9">
        <v>753</v>
      </c>
      <c r="M770" s="9">
        <v>-2.3941258067219362E-3</v>
      </c>
      <c r="N770" s="15">
        <f t="shared" si="46"/>
        <v>-0.45737927916930543</v>
      </c>
      <c r="O770" s="9">
        <f t="shared" si="45"/>
        <v>0.30253113700281237</v>
      </c>
      <c r="P770" s="9">
        <f t="shared" si="47"/>
        <v>-0.51713449665312039</v>
      </c>
    </row>
    <row r="771" spans="1:16">
      <c r="A771" s="12">
        <v>36580</v>
      </c>
      <c r="B771" s="9">
        <v>0.62574306999999996</v>
      </c>
      <c r="C771" s="14">
        <f t="shared" si="44"/>
        <v>4.1299040594802161E-3</v>
      </c>
      <c r="L771" s="9">
        <v>754</v>
      </c>
      <c r="M771" s="9">
        <v>-2.3872684207738581E-3</v>
      </c>
      <c r="N771" s="15">
        <f t="shared" si="46"/>
        <v>-0.45604462094451692</v>
      </c>
      <c r="O771" s="9">
        <f t="shared" si="45"/>
        <v>0.30293290478103657</v>
      </c>
      <c r="P771" s="9">
        <f t="shared" si="47"/>
        <v>-0.51598367727032801</v>
      </c>
    </row>
    <row r="772" spans="1:16">
      <c r="A772" s="12">
        <v>36581</v>
      </c>
      <c r="B772" s="9">
        <v>0.628614534</v>
      </c>
      <c r="C772" s="14">
        <f t="shared" ref="C772:C835" si="48">((B772/B771)-1)</f>
        <v>4.5888866176337917E-3</v>
      </c>
      <c r="L772" s="9">
        <v>755</v>
      </c>
      <c r="M772" s="9">
        <v>-2.3832802210070891E-3</v>
      </c>
      <c r="N772" s="15">
        <f t="shared" si="46"/>
        <v>-0.45526839460096247</v>
      </c>
      <c r="O772" s="9">
        <f t="shared" si="45"/>
        <v>0.30333467255926072</v>
      </c>
      <c r="P772" s="9">
        <f t="shared" si="47"/>
        <v>-0.51483354084341204</v>
      </c>
    </row>
    <row r="773" spans="1:16">
      <c r="A773" s="12">
        <v>36584</v>
      </c>
      <c r="B773" s="9">
        <v>0.62754942000000002</v>
      </c>
      <c r="C773" s="14">
        <f t="shared" si="48"/>
        <v>-1.6943833500355776E-3</v>
      </c>
      <c r="L773" s="9">
        <v>756</v>
      </c>
      <c r="M773" s="9">
        <v>-2.3709891750230971E-3</v>
      </c>
      <c r="N773" s="15">
        <f t="shared" si="46"/>
        <v>-0.4528761790048158</v>
      </c>
      <c r="O773" s="9">
        <f t="shared" si="45"/>
        <v>0.30373644033748493</v>
      </c>
      <c r="P773" s="9">
        <f t="shared" si="47"/>
        <v>-0.51368408504263541</v>
      </c>
    </row>
    <row r="774" spans="1:16">
      <c r="A774" s="12">
        <v>36585</v>
      </c>
      <c r="B774" s="9">
        <v>0.63371356099999998</v>
      </c>
      <c r="C774" s="14">
        <f t="shared" si="48"/>
        <v>9.8225586759366212E-3</v>
      </c>
      <c r="L774" s="9">
        <v>757</v>
      </c>
      <c r="M774" s="9">
        <v>-2.3577388047959502E-3</v>
      </c>
      <c r="N774" s="15">
        <f t="shared" si="46"/>
        <v>-0.45029724940408195</v>
      </c>
      <c r="O774" s="9">
        <f t="shared" si="45"/>
        <v>0.30413820811570913</v>
      </c>
      <c r="P774" s="9">
        <f t="shared" si="47"/>
        <v>-0.51253530754599064</v>
      </c>
    </row>
    <row r="775" spans="1:16">
      <c r="A775" s="12">
        <v>36586</v>
      </c>
      <c r="B775" s="9">
        <v>0.63095463399999996</v>
      </c>
      <c r="C775" s="14">
        <f t="shared" si="48"/>
        <v>-4.3535868092303698E-3</v>
      </c>
      <c r="L775" s="9">
        <v>758</v>
      </c>
      <c r="M775" s="9">
        <v>-2.3568803626957679E-3</v>
      </c>
      <c r="N775" s="15">
        <f t="shared" si="46"/>
        <v>-0.45013017016744744</v>
      </c>
      <c r="O775" s="9">
        <f t="shared" si="45"/>
        <v>0.30453997589393328</v>
      </c>
      <c r="P775" s="9">
        <f t="shared" si="47"/>
        <v>-0.51138720603915777</v>
      </c>
    </row>
    <row r="776" spans="1:16">
      <c r="A776" s="12">
        <v>36587</v>
      </c>
      <c r="B776" s="9">
        <v>0.63431652400000005</v>
      </c>
      <c r="C776" s="14">
        <f t="shared" si="48"/>
        <v>5.3282594640553516E-3</v>
      </c>
      <c r="L776" s="9">
        <v>759</v>
      </c>
      <c r="M776" s="9">
        <v>-2.3499925931883547E-3</v>
      </c>
      <c r="N776" s="15">
        <f t="shared" si="46"/>
        <v>-0.44878959836747556</v>
      </c>
      <c r="O776" s="9">
        <f t="shared" si="45"/>
        <v>0.30494174367215748</v>
      </c>
      <c r="P776" s="9">
        <f t="shared" si="47"/>
        <v>-0.51023977821546385</v>
      </c>
    </row>
    <row r="777" spans="1:16">
      <c r="A777" s="12">
        <v>36588</v>
      </c>
      <c r="B777" s="9">
        <v>0.63251106899999998</v>
      </c>
      <c r="C777" s="14">
        <f t="shared" si="48"/>
        <v>-2.8462998072553702E-3</v>
      </c>
      <c r="L777" s="9">
        <v>760</v>
      </c>
      <c r="M777" s="9">
        <v>-2.3477422081501498E-3</v>
      </c>
      <c r="N777" s="15">
        <f t="shared" si="46"/>
        <v>-0.4483516042217584</v>
      </c>
      <c r="O777" s="9">
        <f t="shared" si="45"/>
        <v>0.30534351145038169</v>
      </c>
      <c r="P777" s="9">
        <f t="shared" si="47"/>
        <v>-0.50909302177584015</v>
      </c>
    </row>
    <row r="778" spans="1:16">
      <c r="A778" s="12">
        <v>36591</v>
      </c>
      <c r="B778" s="9">
        <v>0.635647089</v>
      </c>
      <c r="C778" s="14">
        <f t="shared" si="48"/>
        <v>4.9580476195587586E-3</v>
      </c>
      <c r="L778" s="9">
        <v>761</v>
      </c>
      <c r="M778" s="9">
        <v>-2.3465713063730576E-3</v>
      </c>
      <c r="N778" s="15">
        <f t="shared" si="46"/>
        <v>-0.44812371072137092</v>
      </c>
      <c r="O778" s="9">
        <f t="shared" si="45"/>
        <v>0.30574527922860589</v>
      </c>
      <c r="P778" s="9">
        <f t="shared" si="47"/>
        <v>-0.5079469344287828</v>
      </c>
    </row>
    <row r="779" spans="1:16">
      <c r="A779" s="12">
        <v>36592</v>
      </c>
      <c r="B779" s="9">
        <v>0.63403499900000004</v>
      </c>
      <c r="C779" s="14">
        <f t="shared" si="48"/>
        <v>-2.5361399869479051E-3</v>
      </c>
      <c r="L779" s="9">
        <v>762</v>
      </c>
      <c r="M779" s="9">
        <v>-2.3453544041670549E-3</v>
      </c>
      <c r="N779" s="15">
        <f t="shared" si="46"/>
        <v>-0.44788686412263745</v>
      </c>
      <c r="O779" s="9">
        <f t="shared" si="45"/>
        <v>0.30614704700683004</v>
      </c>
      <c r="P779" s="9">
        <f t="shared" si="47"/>
        <v>-0.50680151389031014</v>
      </c>
    </row>
    <row r="780" spans="1:16">
      <c r="A780" s="12">
        <v>36593</v>
      </c>
      <c r="B780" s="9">
        <v>0.63071586300000004</v>
      </c>
      <c r="C780" s="14">
        <f t="shared" si="48"/>
        <v>-5.2349412969866504E-3</v>
      </c>
      <c r="L780" s="9">
        <v>763</v>
      </c>
      <c r="M780" s="9">
        <v>-2.341786717386829E-3</v>
      </c>
      <c r="N780" s="15">
        <f t="shared" si="46"/>
        <v>-0.44719248254039146</v>
      </c>
      <c r="O780" s="9">
        <f t="shared" si="45"/>
        <v>0.30654881478505425</v>
      </c>
      <c r="P780" s="9">
        <f t="shared" si="47"/>
        <v>-0.50565675788392317</v>
      </c>
    </row>
    <row r="781" spans="1:16">
      <c r="A781" s="12">
        <v>36594</v>
      </c>
      <c r="B781" s="9">
        <v>0.63231109699999999</v>
      </c>
      <c r="C781" s="14">
        <f t="shared" si="48"/>
        <v>2.5292435050106032E-3</v>
      </c>
      <c r="L781" s="9">
        <v>764</v>
      </c>
      <c r="M781" s="9">
        <v>-2.3406219898077785E-3</v>
      </c>
      <c r="N781" s="15">
        <f t="shared" si="46"/>
        <v>-0.44696579072884868</v>
      </c>
      <c r="O781" s="9">
        <f t="shared" si="45"/>
        <v>0.30695058256327845</v>
      </c>
      <c r="P781" s="9">
        <f t="shared" si="47"/>
        <v>-0.50451266414056595</v>
      </c>
    </row>
    <row r="782" spans="1:16">
      <c r="A782" s="12">
        <v>36595</v>
      </c>
      <c r="B782" s="9">
        <v>0.63319192000000002</v>
      </c>
      <c r="C782" s="14">
        <f t="shared" si="48"/>
        <v>1.3930215746316144E-3</v>
      </c>
      <c r="L782" s="9">
        <v>765</v>
      </c>
      <c r="M782" s="9">
        <v>-2.3401904385490502E-3</v>
      </c>
      <c r="N782" s="15">
        <f t="shared" si="46"/>
        <v>-0.44688179758025814</v>
      </c>
      <c r="O782" s="9">
        <f t="shared" si="45"/>
        <v>0.3073523503415026</v>
      </c>
      <c r="P782" s="9">
        <f t="shared" si="47"/>
        <v>-0.50336923039858472</v>
      </c>
    </row>
    <row r="783" spans="1:16">
      <c r="A783" s="12">
        <v>36598</v>
      </c>
      <c r="B783" s="9">
        <v>0.63363325299999995</v>
      </c>
      <c r="C783" s="14">
        <f t="shared" si="48"/>
        <v>6.9699720741844828E-4</v>
      </c>
      <c r="L783" s="9">
        <v>766</v>
      </c>
      <c r="M783" s="9">
        <v>-2.3397531862943133E-3</v>
      </c>
      <c r="N783" s="15">
        <f t="shared" si="46"/>
        <v>-0.44679669484249324</v>
      </c>
      <c r="O783" s="9">
        <f t="shared" si="45"/>
        <v>0.3077541181197268</v>
      </c>
      <c r="P783" s="9">
        <f t="shared" si="47"/>
        <v>-0.50222645440368741</v>
      </c>
    </row>
    <row r="784" spans="1:16">
      <c r="A784" s="12">
        <v>36599</v>
      </c>
      <c r="B784" s="9">
        <v>0.63593004799999997</v>
      </c>
      <c r="C784" s="14">
        <f t="shared" si="48"/>
        <v>3.6248018694182704E-3</v>
      </c>
      <c r="L784" s="9">
        <v>767</v>
      </c>
      <c r="M784" s="9">
        <v>-2.3329211907324732E-3</v>
      </c>
      <c r="N784" s="15">
        <f t="shared" si="46"/>
        <v>-0.44546697836782345</v>
      </c>
      <c r="O784" s="9">
        <f t="shared" si="45"/>
        <v>0.30815588589795101</v>
      </c>
      <c r="P784" s="9">
        <f t="shared" si="47"/>
        <v>-0.50108433390890561</v>
      </c>
    </row>
    <row r="785" spans="1:16">
      <c r="A785" s="12">
        <v>36600</v>
      </c>
      <c r="B785" s="9">
        <v>0.63572790800000001</v>
      </c>
      <c r="C785" s="14">
        <f t="shared" si="48"/>
        <v>-3.178651498473295E-4</v>
      </c>
      <c r="L785" s="9">
        <v>768</v>
      </c>
      <c r="M785" s="9">
        <v>-2.3322567059387289E-3</v>
      </c>
      <c r="N785" s="15">
        <f t="shared" si="46"/>
        <v>-0.4453376491887554</v>
      </c>
      <c r="O785" s="9">
        <f t="shared" si="45"/>
        <v>0.30855765367617516</v>
      </c>
      <c r="P785" s="9">
        <f t="shared" si="47"/>
        <v>-0.49994286667455456</v>
      </c>
    </row>
    <row r="786" spans="1:16">
      <c r="A786" s="12">
        <v>36601</v>
      </c>
      <c r="B786" s="9">
        <v>0.63504159500000001</v>
      </c>
      <c r="C786" s="14">
        <f t="shared" si="48"/>
        <v>-1.079570349773018E-3</v>
      </c>
      <c r="L786" s="9">
        <v>769</v>
      </c>
      <c r="M786" s="9">
        <v>-2.3279723854945367E-3</v>
      </c>
      <c r="N786" s="15">
        <f t="shared" si="46"/>
        <v>-0.44450378865330259</v>
      </c>
      <c r="O786" s="9">
        <f t="shared" ref="O786:O849" si="49">L786/COUNT(Retornos)</f>
        <v>0.30895942145439936</v>
      </c>
      <c r="P786" s="9">
        <f t="shared" si="47"/>
        <v>-0.49880205046819392</v>
      </c>
    </row>
    <row r="787" spans="1:16">
      <c r="A787" s="12">
        <v>36602</v>
      </c>
      <c r="B787" s="9">
        <v>0.63673989200000003</v>
      </c>
      <c r="C787" s="14">
        <f t="shared" si="48"/>
        <v>2.6743082868454504E-3</v>
      </c>
      <c r="L787" s="9">
        <v>770</v>
      </c>
      <c r="M787" s="9">
        <v>-2.3272903981909066E-3</v>
      </c>
      <c r="N787" s="15">
        <f t="shared" ref="N787:N850" si="50">(M787-$K$5)/$K$4</f>
        <v>-0.44437105294746898</v>
      </c>
      <c r="O787" s="9">
        <f t="shared" si="49"/>
        <v>0.30936118923262357</v>
      </c>
      <c r="P787" s="9">
        <f t="shared" ref="P787:P850" si="51">_xlfn.NORM.S.INV(O787)</f>
        <v>-0.49766188306458881</v>
      </c>
    </row>
    <row r="788" spans="1:16">
      <c r="A788" s="12">
        <v>36605</v>
      </c>
      <c r="B788" s="9">
        <v>0.63751115599999997</v>
      </c>
      <c r="C788" s="14">
        <f t="shared" si="48"/>
        <v>1.2112701115323254E-3</v>
      </c>
      <c r="L788" s="9">
        <v>771</v>
      </c>
      <c r="M788" s="9">
        <v>-2.3237323974284463E-3</v>
      </c>
      <c r="N788" s="15">
        <f t="shared" si="50"/>
        <v>-0.44367855656220245</v>
      </c>
      <c r="O788" s="9">
        <f t="shared" si="49"/>
        <v>0.30976295701084772</v>
      </c>
      <c r="P788" s="9">
        <f t="shared" si="51"/>
        <v>-0.49652236224567248</v>
      </c>
    </row>
    <row r="789" spans="1:16">
      <c r="A789" s="12">
        <v>36606</v>
      </c>
      <c r="B789" s="9">
        <v>0.63593004799999997</v>
      </c>
      <c r="C789" s="14">
        <f t="shared" si="48"/>
        <v>-2.4801260105321576E-3</v>
      </c>
      <c r="L789" s="9">
        <v>772</v>
      </c>
      <c r="M789" s="9">
        <v>-2.3227312479974227E-3</v>
      </c>
      <c r="N789" s="15">
        <f t="shared" si="50"/>
        <v>-0.44348370208959803</v>
      </c>
      <c r="O789" s="9">
        <f t="shared" si="49"/>
        <v>0.31016472478907192</v>
      </c>
      <c r="P789" s="9">
        <f t="shared" si="51"/>
        <v>-0.49538348580050617</v>
      </c>
    </row>
    <row r="790" spans="1:16">
      <c r="A790" s="12">
        <v>36607</v>
      </c>
      <c r="B790" s="9">
        <v>0.63673989200000003</v>
      </c>
      <c r="C790" s="14">
        <f t="shared" si="48"/>
        <v>1.2734796893887346E-3</v>
      </c>
      <c r="L790" s="9">
        <v>773</v>
      </c>
      <c r="M790" s="9">
        <v>-2.3156605915767292E-3</v>
      </c>
      <c r="N790" s="15">
        <f t="shared" si="50"/>
        <v>-0.44210753487107102</v>
      </c>
      <c r="O790" s="9">
        <f t="shared" si="49"/>
        <v>0.31056649256729613</v>
      </c>
      <c r="P790" s="9">
        <f t="shared" si="51"/>
        <v>-0.49424525152524229</v>
      </c>
    </row>
    <row r="791" spans="1:16">
      <c r="A791" s="12">
        <v>36608</v>
      </c>
      <c r="B791" s="9">
        <v>0.631711939</v>
      </c>
      <c r="C791" s="14">
        <f t="shared" si="48"/>
        <v>-7.896400183452057E-3</v>
      </c>
      <c r="L791" s="9">
        <v>774</v>
      </c>
      <c r="M791" s="9">
        <v>-2.312500745172863E-3</v>
      </c>
      <c r="N791" s="15">
        <f t="shared" si="50"/>
        <v>-0.44149253157040796</v>
      </c>
      <c r="O791" s="9">
        <f t="shared" si="49"/>
        <v>0.31096826034552028</v>
      </c>
      <c r="P791" s="9">
        <f t="shared" si="51"/>
        <v>-0.49310765722308642</v>
      </c>
    </row>
    <row r="792" spans="1:16">
      <c r="A792" s="12">
        <v>36609</v>
      </c>
      <c r="B792" s="9">
        <v>0.62853551200000002</v>
      </c>
      <c r="C792" s="14">
        <f t="shared" si="48"/>
        <v>-5.0282839438309246E-3</v>
      </c>
      <c r="L792" s="9">
        <v>775</v>
      </c>
      <c r="M792" s="9">
        <v>-2.3099127945994669E-3</v>
      </c>
      <c r="N792" s="15">
        <f t="shared" si="50"/>
        <v>-0.44098883678871093</v>
      </c>
      <c r="O792" s="9">
        <f t="shared" si="49"/>
        <v>0.31137002812374448</v>
      </c>
      <c r="P792" s="9">
        <f t="shared" si="51"/>
        <v>-0.49197070070425858</v>
      </c>
    </row>
    <row r="793" spans="1:16">
      <c r="A793" s="12">
        <v>36612</v>
      </c>
      <c r="B793" s="9">
        <v>0.63071586300000004</v>
      </c>
      <c r="C793" s="14">
        <f t="shared" si="48"/>
        <v>3.4689384424153591E-3</v>
      </c>
      <c r="L793" s="9">
        <v>776</v>
      </c>
      <c r="M793" s="9">
        <v>-2.2965875296229177E-3</v>
      </c>
      <c r="N793" s="15">
        <f t="shared" si="50"/>
        <v>-0.43839533036613271</v>
      </c>
      <c r="O793" s="9">
        <f t="shared" si="49"/>
        <v>0.31177179590196868</v>
      </c>
      <c r="P793" s="9">
        <f t="shared" si="51"/>
        <v>-0.49083437978595734</v>
      </c>
    </row>
    <row r="794" spans="1:16">
      <c r="A794" s="12">
        <v>36613</v>
      </c>
      <c r="B794" s="9">
        <v>0.63004032300000001</v>
      </c>
      <c r="C794" s="14">
        <f t="shared" si="48"/>
        <v>-1.0710686691576266E-3</v>
      </c>
      <c r="L794" s="9">
        <v>777</v>
      </c>
      <c r="M794" s="9">
        <v>-2.2930872952156012E-3</v>
      </c>
      <c r="N794" s="15">
        <f t="shared" si="50"/>
        <v>-0.43771407709035315</v>
      </c>
      <c r="O794" s="9">
        <f t="shared" si="49"/>
        <v>0.31217356368019283</v>
      </c>
      <c r="P794" s="9">
        <f t="shared" si="51"/>
        <v>-0.48969869229232205</v>
      </c>
    </row>
    <row r="795" spans="1:16">
      <c r="A795" s="12">
        <v>36614</v>
      </c>
      <c r="B795" s="9">
        <v>0.63011972299999996</v>
      </c>
      <c r="C795" s="14">
        <f t="shared" si="48"/>
        <v>1.2602367991609853E-4</v>
      </c>
      <c r="L795" s="9">
        <v>778</v>
      </c>
      <c r="M795" s="9">
        <v>-2.2786834895734964E-3</v>
      </c>
      <c r="N795" s="15">
        <f t="shared" si="50"/>
        <v>-0.43491065348053304</v>
      </c>
      <c r="O795" s="9">
        <f t="shared" si="49"/>
        <v>0.31257533145841704</v>
      </c>
      <c r="P795" s="9">
        <f t="shared" si="51"/>
        <v>-0.48856363605439501</v>
      </c>
    </row>
    <row r="796" spans="1:16">
      <c r="A796" s="12">
        <v>36615</v>
      </c>
      <c r="B796" s="9">
        <v>0.62806180099999998</v>
      </c>
      <c r="C796" s="14">
        <f t="shared" si="48"/>
        <v>-3.2659222126903975E-3</v>
      </c>
      <c r="L796" s="9">
        <v>779</v>
      </c>
      <c r="M796" s="9">
        <v>-2.2779044986287467E-3</v>
      </c>
      <c r="N796" s="15">
        <f t="shared" si="50"/>
        <v>-0.4347590378825022</v>
      </c>
      <c r="O796" s="9">
        <f t="shared" si="49"/>
        <v>0.31297709923664124</v>
      </c>
      <c r="P796" s="9">
        <f t="shared" si="51"/>
        <v>-0.48742920891008634</v>
      </c>
    </row>
    <row r="797" spans="1:16">
      <c r="A797" s="12">
        <v>36616</v>
      </c>
      <c r="B797" s="9">
        <v>0.62806180099999998</v>
      </c>
      <c r="C797" s="14">
        <f t="shared" si="48"/>
        <v>0</v>
      </c>
      <c r="L797" s="9">
        <v>780</v>
      </c>
      <c r="M797" s="9">
        <v>-2.2776227186330766E-3</v>
      </c>
      <c r="N797" s="15">
        <f t="shared" si="50"/>
        <v>-0.43470419482836326</v>
      </c>
      <c r="O797" s="9">
        <f t="shared" si="49"/>
        <v>0.31337886701486539</v>
      </c>
      <c r="P797" s="9">
        <f t="shared" si="51"/>
        <v>-0.48629540870413612</v>
      </c>
    </row>
    <row r="798" spans="1:16">
      <c r="A798" s="12">
        <v>36619</v>
      </c>
      <c r="B798" s="9">
        <v>0.62578222800000005</v>
      </c>
      <c r="C798" s="14">
        <f t="shared" si="48"/>
        <v>-3.629536132225164E-3</v>
      </c>
      <c r="L798" s="9">
        <v>781</v>
      </c>
      <c r="M798" s="9">
        <v>-2.2769229170879202E-3</v>
      </c>
      <c r="N798" s="15">
        <f t="shared" si="50"/>
        <v>-0.43456799192319873</v>
      </c>
      <c r="O798" s="9">
        <f t="shared" si="49"/>
        <v>0.3137806347930896</v>
      </c>
      <c r="P798" s="9">
        <f t="shared" si="51"/>
        <v>-0.48516223328807856</v>
      </c>
    </row>
    <row r="799" spans="1:16">
      <c r="A799" s="12">
        <v>36620</v>
      </c>
      <c r="B799" s="9">
        <v>0.62637018499999997</v>
      </c>
      <c r="C799" s="14">
        <f t="shared" si="48"/>
        <v>9.3955528567657431E-4</v>
      </c>
      <c r="L799" s="9">
        <v>782</v>
      </c>
      <c r="M799" s="9">
        <v>-2.2675730895238555E-3</v>
      </c>
      <c r="N799" s="15">
        <f t="shared" si="50"/>
        <v>-0.43274822789748696</v>
      </c>
      <c r="O799" s="9">
        <f t="shared" si="49"/>
        <v>0.3141824025713138</v>
      </c>
      <c r="P799" s="9">
        <f t="shared" si="51"/>
        <v>-0.48402968052020606</v>
      </c>
    </row>
    <row r="800" spans="1:16">
      <c r="A800" s="12">
        <v>36621</v>
      </c>
      <c r="B800" s="9">
        <v>0.62893081799999995</v>
      </c>
      <c r="C800" s="14">
        <f t="shared" si="48"/>
        <v>4.0880505830589442E-3</v>
      </c>
      <c r="L800" s="9">
        <v>783</v>
      </c>
      <c r="M800" s="9">
        <v>-2.2647986082108273E-3</v>
      </c>
      <c r="N800" s="15">
        <f t="shared" si="50"/>
        <v>-0.43220822849655011</v>
      </c>
      <c r="O800" s="9">
        <f t="shared" si="49"/>
        <v>0.31458417034953795</v>
      </c>
      <c r="P800" s="9">
        <f t="shared" si="51"/>
        <v>-0.482897748265534</v>
      </c>
    </row>
    <row r="801" spans="1:16">
      <c r="A801" s="12">
        <v>36622</v>
      </c>
      <c r="B801" s="9">
        <v>0.63291139200000002</v>
      </c>
      <c r="C801" s="14">
        <f t="shared" si="48"/>
        <v>6.3291126560760524E-3</v>
      </c>
      <c r="L801" s="9">
        <v>784</v>
      </c>
      <c r="M801" s="9">
        <v>-2.2560630153181105E-3</v>
      </c>
      <c r="N801" s="15">
        <f t="shared" si="50"/>
        <v>-0.43050801343049616</v>
      </c>
      <c r="O801" s="9">
        <f t="shared" si="49"/>
        <v>0.31498593812776216</v>
      </c>
      <c r="P801" s="9">
        <f t="shared" si="51"/>
        <v>-0.48176643439576267</v>
      </c>
    </row>
    <row r="802" spans="1:16">
      <c r="A802" s="12">
        <v>36623</v>
      </c>
      <c r="B802" s="9">
        <v>0.631711939</v>
      </c>
      <c r="C802" s="14">
        <f t="shared" si="48"/>
        <v>-1.8951357412129166E-3</v>
      </c>
      <c r="L802" s="9">
        <v>785</v>
      </c>
      <c r="M802" s="9">
        <v>-2.2501513239568949E-3</v>
      </c>
      <c r="N802" s="15">
        <f t="shared" si="50"/>
        <v>-0.42935741645995967</v>
      </c>
      <c r="O802" s="9">
        <f t="shared" si="49"/>
        <v>0.31538770590598636</v>
      </c>
      <c r="P802" s="9">
        <f t="shared" si="51"/>
        <v>-0.48063573678924515</v>
      </c>
    </row>
    <row r="803" spans="1:16">
      <c r="A803" s="12">
        <v>36626</v>
      </c>
      <c r="B803" s="9">
        <v>0.63179176100000001</v>
      </c>
      <c r="C803" s="14">
        <f t="shared" si="48"/>
        <v>1.2635822607109937E-4</v>
      </c>
      <c r="L803" s="9">
        <v>786</v>
      </c>
      <c r="M803" s="9">
        <v>-2.2384888462194663E-3</v>
      </c>
      <c r="N803" s="15">
        <f t="shared" si="50"/>
        <v>-0.42708753957807949</v>
      </c>
      <c r="O803" s="9">
        <f t="shared" si="49"/>
        <v>0.31578947368421051</v>
      </c>
      <c r="P803" s="9">
        <f t="shared" si="51"/>
        <v>-0.47950565333095035</v>
      </c>
    </row>
    <row r="804" spans="1:16">
      <c r="A804" s="12">
        <v>36627</v>
      </c>
      <c r="B804" s="9">
        <v>0.63000062999999995</v>
      </c>
      <c r="C804" s="14">
        <f t="shared" si="48"/>
        <v>-2.8350021487539845E-3</v>
      </c>
      <c r="L804" s="9">
        <v>787</v>
      </c>
      <c r="M804" s="9">
        <v>-2.238354091489092E-3</v>
      </c>
      <c r="N804" s="15">
        <f t="shared" si="50"/>
        <v>-0.42706131216276627</v>
      </c>
      <c r="O804" s="9">
        <f t="shared" si="49"/>
        <v>0.31619124146243471</v>
      </c>
      <c r="P804" s="9">
        <f t="shared" si="51"/>
        <v>-0.47837618191242665</v>
      </c>
    </row>
    <row r="805" spans="1:16">
      <c r="A805" s="12">
        <v>36628</v>
      </c>
      <c r="B805" s="9">
        <v>0.62964362200000001</v>
      </c>
      <c r="C805" s="14">
        <f t="shared" si="48"/>
        <v>-5.6667879840044399E-4</v>
      </c>
      <c r="L805" s="9">
        <v>788</v>
      </c>
      <c r="M805" s="9">
        <v>-2.2353933544890792E-3</v>
      </c>
      <c r="N805" s="15">
        <f t="shared" si="50"/>
        <v>-0.42648506167629474</v>
      </c>
      <c r="O805" s="9">
        <f t="shared" si="49"/>
        <v>0.31659300924065892</v>
      </c>
      <c r="P805" s="9">
        <f t="shared" si="51"/>
        <v>-0.47724732043177059</v>
      </c>
    </row>
    <row r="806" spans="1:16">
      <c r="A806" s="12">
        <v>36629</v>
      </c>
      <c r="B806" s="9">
        <v>0.62968326900000005</v>
      </c>
      <c r="C806" s="14">
        <f t="shared" si="48"/>
        <v>6.296736537114711E-5</v>
      </c>
      <c r="L806" s="9">
        <v>789</v>
      </c>
      <c r="M806" s="9">
        <v>-2.2268329079365712E-3</v>
      </c>
      <c r="N806" s="15">
        <f t="shared" si="50"/>
        <v>-0.42481893547519189</v>
      </c>
      <c r="O806" s="9">
        <f t="shared" si="49"/>
        <v>0.31699477701888307</v>
      </c>
      <c r="P806" s="9">
        <f t="shared" si="51"/>
        <v>-0.47611906679358917</v>
      </c>
    </row>
    <row r="807" spans="1:16">
      <c r="A807" s="12">
        <v>36630</v>
      </c>
      <c r="B807" s="9">
        <v>0.63051702399999998</v>
      </c>
      <c r="C807" s="14">
        <f t="shared" si="48"/>
        <v>1.3240863161634309E-3</v>
      </c>
      <c r="L807" s="9">
        <v>790</v>
      </c>
      <c r="M807" s="9">
        <v>-2.2236348276416518E-3</v>
      </c>
      <c r="N807" s="15">
        <f t="shared" si="50"/>
        <v>-0.42419649068333287</v>
      </c>
      <c r="O807" s="9">
        <f t="shared" si="49"/>
        <v>0.31739654479710727</v>
      </c>
      <c r="P807" s="9">
        <f t="shared" si="51"/>
        <v>-0.47499141890896646</v>
      </c>
    </row>
    <row r="808" spans="1:16">
      <c r="A808" s="12">
        <v>36633</v>
      </c>
      <c r="B808" s="9">
        <v>0.63079543299999996</v>
      </c>
      <c r="C808" s="14">
        <f t="shared" si="48"/>
        <v>4.4155667397172138E-4</v>
      </c>
      <c r="L808" s="9">
        <v>791</v>
      </c>
      <c r="M808" s="9">
        <v>-2.2233525502980411E-3</v>
      </c>
      <c r="N808" s="15">
        <f t="shared" si="50"/>
        <v>-0.42414155082998728</v>
      </c>
      <c r="O808" s="9">
        <f t="shared" si="49"/>
        <v>0.31779831257533148</v>
      </c>
      <c r="P808" s="9">
        <f t="shared" si="51"/>
        <v>-0.47386437469543014</v>
      </c>
    </row>
    <row r="809" spans="1:16">
      <c r="A809" s="12">
        <v>36634</v>
      </c>
      <c r="B809" s="9">
        <v>0.63435676200000002</v>
      </c>
      <c r="C809" s="14">
        <f t="shared" si="48"/>
        <v>5.6457748640676986E-3</v>
      </c>
      <c r="L809" s="9">
        <v>792</v>
      </c>
      <c r="M809" s="9">
        <v>-2.2228911149576591E-3</v>
      </c>
      <c r="N809" s="15">
        <f t="shared" si="50"/>
        <v>-0.42405174131993317</v>
      </c>
      <c r="O809" s="9">
        <f t="shared" si="49"/>
        <v>0.31820008035355563</v>
      </c>
      <c r="P809" s="9">
        <f t="shared" si="51"/>
        <v>-0.47273793207691739</v>
      </c>
    </row>
    <row r="810" spans="1:16">
      <c r="A810" s="12">
        <v>36635</v>
      </c>
      <c r="B810" s="9">
        <v>0.63383406200000003</v>
      </c>
      <c r="C810" s="14">
        <f t="shared" si="48"/>
        <v>-8.2398428031571491E-4</v>
      </c>
      <c r="L810" s="9">
        <v>793</v>
      </c>
      <c r="M810" s="9">
        <v>-2.222684957178811E-3</v>
      </c>
      <c r="N810" s="15">
        <f t="shared" si="50"/>
        <v>-0.4240116166751739</v>
      </c>
      <c r="O810" s="9">
        <f t="shared" si="49"/>
        <v>0.31860184813177983</v>
      </c>
      <c r="P810" s="9">
        <f t="shared" si="51"/>
        <v>-0.47161208898373919</v>
      </c>
    </row>
    <row r="811" spans="1:16">
      <c r="A811" s="12">
        <v>36636</v>
      </c>
      <c r="B811" s="9">
        <v>0.63287133699999998</v>
      </c>
      <c r="C811" s="14">
        <f t="shared" si="48"/>
        <v>-1.5188912330812432E-3</v>
      </c>
      <c r="L811" s="9">
        <v>794</v>
      </c>
      <c r="M811" s="9">
        <v>-2.2091323784249051E-3</v>
      </c>
      <c r="N811" s="15">
        <f t="shared" si="50"/>
        <v>-0.42137386799981097</v>
      </c>
      <c r="O811" s="9">
        <f t="shared" si="49"/>
        <v>0.31900361591000403</v>
      </c>
      <c r="P811" s="9">
        <f t="shared" si="51"/>
        <v>-0.4704868433525497</v>
      </c>
    </row>
    <row r="812" spans="1:16">
      <c r="A812" s="12">
        <v>36641</v>
      </c>
      <c r="B812" s="9">
        <v>0.63343257100000006</v>
      </c>
      <c r="C812" s="14">
        <f t="shared" si="48"/>
        <v>8.8680584376032989E-4</v>
      </c>
      <c r="L812" s="9">
        <v>795</v>
      </c>
      <c r="M812" s="9">
        <v>-2.2069637507259321E-3</v>
      </c>
      <c r="N812" s="15">
        <f t="shared" si="50"/>
        <v>-0.42095178634699842</v>
      </c>
      <c r="O812" s="9">
        <f t="shared" si="49"/>
        <v>0.31940538368822818</v>
      </c>
      <c r="P812" s="9">
        <f t="shared" si="51"/>
        <v>-0.46936219312631078</v>
      </c>
    </row>
    <row r="813" spans="1:16">
      <c r="A813" s="12">
        <v>36642</v>
      </c>
      <c r="B813" s="9">
        <v>0.63311174400000003</v>
      </c>
      <c r="C813" s="14">
        <f t="shared" si="48"/>
        <v>-5.0648958498222818E-4</v>
      </c>
      <c r="L813" s="9">
        <v>796</v>
      </c>
      <c r="M813" s="9">
        <v>-2.1952390331482219E-3</v>
      </c>
      <c r="N813" s="15">
        <f t="shared" si="50"/>
        <v>-0.41866979567782808</v>
      </c>
      <c r="O813" s="9">
        <f t="shared" si="49"/>
        <v>0.31980715146645239</v>
      </c>
      <c r="P813" s="9">
        <f t="shared" si="51"/>
        <v>-0.46823813625425942</v>
      </c>
    </row>
    <row r="814" spans="1:16">
      <c r="A814" s="12">
        <v>36643</v>
      </c>
      <c r="B814" s="9">
        <v>0.63500126999999995</v>
      </c>
      <c r="C814" s="14">
        <f t="shared" si="48"/>
        <v>2.9845063180504727E-3</v>
      </c>
      <c r="L814" s="9">
        <v>797</v>
      </c>
      <c r="M814" s="9">
        <v>-2.1902887444721353E-3</v>
      </c>
      <c r="N814" s="15">
        <f t="shared" si="50"/>
        <v>-0.41770631724061569</v>
      </c>
      <c r="O814" s="9">
        <f t="shared" si="49"/>
        <v>0.32020891924467659</v>
      </c>
      <c r="P814" s="9">
        <f t="shared" si="51"/>
        <v>-0.46711467069187529</v>
      </c>
    </row>
    <row r="815" spans="1:16">
      <c r="A815" s="12">
        <v>36644</v>
      </c>
      <c r="B815" s="9">
        <v>0.64267352200000005</v>
      </c>
      <c r="C815" s="14">
        <f t="shared" si="48"/>
        <v>1.2082262449648384E-2</v>
      </c>
      <c r="L815" s="9">
        <v>798</v>
      </c>
      <c r="M815" s="9">
        <v>-2.1766165666836645E-3</v>
      </c>
      <c r="N815" s="15">
        <f t="shared" si="50"/>
        <v>-0.41504529091450254</v>
      </c>
      <c r="O815" s="9">
        <f t="shared" si="49"/>
        <v>0.32061068702290074</v>
      </c>
      <c r="P815" s="9">
        <f t="shared" si="51"/>
        <v>-0.46599179440084726</v>
      </c>
    </row>
    <row r="816" spans="1:16">
      <c r="A816" s="12">
        <v>36648</v>
      </c>
      <c r="B816" s="9">
        <v>0.64143681799999996</v>
      </c>
      <c r="C816" s="14">
        <f t="shared" si="48"/>
        <v>-1.9243114235536485E-3</v>
      </c>
      <c r="L816" s="9">
        <v>799</v>
      </c>
      <c r="M816" s="9">
        <v>-2.1766165666836645E-3</v>
      </c>
      <c r="N816" s="15">
        <f t="shared" si="50"/>
        <v>-0.41504529091450254</v>
      </c>
      <c r="O816" s="9">
        <f t="shared" si="49"/>
        <v>0.32101245480112495</v>
      </c>
      <c r="P816" s="9">
        <f t="shared" si="51"/>
        <v>-0.46486950534904059</v>
      </c>
    </row>
    <row r="817" spans="1:16">
      <c r="A817" s="12">
        <v>36649</v>
      </c>
      <c r="B817" s="9">
        <v>0.64082024999999998</v>
      </c>
      <c r="C817" s="14">
        <f t="shared" si="48"/>
        <v>-9.6122951270938284E-4</v>
      </c>
      <c r="L817" s="9">
        <v>800</v>
      </c>
      <c r="M817" s="9">
        <v>-2.1732748412482961E-3</v>
      </c>
      <c r="N817" s="15">
        <f t="shared" si="50"/>
        <v>-0.41439488836007876</v>
      </c>
      <c r="O817" s="9">
        <f t="shared" si="49"/>
        <v>0.32141422257934915</v>
      </c>
      <c r="P817" s="9">
        <f t="shared" si="51"/>
        <v>-0.46374780151046585</v>
      </c>
    </row>
    <row r="818" spans="1:16">
      <c r="A818" s="12">
        <v>36650</v>
      </c>
      <c r="B818" s="9">
        <v>0.64787819899999999</v>
      </c>
      <c r="C818" s="14">
        <f t="shared" si="48"/>
        <v>1.1013929413123291E-2</v>
      </c>
      <c r="L818" s="9">
        <v>801</v>
      </c>
      <c r="M818" s="9">
        <v>-2.1721836073324008E-3</v>
      </c>
      <c r="N818" s="15">
        <f t="shared" si="50"/>
        <v>-0.41418250067590212</v>
      </c>
      <c r="O818" s="9">
        <f t="shared" si="49"/>
        <v>0.3218159903575733</v>
      </c>
      <c r="P818" s="9">
        <f t="shared" si="51"/>
        <v>-0.46262668086524528</v>
      </c>
    </row>
    <row r="819" spans="1:16">
      <c r="A819" s="12">
        <v>36651</v>
      </c>
      <c r="B819" s="9">
        <v>0.65410779699999999</v>
      </c>
      <c r="C819" s="14">
        <f t="shared" si="48"/>
        <v>9.6153845114952397E-3</v>
      </c>
      <c r="L819" s="9">
        <v>802</v>
      </c>
      <c r="M819" s="9">
        <v>-2.1687553205240739E-3</v>
      </c>
      <c r="N819" s="15">
        <f t="shared" si="50"/>
        <v>-0.41351525061584826</v>
      </c>
      <c r="O819" s="9">
        <f t="shared" si="49"/>
        <v>0.32221775813579751</v>
      </c>
      <c r="P819" s="9">
        <f t="shared" si="51"/>
        <v>-0.46150614139958124</v>
      </c>
    </row>
    <row r="820" spans="1:16">
      <c r="A820" s="12">
        <v>36654</v>
      </c>
      <c r="B820" s="9">
        <v>0.65316786400000004</v>
      </c>
      <c r="C820" s="14">
        <f t="shared" si="48"/>
        <v>-1.4369695703229102E-3</v>
      </c>
      <c r="L820" s="9">
        <v>803</v>
      </c>
      <c r="M820" s="9">
        <v>-2.1675891186220264E-3</v>
      </c>
      <c r="N820" s="15">
        <f t="shared" si="50"/>
        <v>-0.4132882718557031</v>
      </c>
      <c r="O820" s="9">
        <f t="shared" si="49"/>
        <v>0.32261952591402171</v>
      </c>
      <c r="P820" s="9">
        <f t="shared" si="51"/>
        <v>-0.46038618110572505</v>
      </c>
    </row>
    <row r="821" spans="1:16">
      <c r="A821" s="12">
        <v>36655</v>
      </c>
      <c r="B821" s="9">
        <v>0.65295462000000004</v>
      </c>
      <c r="C821" s="14">
        <f t="shared" si="48"/>
        <v>-3.2647656407047698E-4</v>
      </c>
      <c r="L821" s="9">
        <v>804</v>
      </c>
      <c r="M821" s="9">
        <v>-2.1531102426265436E-3</v>
      </c>
      <c r="N821" s="15">
        <f t="shared" si="50"/>
        <v>-0.41047023724610365</v>
      </c>
      <c r="O821" s="9">
        <f t="shared" si="49"/>
        <v>0.32302129369224586</v>
      </c>
      <c r="P821" s="9">
        <f t="shared" si="51"/>
        <v>-0.45926679798194392</v>
      </c>
    </row>
    <row r="822" spans="1:16">
      <c r="A822" s="12">
        <v>36656</v>
      </c>
      <c r="B822" s="9">
        <v>0.65993532600000004</v>
      </c>
      <c r="C822" s="14">
        <f t="shared" si="48"/>
        <v>1.0690951233333745E-2</v>
      </c>
      <c r="L822" s="9">
        <v>805</v>
      </c>
      <c r="M822" s="9">
        <v>-2.140755505094738E-3</v>
      </c>
      <c r="N822" s="15">
        <f t="shared" si="50"/>
        <v>-0.40806562531572954</v>
      </c>
      <c r="O822" s="9">
        <f t="shared" si="49"/>
        <v>0.32342306147047006</v>
      </c>
      <c r="P822" s="9">
        <f t="shared" si="51"/>
        <v>-0.45814799003249124</v>
      </c>
    </row>
    <row r="823" spans="1:16">
      <c r="A823" s="12">
        <v>36657</v>
      </c>
      <c r="B823" s="9">
        <v>0.66680002699999996</v>
      </c>
      <c r="C823" s="14">
        <f t="shared" si="48"/>
        <v>1.0402081430627819E-2</v>
      </c>
      <c r="L823" s="9">
        <v>806</v>
      </c>
      <c r="M823" s="9">
        <v>-2.1307195183444261E-3</v>
      </c>
      <c r="N823" s="15">
        <f t="shared" si="50"/>
        <v>-0.40611231360750832</v>
      </c>
      <c r="O823" s="9">
        <f t="shared" si="49"/>
        <v>0.32382482924869427</v>
      </c>
      <c r="P823" s="9">
        <f t="shared" si="51"/>
        <v>-0.45702975526757361</v>
      </c>
    </row>
    <row r="824" spans="1:16">
      <c r="A824" s="12">
        <v>36658</v>
      </c>
      <c r="B824" s="9">
        <v>0.65910888499999998</v>
      </c>
      <c r="C824" s="14">
        <f t="shared" si="48"/>
        <v>-1.1534405651726254E-2</v>
      </c>
      <c r="L824" s="9">
        <v>807</v>
      </c>
      <c r="M824" s="9">
        <v>-2.1263673603082456E-3</v>
      </c>
      <c r="N824" s="15">
        <f t="shared" si="50"/>
        <v>-0.40526524979010775</v>
      </c>
      <c r="O824" s="9">
        <f t="shared" si="49"/>
        <v>0.32422659702691842</v>
      </c>
      <c r="P824" s="9">
        <f t="shared" si="51"/>
        <v>-0.45591209170332103</v>
      </c>
    </row>
    <row r="825" spans="1:16">
      <c r="A825" s="12">
        <v>36661</v>
      </c>
      <c r="B825" s="9">
        <v>0.66334991700000001</v>
      </c>
      <c r="C825" s="14">
        <f t="shared" si="48"/>
        <v>6.4344937483280518E-3</v>
      </c>
      <c r="L825" s="9">
        <v>808</v>
      </c>
      <c r="M825" s="9">
        <v>-2.1238937983245609E-3</v>
      </c>
      <c r="N825" s="15">
        <f t="shared" si="50"/>
        <v>-0.40478381854632978</v>
      </c>
      <c r="O825" s="9">
        <f t="shared" si="49"/>
        <v>0.32462836480514262</v>
      </c>
      <c r="P825" s="9">
        <f t="shared" si="51"/>
        <v>-0.4547949973617551</v>
      </c>
    </row>
    <row r="826" spans="1:16">
      <c r="A826" s="12">
        <v>36662</v>
      </c>
      <c r="B826" s="9">
        <v>0.66631130100000002</v>
      </c>
      <c r="C826" s="14">
        <f t="shared" si="48"/>
        <v>4.4642863805468558E-3</v>
      </c>
      <c r="L826" s="9">
        <v>809</v>
      </c>
      <c r="M826" s="9">
        <v>-2.1141644647949542E-3</v>
      </c>
      <c r="N826" s="15">
        <f t="shared" si="50"/>
        <v>-0.40289019098688927</v>
      </c>
      <c r="O826" s="9">
        <f t="shared" si="49"/>
        <v>0.32503013258336683</v>
      </c>
      <c r="P826" s="9">
        <f t="shared" si="51"/>
        <v>-0.45367847027075886</v>
      </c>
    </row>
    <row r="827" spans="1:16">
      <c r="A827" s="12">
        <v>36663</v>
      </c>
      <c r="B827" s="9">
        <v>0.67091579999999995</v>
      </c>
      <c r="C827" s="14">
        <f t="shared" si="48"/>
        <v>6.9104320954627152E-3</v>
      </c>
      <c r="L827" s="9">
        <v>810</v>
      </c>
      <c r="M827" s="9">
        <v>-2.1135276687214155E-3</v>
      </c>
      <c r="N827" s="15">
        <f t="shared" si="50"/>
        <v>-0.40276625088442214</v>
      </c>
      <c r="O827" s="9">
        <f t="shared" si="49"/>
        <v>0.32543190036159098</v>
      </c>
      <c r="P827" s="9">
        <f t="shared" si="51"/>
        <v>-0.45256250846404622</v>
      </c>
    </row>
    <row r="828" spans="1:16">
      <c r="A828" s="12">
        <v>36664</v>
      </c>
      <c r="B828" s="9">
        <v>0.67485490599999998</v>
      </c>
      <c r="C828" s="14">
        <f t="shared" si="48"/>
        <v>5.8712374935872003E-3</v>
      </c>
      <c r="L828" s="9">
        <v>811</v>
      </c>
      <c r="M828" s="9">
        <v>-2.1098184344908733E-3</v>
      </c>
      <c r="N828" s="15">
        <f t="shared" si="50"/>
        <v>-0.4020443198146319</v>
      </c>
      <c r="O828" s="9">
        <f t="shared" si="49"/>
        <v>0.32583366813981518</v>
      </c>
      <c r="P828" s="9">
        <f t="shared" si="51"/>
        <v>-0.45144710998113052</v>
      </c>
    </row>
    <row r="829" spans="1:16">
      <c r="A829" s="12">
        <v>36665</v>
      </c>
      <c r="B829" s="9">
        <v>0.67317401499999996</v>
      </c>
      <c r="C829" s="14">
        <f t="shared" si="48"/>
        <v>-2.4907442845203409E-3</v>
      </c>
      <c r="L829" s="9">
        <v>812</v>
      </c>
      <c r="M829" s="9">
        <v>-2.106855362629223E-3</v>
      </c>
      <c r="N829" s="15">
        <f t="shared" si="50"/>
        <v>-0.40146761489227012</v>
      </c>
      <c r="O829" s="9">
        <f t="shared" si="49"/>
        <v>0.32623543591803938</v>
      </c>
      <c r="P829" s="9">
        <f t="shared" si="51"/>
        <v>-0.45033227286729599</v>
      </c>
    </row>
    <row r="830" spans="1:16">
      <c r="A830" s="12">
        <v>36668</v>
      </c>
      <c r="B830" s="9">
        <v>0.67082578699999995</v>
      </c>
      <c r="C830" s="14">
        <f t="shared" si="48"/>
        <v>-3.4882926965028593E-3</v>
      </c>
      <c r="L830" s="9">
        <v>813</v>
      </c>
      <c r="M830" s="9">
        <v>-2.1008397388918576E-3</v>
      </c>
      <c r="N830" s="15">
        <f t="shared" si="50"/>
        <v>-0.40029678948458569</v>
      </c>
      <c r="O830" s="9">
        <f t="shared" si="49"/>
        <v>0.32663720369626353</v>
      </c>
      <c r="P830" s="9">
        <f t="shared" si="51"/>
        <v>-0.44921799517356681</v>
      </c>
    </row>
    <row r="831" spans="1:16">
      <c r="A831" s="12">
        <v>36669</v>
      </c>
      <c r="B831" s="9">
        <v>0.67897881599999999</v>
      </c>
      <c r="C831" s="14">
        <f t="shared" si="48"/>
        <v>1.2153720322024553E-2</v>
      </c>
      <c r="L831" s="9">
        <v>814</v>
      </c>
      <c r="M831" s="9">
        <v>-2.0957037802518119E-3</v>
      </c>
      <c r="N831" s="15">
        <f t="shared" si="50"/>
        <v>-0.39929717396155506</v>
      </c>
      <c r="O831" s="9">
        <f t="shared" si="49"/>
        <v>0.32703897147448774</v>
      </c>
      <c r="P831" s="9">
        <f t="shared" si="51"/>
        <v>-0.44810427495667682</v>
      </c>
    </row>
    <row r="832" spans="1:16">
      <c r="A832" s="12">
        <v>36670</v>
      </c>
      <c r="B832" s="9">
        <v>0.67773636100000001</v>
      </c>
      <c r="C832" s="14">
        <f t="shared" si="48"/>
        <v>-1.8298877236252453E-3</v>
      </c>
      <c r="L832" s="9">
        <v>815</v>
      </c>
      <c r="M832" s="9">
        <v>-2.085940729943947E-3</v>
      </c>
      <c r="N832" s="15">
        <f t="shared" si="50"/>
        <v>-0.39739698408000579</v>
      </c>
      <c r="O832" s="9">
        <f t="shared" si="49"/>
        <v>0.32744073925271194</v>
      </c>
      <c r="P832" s="9">
        <f t="shared" si="51"/>
        <v>-0.44699111027904048</v>
      </c>
    </row>
    <row r="833" spans="1:16">
      <c r="A833" s="12">
        <v>36671</v>
      </c>
      <c r="B833" s="9">
        <v>0.68004080200000006</v>
      </c>
      <c r="C833" s="14">
        <f t="shared" si="48"/>
        <v>3.400202693271126E-3</v>
      </c>
      <c r="L833" s="9">
        <v>816</v>
      </c>
      <c r="M833" s="9">
        <v>-2.0698145712122473E-3</v>
      </c>
      <c r="N833" s="15">
        <f t="shared" si="50"/>
        <v>-0.39425833758286044</v>
      </c>
      <c r="O833" s="9">
        <f t="shared" si="49"/>
        <v>0.32784250703093609</v>
      </c>
      <c r="P833" s="9">
        <f t="shared" si="51"/>
        <v>-0.44587849920872358</v>
      </c>
    </row>
    <row r="834" spans="1:16">
      <c r="A834" s="12">
        <v>36672</v>
      </c>
      <c r="B834" s="9">
        <v>0.67226890800000005</v>
      </c>
      <c r="C834" s="14">
        <f t="shared" si="48"/>
        <v>-1.1428570134531468E-2</v>
      </c>
      <c r="L834" s="9">
        <v>817</v>
      </c>
      <c r="M834" s="9">
        <v>-2.0675398314210502E-3</v>
      </c>
      <c r="N834" s="15">
        <f t="shared" si="50"/>
        <v>-0.39381560325310822</v>
      </c>
      <c r="O834" s="9">
        <f t="shared" si="49"/>
        <v>0.3282442748091603</v>
      </c>
      <c r="P834" s="9">
        <f t="shared" si="51"/>
        <v>-0.44476643981941277</v>
      </c>
    </row>
    <row r="835" spans="1:16">
      <c r="A835" s="12">
        <v>36676</v>
      </c>
      <c r="B835" s="9">
        <v>0.66889632099999996</v>
      </c>
      <c r="C835" s="14">
        <f t="shared" si="48"/>
        <v>-5.0167231592392891E-3</v>
      </c>
      <c r="L835" s="9">
        <v>818</v>
      </c>
      <c r="M835" s="9">
        <v>-2.0670208672095569E-3</v>
      </c>
      <c r="N835" s="15">
        <f t="shared" si="50"/>
        <v>-0.39371459685526433</v>
      </c>
      <c r="O835" s="9">
        <f t="shared" si="49"/>
        <v>0.3286460425873845</v>
      </c>
      <c r="P835" s="9">
        <f t="shared" si="51"/>
        <v>-0.44365493019038776</v>
      </c>
    </row>
    <row r="836" spans="1:16">
      <c r="A836" s="12">
        <v>36677</v>
      </c>
      <c r="B836" s="9">
        <v>0.66809192900000003</v>
      </c>
      <c r="C836" s="14">
        <f t="shared" ref="C836:C899" si="52">((B836/B835)-1)</f>
        <v>-1.2025660401261407E-3</v>
      </c>
      <c r="L836" s="9">
        <v>819</v>
      </c>
      <c r="M836" s="9">
        <v>-2.0276931308407242E-3</v>
      </c>
      <c r="N836" s="15">
        <f t="shared" si="50"/>
        <v>-0.38606020971643196</v>
      </c>
      <c r="O836" s="9">
        <f t="shared" si="49"/>
        <v>0.32904781036560865</v>
      </c>
      <c r="P836" s="9">
        <f t="shared" si="51"/>
        <v>-0.44254396840649118</v>
      </c>
    </row>
    <row r="837" spans="1:16">
      <c r="A837" s="12">
        <v>36678</v>
      </c>
      <c r="B837" s="9">
        <v>0.67046597399999996</v>
      </c>
      <c r="C837" s="14">
        <f t="shared" si="52"/>
        <v>3.5534705583906145E-3</v>
      </c>
      <c r="L837" s="9">
        <v>820</v>
      </c>
      <c r="M837" s="9">
        <v>-2.0236463943406058E-3</v>
      </c>
      <c r="N837" s="15">
        <f t="shared" si="50"/>
        <v>-0.3852725903240965</v>
      </c>
      <c r="O837" s="9">
        <f t="shared" si="49"/>
        <v>0.32944957814383286</v>
      </c>
      <c r="P837" s="9">
        <f t="shared" si="51"/>
        <v>-0.44143355255810007</v>
      </c>
    </row>
    <row r="838" spans="1:16">
      <c r="A838" s="12">
        <v>36679</v>
      </c>
      <c r="B838" s="9">
        <v>0.66317395099999998</v>
      </c>
      <c r="C838" s="14">
        <f t="shared" si="52"/>
        <v>-1.0876052302096317E-2</v>
      </c>
      <c r="L838" s="9">
        <v>821</v>
      </c>
      <c r="M838" s="9">
        <v>-1.9891119297995585E-3</v>
      </c>
      <c r="N838" s="15">
        <f t="shared" si="50"/>
        <v>-0.37855112131427715</v>
      </c>
      <c r="O838" s="9">
        <f t="shared" si="49"/>
        <v>0.32985134592205706</v>
      </c>
      <c r="P838" s="9">
        <f t="shared" si="51"/>
        <v>-0.44032368074109746</v>
      </c>
    </row>
    <row r="839" spans="1:16">
      <c r="A839" s="12">
        <v>36682</v>
      </c>
      <c r="B839" s="9">
        <v>0.66072018499999996</v>
      </c>
      <c r="C839" s="14">
        <f t="shared" si="52"/>
        <v>-3.7000337487622659E-3</v>
      </c>
      <c r="L839" s="9">
        <v>822</v>
      </c>
      <c r="M839" s="9">
        <v>-1.98609748044698E-3</v>
      </c>
      <c r="N839" s="15">
        <f t="shared" si="50"/>
        <v>-0.37796441675191322</v>
      </c>
      <c r="O839" s="9">
        <f t="shared" si="49"/>
        <v>0.33025311370028126</v>
      </c>
      <c r="P839" s="9">
        <f t="shared" si="51"/>
        <v>-0.43921435105684392</v>
      </c>
    </row>
    <row r="840" spans="1:16">
      <c r="A840" s="12">
        <v>36683</v>
      </c>
      <c r="B840" s="9">
        <v>0.65638332799999999</v>
      </c>
      <c r="C840" s="14">
        <f t="shared" si="52"/>
        <v>-6.563833069516356E-3</v>
      </c>
      <c r="L840" s="9">
        <v>823</v>
      </c>
      <c r="M840" s="9">
        <v>-1.9828154268898279E-3</v>
      </c>
      <c r="N840" s="15">
        <f t="shared" si="50"/>
        <v>-0.3773256281803764</v>
      </c>
      <c r="O840" s="9">
        <f t="shared" si="49"/>
        <v>0.33065488147850541</v>
      </c>
      <c r="P840" s="9">
        <f t="shared" si="51"/>
        <v>-0.43810556161214842</v>
      </c>
    </row>
    <row r="841" spans="1:16">
      <c r="A841" s="12">
        <v>36684</v>
      </c>
      <c r="B841" s="9">
        <v>0.65681445000000005</v>
      </c>
      <c r="C841" s="14">
        <f t="shared" si="52"/>
        <v>6.568143668634896E-4</v>
      </c>
      <c r="L841" s="9">
        <v>824</v>
      </c>
      <c r="M841" s="9">
        <v>-1.9774017279586831E-3</v>
      </c>
      <c r="N841" s="15">
        <f t="shared" si="50"/>
        <v>-0.3762719558539695</v>
      </c>
      <c r="O841" s="9">
        <f t="shared" si="49"/>
        <v>0.33105664925672962</v>
      </c>
      <c r="P841" s="9">
        <f t="shared" si="51"/>
        <v>-0.43699731051924046</v>
      </c>
    </row>
    <row r="842" spans="1:16">
      <c r="A842" s="12">
        <v>36685</v>
      </c>
      <c r="B842" s="9">
        <v>0.66401062399999999</v>
      </c>
      <c r="C842" s="14">
        <f t="shared" si="52"/>
        <v>1.0956174913630434E-2</v>
      </c>
      <c r="L842" s="9">
        <v>825</v>
      </c>
      <c r="M842" s="9">
        <v>-1.9677992170564762E-3</v>
      </c>
      <c r="N842" s="15">
        <f t="shared" si="50"/>
        <v>-0.37440301187862796</v>
      </c>
      <c r="O842" s="9">
        <f t="shared" si="49"/>
        <v>0.33145841703495382</v>
      </c>
      <c r="P842" s="9">
        <f t="shared" si="51"/>
        <v>-0.43588959589574261</v>
      </c>
    </row>
    <row r="843" spans="1:16">
      <c r="A843" s="12">
        <v>36686</v>
      </c>
      <c r="B843" s="9">
        <v>0.66317395099999998</v>
      </c>
      <c r="C843" s="14">
        <f t="shared" si="52"/>
        <v>-1.2600295383226046E-3</v>
      </c>
      <c r="L843" s="9">
        <v>826</v>
      </c>
      <c r="M843" s="9">
        <v>-1.9554584621132021E-3</v>
      </c>
      <c r="N843" s="15">
        <f t="shared" si="50"/>
        <v>-0.37200112139005814</v>
      </c>
      <c r="O843" s="9">
        <f t="shared" si="49"/>
        <v>0.33186018481317797</v>
      </c>
      <c r="P843" s="9">
        <f t="shared" si="51"/>
        <v>-0.43478241586464222</v>
      </c>
    </row>
    <row r="844" spans="1:16">
      <c r="A844" s="12">
        <v>36689</v>
      </c>
      <c r="B844" s="9">
        <v>0.661375661</v>
      </c>
      <c r="C844" s="14">
        <f t="shared" si="52"/>
        <v>-2.711641489066885E-3</v>
      </c>
      <c r="L844" s="9">
        <v>827</v>
      </c>
      <c r="M844" s="9">
        <v>-1.9444604852819625E-3</v>
      </c>
      <c r="N844" s="15">
        <f t="shared" si="50"/>
        <v>-0.36986057682322337</v>
      </c>
      <c r="O844" s="9">
        <f t="shared" si="49"/>
        <v>0.33226195259140218</v>
      </c>
      <c r="P844" s="9">
        <f t="shared" si="51"/>
        <v>-0.43367576855426315</v>
      </c>
    </row>
    <row r="845" spans="1:16">
      <c r="A845" s="12">
        <v>36690</v>
      </c>
      <c r="B845" s="9">
        <v>0.66093853300000005</v>
      </c>
      <c r="C845" s="14">
        <f t="shared" si="52"/>
        <v>-6.6093753637530561E-4</v>
      </c>
      <c r="L845" s="9">
        <v>828</v>
      </c>
      <c r="M845" s="9">
        <v>-1.9431191865643127E-3</v>
      </c>
      <c r="N845" s="15">
        <f t="shared" si="50"/>
        <v>-0.36959951883713882</v>
      </c>
      <c r="O845" s="9">
        <f t="shared" si="49"/>
        <v>0.33266372036962638</v>
      </c>
      <c r="P845" s="9">
        <f t="shared" si="51"/>
        <v>-0.43256965209823883</v>
      </c>
    </row>
    <row r="846" spans="1:16">
      <c r="A846" s="12">
        <v>36691</v>
      </c>
      <c r="B846" s="9">
        <v>0.66564600900000004</v>
      </c>
      <c r="C846" s="14">
        <f t="shared" si="52"/>
        <v>7.1224111849443883E-3</v>
      </c>
      <c r="L846" s="9">
        <v>829</v>
      </c>
      <c r="M846" s="9">
        <v>-1.9399991358728386E-3</v>
      </c>
      <c r="N846" s="15">
        <f t="shared" si="50"/>
        <v>-0.36899226100614269</v>
      </c>
      <c r="O846" s="9">
        <f t="shared" si="49"/>
        <v>0.33306548814785053</v>
      </c>
      <c r="P846" s="9">
        <f t="shared" si="51"/>
        <v>-0.43146406463548476</v>
      </c>
    </row>
    <row r="847" spans="1:16">
      <c r="A847" s="12">
        <v>36692</v>
      </c>
      <c r="B847" s="9">
        <v>0.66212010899999996</v>
      </c>
      <c r="C847" s="14">
        <f t="shared" si="52"/>
        <v>-5.2969595735983255E-3</v>
      </c>
      <c r="L847" s="9">
        <v>830</v>
      </c>
      <c r="M847" s="9">
        <v>-1.937567985665134E-3</v>
      </c>
      <c r="N847" s="15">
        <f t="shared" si="50"/>
        <v>-0.3685190843984707</v>
      </c>
      <c r="O847" s="9">
        <f t="shared" si="49"/>
        <v>0.33346725592607473</v>
      </c>
      <c r="P847" s="9">
        <f t="shared" si="51"/>
        <v>-0.43035900431017099</v>
      </c>
    </row>
    <row r="848" spans="1:16">
      <c r="A848" s="12">
        <v>36693</v>
      </c>
      <c r="B848" s="9">
        <v>0.65941312200000002</v>
      </c>
      <c r="C848" s="14">
        <f t="shared" si="52"/>
        <v>-4.0883624635540405E-3</v>
      </c>
      <c r="L848" s="9">
        <v>831</v>
      </c>
      <c r="M848" s="9">
        <v>-1.9329092782369717E-3</v>
      </c>
      <c r="N848" s="15">
        <f t="shared" si="50"/>
        <v>-0.36761235664055253</v>
      </c>
      <c r="O848" s="9">
        <f t="shared" si="49"/>
        <v>0.33386902370429894</v>
      </c>
      <c r="P848" s="9">
        <f t="shared" si="51"/>
        <v>-0.42925446927169503</v>
      </c>
    </row>
    <row r="849" spans="1:16">
      <c r="A849" s="12">
        <v>36696</v>
      </c>
      <c r="B849" s="9">
        <v>0.65989177799999998</v>
      </c>
      <c r="C849" s="14">
        <f t="shared" si="52"/>
        <v>7.2588182435340265E-4</v>
      </c>
      <c r="L849" s="9">
        <v>832</v>
      </c>
      <c r="M849" s="9">
        <v>-1.9305018345874281E-3</v>
      </c>
      <c r="N849" s="15">
        <f t="shared" si="50"/>
        <v>-0.36714379405826431</v>
      </c>
      <c r="O849" s="9">
        <f t="shared" si="49"/>
        <v>0.33427079148252309</v>
      </c>
      <c r="P849" s="9">
        <f t="shared" si="51"/>
        <v>-0.42815045767465537</v>
      </c>
    </row>
    <row r="850" spans="1:16">
      <c r="A850" s="12">
        <v>36697</v>
      </c>
      <c r="B850" s="9">
        <v>0.66225165600000002</v>
      </c>
      <c r="C850" s="14">
        <f t="shared" si="52"/>
        <v>3.5761591198368858E-3</v>
      </c>
      <c r="L850" s="9">
        <v>833</v>
      </c>
      <c r="M850" s="9">
        <v>-1.9243114235536485E-3</v>
      </c>
      <c r="N850" s="15">
        <f t="shared" si="50"/>
        <v>-0.36593894966659474</v>
      </c>
      <c r="O850" s="9">
        <f t="shared" ref="O850:O913" si="53">L850/COUNT(Retornos)</f>
        <v>0.33467255926074729</v>
      </c>
      <c r="P850" s="9">
        <f t="shared" si="51"/>
        <v>-0.42704696767882389</v>
      </c>
    </row>
    <row r="851" spans="1:16">
      <c r="A851" s="12">
        <v>36698</v>
      </c>
      <c r="B851" s="9">
        <v>0.66800267199999996</v>
      </c>
      <c r="C851" s="14">
        <f t="shared" si="52"/>
        <v>8.6840341551368549E-3</v>
      </c>
      <c r="L851" s="9">
        <v>834</v>
      </c>
      <c r="M851" s="9">
        <v>-1.920000257504606E-3</v>
      </c>
      <c r="N851" s="15">
        <f t="shared" ref="N851:N914" si="54">(M851-$K$5)/$K$4</f>
        <v>-0.36509986415072165</v>
      </c>
      <c r="O851" s="9">
        <f t="shared" si="53"/>
        <v>0.3350743270389715</v>
      </c>
      <c r="P851" s="9">
        <f t="shared" ref="P851:P914" si="55">_xlfn.NORM.S.INV(O851)</f>
        <v>-0.42594399744911932</v>
      </c>
    </row>
    <row r="852" spans="1:16">
      <c r="A852" s="12">
        <v>36699</v>
      </c>
      <c r="B852" s="9">
        <v>0.66181336899999998</v>
      </c>
      <c r="C852" s="14">
        <f t="shared" si="52"/>
        <v>-9.2653865911481725E-3</v>
      </c>
      <c r="L852" s="9">
        <v>835</v>
      </c>
      <c r="M852" s="9">
        <v>-1.915096752929224E-3</v>
      </c>
      <c r="N852" s="15">
        <f t="shared" si="54"/>
        <v>-0.36414549133849045</v>
      </c>
      <c r="O852" s="9">
        <f t="shared" si="53"/>
        <v>0.33547609481719565</v>
      </c>
      <c r="P852" s="9">
        <f t="shared" si="55"/>
        <v>-0.4248415451555817</v>
      </c>
    </row>
    <row r="853" spans="1:16">
      <c r="A853" s="12">
        <v>36700</v>
      </c>
      <c r="B853" s="9">
        <v>0.66622251799999999</v>
      </c>
      <c r="C853" s="14">
        <f t="shared" si="52"/>
        <v>6.6622241352758405E-3</v>
      </c>
      <c r="L853" s="9">
        <v>836</v>
      </c>
      <c r="M853" s="9">
        <v>-1.9139436792650066E-3</v>
      </c>
      <c r="N853" s="15">
        <f t="shared" si="54"/>
        <v>-0.36392106773722505</v>
      </c>
      <c r="O853" s="9">
        <f t="shared" si="53"/>
        <v>0.33587786259541985</v>
      </c>
      <c r="P853" s="9">
        <f t="shared" si="55"/>
        <v>-0.42373960897334451</v>
      </c>
    </row>
    <row r="854" spans="1:16">
      <c r="A854" s="12">
        <v>36703</v>
      </c>
      <c r="B854" s="9">
        <v>0.66711140800000002</v>
      </c>
      <c r="C854" s="14">
        <f t="shared" si="52"/>
        <v>1.3342238906430826E-3</v>
      </c>
      <c r="L854" s="9">
        <v>837</v>
      </c>
      <c r="M854" s="9">
        <v>-1.9132204790280882E-3</v>
      </c>
      <c r="N854" s="15">
        <f t="shared" si="54"/>
        <v>-0.36378031072694728</v>
      </c>
      <c r="O854" s="9">
        <f t="shared" si="53"/>
        <v>0.33627963037364406</v>
      </c>
      <c r="P854" s="9">
        <f t="shared" si="55"/>
        <v>-0.42263818708260936</v>
      </c>
    </row>
    <row r="855" spans="1:16">
      <c r="A855" s="12">
        <v>36704</v>
      </c>
      <c r="B855" s="9">
        <v>0.66666666699999999</v>
      </c>
      <c r="C855" s="14">
        <f t="shared" si="52"/>
        <v>-6.6666675860538316E-4</v>
      </c>
      <c r="L855" s="9">
        <v>838</v>
      </c>
      <c r="M855" s="9">
        <v>-1.9093379189594195E-3</v>
      </c>
      <c r="N855" s="15">
        <f t="shared" si="54"/>
        <v>-0.36302464511790616</v>
      </c>
      <c r="O855" s="9">
        <f t="shared" si="53"/>
        <v>0.33668139815186821</v>
      </c>
      <c r="P855" s="9">
        <f t="shared" si="55"/>
        <v>-0.42153727766862048</v>
      </c>
    </row>
    <row r="856" spans="1:16">
      <c r="A856" s="12">
        <v>36705</v>
      </c>
      <c r="B856" s="9">
        <v>0.66194479399999995</v>
      </c>
      <c r="C856" s="14">
        <f t="shared" si="52"/>
        <v>-7.0828094964586752E-3</v>
      </c>
      <c r="L856" s="9">
        <v>839</v>
      </c>
      <c r="M856" s="9">
        <v>-1.9038220208504875E-3</v>
      </c>
      <c r="N856" s="15">
        <f t="shared" si="54"/>
        <v>-0.36195108168806228</v>
      </c>
      <c r="O856" s="9">
        <f t="shared" si="53"/>
        <v>0.33708316593009241</v>
      </c>
      <c r="P856" s="9">
        <f t="shared" si="55"/>
        <v>-0.42043687892163617</v>
      </c>
    </row>
    <row r="857" spans="1:16">
      <c r="A857" s="12">
        <v>36706</v>
      </c>
      <c r="B857" s="9">
        <v>0.65815453499999998</v>
      </c>
      <c r="C857" s="14">
        <f t="shared" si="52"/>
        <v>-5.7259442696062646E-3</v>
      </c>
      <c r="L857" s="9">
        <v>840</v>
      </c>
      <c r="M857" s="9">
        <v>-1.900907818098041E-3</v>
      </c>
      <c r="N857" s="15">
        <f t="shared" si="54"/>
        <v>-0.36138388819746631</v>
      </c>
      <c r="O857" s="9">
        <f t="shared" si="53"/>
        <v>0.33748493370831661</v>
      </c>
      <c r="P857" s="9">
        <f t="shared" si="55"/>
        <v>-0.41933698903690669</v>
      </c>
    </row>
    <row r="858" spans="1:16">
      <c r="A858" s="12">
        <v>36707</v>
      </c>
      <c r="B858" s="9">
        <v>0.66093853300000005</v>
      </c>
      <c r="C858" s="14">
        <f t="shared" si="52"/>
        <v>4.2300065591738267E-3</v>
      </c>
      <c r="L858" s="9">
        <v>841</v>
      </c>
      <c r="M858" s="9">
        <v>-1.9002036343743756E-3</v>
      </c>
      <c r="N858" s="15">
        <f t="shared" si="54"/>
        <v>-0.36124683238557698</v>
      </c>
      <c r="O858" s="9">
        <f t="shared" si="53"/>
        <v>0.33788670148654076</v>
      </c>
      <c r="P858" s="9">
        <f t="shared" si="55"/>
        <v>-0.41823760621464584</v>
      </c>
    </row>
    <row r="859" spans="1:16">
      <c r="A859" s="12">
        <v>36710</v>
      </c>
      <c r="B859" s="9">
        <v>0.66072018499999996</v>
      </c>
      <c r="C859" s="14">
        <f t="shared" si="52"/>
        <v>-3.3036052385837511E-4</v>
      </c>
      <c r="L859" s="9">
        <v>842</v>
      </c>
      <c r="M859" s="9">
        <v>-1.8960448326637014E-3</v>
      </c>
      <c r="N859" s="15">
        <f t="shared" si="54"/>
        <v>-0.36043740165636862</v>
      </c>
      <c r="O859" s="9">
        <f t="shared" si="53"/>
        <v>0.33828846926476497</v>
      </c>
      <c r="P859" s="9">
        <f t="shared" si="55"/>
        <v>-0.41713872866000623</v>
      </c>
    </row>
    <row r="860" spans="1:16">
      <c r="A860" s="12">
        <v>36712</v>
      </c>
      <c r="B860" s="9">
        <v>0.661375661</v>
      </c>
      <c r="C860" s="14">
        <f t="shared" si="52"/>
        <v>9.9206292600251267E-4</v>
      </c>
      <c r="L860" s="9">
        <v>843</v>
      </c>
      <c r="M860" s="9">
        <v>-1.895909088121317E-3</v>
      </c>
      <c r="N860" s="15">
        <f t="shared" si="54"/>
        <v>-0.36041098159319368</v>
      </c>
      <c r="O860" s="9">
        <f t="shared" si="53"/>
        <v>0.33869023704298917</v>
      </c>
      <c r="P860" s="9">
        <f t="shared" si="55"/>
        <v>-0.41604035458305444</v>
      </c>
    </row>
    <row r="861" spans="1:16">
      <c r="A861" s="12">
        <v>36713</v>
      </c>
      <c r="B861" s="9">
        <v>0.661375661</v>
      </c>
      <c r="C861" s="14">
        <f t="shared" si="52"/>
        <v>0</v>
      </c>
      <c r="L861" s="9">
        <v>844</v>
      </c>
      <c r="M861" s="9">
        <v>-1.8951357412129166E-3</v>
      </c>
      <c r="N861" s="15">
        <f t="shared" si="54"/>
        <v>-0.36026046449823551</v>
      </c>
      <c r="O861" s="9">
        <f t="shared" si="53"/>
        <v>0.33909200482121332</v>
      </c>
      <c r="P861" s="9">
        <f t="shared" si="55"/>
        <v>-0.41494248219874502</v>
      </c>
    </row>
    <row r="862" spans="1:16">
      <c r="A862" s="12">
        <v>36714</v>
      </c>
      <c r="B862" s="9">
        <v>0.66037112899999995</v>
      </c>
      <c r="C862" s="14">
        <f t="shared" si="52"/>
        <v>-1.5188523848628233E-3</v>
      </c>
      <c r="L862" s="9">
        <v>845</v>
      </c>
      <c r="M862" s="9">
        <v>-1.8898293162419311E-3</v>
      </c>
      <c r="N862" s="15">
        <f t="shared" si="54"/>
        <v>-0.35922767098400521</v>
      </c>
      <c r="O862" s="9">
        <f t="shared" si="53"/>
        <v>0.33949377259943753</v>
      </c>
      <c r="P862" s="9">
        <f t="shared" si="55"/>
        <v>-0.41384510972689537</v>
      </c>
    </row>
    <row r="863" spans="1:16">
      <c r="A863" s="12">
        <v>36717</v>
      </c>
      <c r="B863" s="9">
        <v>0.66063288600000003</v>
      </c>
      <c r="C863" s="14">
        <f t="shared" si="52"/>
        <v>3.9637862484465103E-4</v>
      </c>
      <c r="L863" s="9">
        <v>846</v>
      </c>
      <c r="M863" s="9">
        <v>-1.8836827352258778E-3</v>
      </c>
      <c r="N863" s="15">
        <f t="shared" si="54"/>
        <v>-0.35803135726190766</v>
      </c>
      <c r="O863" s="9">
        <f t="shared" si="53"/>
        <v>0.33989554037766173</v>
      </c>
      <c r="P863" s="9">
        <f t="shared" si="55"/>
        <v>-0.41274823539216177</v>
      </c>
    </row>
    <row r="864" spans="1:16">
      <c r="A864" s="12">
        <v>36718</v>
      </c>
      <c r="B864" s="9">
        <v>0.66050198199999999</v>
      </c>
      <c r="C864" s="14">
        <f t="shared" si="52"/>
        <v>-1.9814938489159939E-4</v>
      </c>
      <c r="L864" s="9">
        <v>847</v>
      </c>
      <c r="M864" s="9">
        <v>-1.8825828272770462E-3</v>
      </c>
      <c r="N864" s="15">
        <f t="shared" si="54"/>
        <v>-0.35781728134412594</v>
      </c>
      <c r="O864" s="9">
        <f t="shared" si="53"/>
        <v>0.34029730815588588</v>
      </c>
      <c r="P864" s="9">
        <f t="shared" si="55"/>
        <v>-0.41165185742401367</v>
      </c>
    </row>
    <row r="865" spans="1:16">
      <c r="A865" s="12">
        <v>36719</v>
      </c>
      <c r="B865" s="9">
        <v>0.66365808299999995</v>
      </c>
      <c r="C865" s="14">
        <f t="shared" si="52"/>
        <v>4.7783369104257289E-3</v>
      </c>
      <c r="L865" s="9">
        <v>848</v>
      </c>
      <c r="M865" s="9">
        <v>-1.8722472270390478E-3</v>
      </c>
      <c r="N865" s="15">
        <f t="shared" si="54"/>
        <v>-0.35580565563569727</v>
      </c>
      <c r="O865" s="9">
        <f t="shared" si="53"/>
        <v>0.34069907593411008</v>
      </c>
      <c r="P865" s="9">
        <f t="shared" si="55"/>
        <v>-0.41055597405670852</v>
      </c>
    </row>
    <row r="866" spans="1:16">
      <c r="A866" s="12">
        <v>36720</v>
      </c>
      <c r="B866" s="9">
        <v>0.66711140800000002</v>
      </c>
      <c r="C866" s="14">
        <f t="shared" si="52"/>
        <v>5.2034701127869898E-3</v>
      </c>
      <c r="L866" s="9">
        <v>849</v>
      </c>
      <c r="M866" s="9">
        <v>-1.8671663194614885E-3</v>
      </c>
      <c r="N866" s="15">
        <f t="shared" si="54"/>
        <v>-0.35481675474268559</v>
      </c>
      <c r="O866" s="9">
        <f t="shared" si="53"/>
        <v>0.34110084371233429</v>
      </c>
      <c r="P866" s="9">
        <f t="shared" si="55"/>
        <v>-0.40946058352926873</v>
      </c>
    </row>
    <row r="867" spans="1:16">
      <c r="A867" s="12">
        <v>36721</v>
      </c>
      <c r="B867" s="9">
        <v>0.66711140800000002</v>
      </c>
      <c r="C867" s="14">
        <f t="shared" si="52"/>
        <v>0</v>
      </c>
      <c r="L867" s="9">
        <v>850</v>
      </c>
      <c r="M867" s="9">
        <v>-1.8665749595708769E-3</v>
      </c>
      <c r="N867" s="15">
        <f t="shared" si="54"/>
        <v>-0.35470165791894098</v>
      </c>
      <c r="O867" s="9">
        <f t="shared" si="53"/>
        <v>0.34150261149055844</v>
      </c>
      <c r="P867" s="9">
        <f t="shared" si="55"/>
        <v>-0.40836568408545582</v>
      </c>
    </row>
    <row r="868" spans="1:16">
      <c r="A868" s="12">
        <v>36724</v>
      </c>
      <c r="B868" s="9">
        <v>0.67024128699999996</v>
      </c>
      <c r="C868" s="14">
        <f t="shared" si="52"/>
        <v>4.6916886182224449E-3</v>
      </c>
      <c r="L868" s="9">
        <v>851</v>
      </c>
      <c r="M868" s="9">
        <v>-1.8660089400890367E-3</v>
      </c>
      <c r="N868" s="15">
        <f t="shared" si="54"/>
        <v>-0.3545914931181629</v>
      </c>
      <c r="O868" s="9">
        <f t="shared" si="53"/>
        <v>0.34190437926878264</v>
      </c>
      <c r="P868" s="9">
        <f t="shared" si="55"/>
        <v>-0.40727127397374679</v>
      </c>
    </row>
    <row r="869" spans="1:16">
      <c r="A869" s="12">
        <v>36725</v>
      </c>
      <c r="B869" s="9">
        <v>0.66912010700000002</v>
      </c>
      <c r="C869" s="14">
        <f t="shared" si="52"/>
        <v>-1.6728005596586826E-3</v>
      </c>
      <c r="L869" s="9">
        <v>852</v>
      </c>
      <c r="M869" s="9">
        <v>-1.8614626846610305E-3</v>
      </c>
      <c r="N869" s="15">
        <f t="shared" si="54"/>
        <v>-0.35370665197827073</v>
      </c>
      <c r="O869" s="9">
        <f t="shared" si="53"/>
        <v>0.34230614704700685</v>
      </c>
      <c r="P869" s="9">
        <f t="shared" si="55"/>
        <v>-0.40617735144730976</v>
      </c>
    </row>
    <row r="870" spans="1:16">
      <c r="A870" s="12">
        <v>36726</v>
      </c>
      <c r="B870" s="9">
        <v>0.66925445100000003</v>
      </c>
      <c r="C870" s="14">
        <f t="shared" si="52"/>
        <v>2.0077710801769122E-4</v>
      </c>
      <c r="L870" s="9">
        <v>853</v>
      </c>
      <c r="M870" s="9">
        <v>-1.8614277726400896E-3</v>
      </c>
      <c r="N870" s="15">
        <f t="shared" si="54"/>
        <v>-0.35369985702517259</v>
      </c>
      <c r="O870" s="9">
        <f t="shared" si="53"/>
        <v>0.342707914825231</v>
      </c>
      <c r="P870" s="9">
        <f t="shared" si="55"/>
        <v>-0.40508391476398015</v>
      </c>
    </row>
    <row r="871" spans="1:16">
      <c r="A871" s="12">
        <v>36727</v>
      </c>
      <c r="B871" s="9">
        <v>0.66251490700000004</v>
      </c>
      <c r="C871" s="14">
        <f t="shared" si="52"/>
        <v>-1.0070226637909907E-2</v>
      </c>
      <c r="L871" s="9">
        <v>854</v>
      </c>
      <c r="M871" s="9">
        <v>-1.852247195568868E-3</v>
      </c>
      <c r="N871" s="15">
        <f t="shared" si="54"/>
        <v>-0.35191303435117022</v>
      </c>
      <c r="O871" s="9">
        <f t="shared" si="53"/>
        <v>0.3431096826034552</v>
      </c>
      <c r="P871" s="9">
        <f t="shared" si="55"/>
        <v>-0.4039909621862362</v>
      </c>
    </row>
    <row r="872" spans="1:16">
      <c r="A872" s="12">
        <v>36728</v>
      </c>
      <c r="B872" s="9">
        <v>0.65932616899999996</v>
      </c>
      <c r="C872" s="14">
        <f t="shared" si="52"/>
        <v>-4.8130811341881019E-3</v>
      </c>
      <c r="L872" s="9">
        <v>855</v>
      </c>
      <c r="M872" s="9">
        <v>-1.8502400791717832E-3</v>
      </c>
      <c r="N872" s="15">
        <f t="shared" si="54"/>
        <v>-0.35152238776546535</v>
      </c>
      <c r="O872" s="9">
        <f t="shared" si="53"/>
        <v>0.34351145038167941</v>
      </c>
      <c r="P872" s="9">
        <f t="shared" si="55"/>
        <v>-0.40289849198117594</v>
      </c>
    </row>
    <row r="873" spans="1:16">
      <c r="A873" s="12">
        <v>36731</v>
      </c>
      <c r="B873" s="9">
        <v>0.66050198199999999</v>
      </c>
      <c r="C873" s="14">
        <f t="shared" si="52"/>
        <v>1.7833555761685993E-3</v>
      </c>
      <c r="L873" s="9">
        <v>856</v>
      </c>
      <c r="M873" s="9">
        <v>-1.8500426929193292E-3</v>
      </c>
      <c r="N873" s="15">
        <f t="shared" si="54"/>
        <v>-0.35148397032953677</v>
      </c>
      <c r="O873" s="9">
        <f t="shared" si="53"/>
        <v>0.34391321815990356</v>
      </c>
      <c r="P873" s="9">
        <f t="shared" si="55"/>
        <v>-0.40180650242049321</v>
      </c>
    </row>
    <row r="874" spans="1:16">
      <c r="A874" s="12">
        <v>36732</v>
      </c>
      <c r="B874" s="9">
        <v>0.65832784700000002</v>
      </c>
      <c r="C874" s="14">
        <f t="shared" si="52"/>
        <v>-3.2916403875378197E-3</v>
      </c>
      <c r="L874" s="9">
        <v>857</v>
      </c>
      <c r="M874" s="9">
        <v>-1.8455856366695889E-3</v>
      </c>
      <c r="N874" s="15">
        <f t="shared" si="54"/>
        <v>-0.35061649009332102</v>
      </c>
      <c r="O874" s="9">
        <f t="shared" si="53"/>
        <v>0.34431498593812776</v>
      </c>
      <c r="P874" s="9">
        <f t="shared" si="55"/>
        <v>-0.40071499178045367</v>
      </c>
    </row>
    <row r="875" spans="1:16">
      <c r="A875" s="12">
        <v>36733</v>
      </c>
      <c r="B875" s="9">
        <v>0.65989177799999998</v>
      </c>
      <c r="C875" s="14">
        <f t="shared" si="52"/>
        <v>2.3756111899668753E-3</v>
      </c>
      <c r="L875" s="9">
        <v>858</v>
      </c>
      <c r="M875" s="9">
        <v>-1.8400891190153423E-3</v>
      </c>
      <c r="N875" s="15">
        <f t="shared" si="54"/>
        <v>-0.34954669869606247</v>
      </c>
      <c r="O875" s="9">
        <f t="shared" si="53"/>
        <v>0.34471675371635196</v>
      </c>
      <c r="P875" s="9">
        <f t="shared" si="55"/>
        <v>-0.39962395834187203</v>
      </c>
    </row>
    <row r="876" spans="1:16">
      <c r="A876" s="12">
        <v>36734</v>
      </c>
      <c r="B876" s="9">
        <v>0.66155067499999998</v>
      </c>
      <c r="C876" s="14">
        <f t="shared" si="52"/>
        <v>2.5138925128416201E-3</v>
      </c>
      <c r="L876" s="9">
        <v>859</v>
      </c>
      <c r="M876" s="9">
        <v>-1.8351990963464404E-3</v>
      </c>
      <c r="N876" s="15">
        <f t="shared" si="54"/>
        <v>-0.34859494987750844</v>
      </c>
      <c r="O876" s="9">
        <f t="shared" si="53"/>
        <v>0.34511852149457611</v>
      </c>
      <c r="P876" s="9">
        <f t="shared" si="55"/>
        <v>-0.39853340039008861</v>
      </c>
    </row>
    <row r="877" spans="1:16">
      <c r="A877" s="12">
        <v>36735</v>
      </c>
      <c r="B877" s="9">
        <v>0.66555740399999996</v>
      </c>
      <c r="C877" s="14">
        <f t="shared" si="52"/>
        <v>6.0565715544012022E-3</v>
      </c>
      <c r="L877" s="9">
        <v>860</v>
      </c>
      <c r="M877" s="9">
        <v>-1.8337397922046916E-3</v>
      </c>
      <c r="N877" s="15">
        <f t="shared" si="54"/>
        <v>-0.34831092440628658</v>
      </c>
      <c r="O877" s="9">
        <f t="shared" si="53"/>
        <v>0.34552028927280032</v>
      </c>
      <c r="P877" s="9">
        <f t="shared" si="55"/>
        <v>-0.39744331621494611</v>
      </c>
    </row>
    <row r="878" spans="1:16">
      <c r="A878" s="12">
        <v>36738</v>
      </c>
      <c r="B878" s="9">
        <v>0.66742307899999997</v>
      </c>
      <c r="C878" s="14">
        <f t="shared" si="52"/>
        <v>2.8031766888736431E-3</v>
      </c>
      <c r="L878" s="9">
        <v>861</v>
      </c>
      <c r="M878" s="9">
        <v>-1.8319501609675992E-3</v>
      </c>
      <c r="N878" s="15">
        <f t="shared" si="54"/>
        <v>-0.34796260712211896</v>
      </c>
      <c r="O878" s="9">
        <f t="shared" si="53"/>
        <v>0.34592205705102452</v>
      </c>
      <c r="P878" s="9">
        <f t="shared" si="55"/>
        <v>-0.39635370411076626</v>
      </c>
    </row>
    <row r="879" spans="1:16">
      <c r="A879" s="12">
        <v>36739</v>
      </c>
      <c r="B879" s="9">
        <v>0.66702241200000001</v>
      </c>
      <c r="C879" s="14">
        <f t="shared" si="52"/>
        <v>-6.0031936654081353E-4</v>
      </c>
      <c r="L879" s="9">
        <v>862</v>
      </c>
      <c r="M879" s="9">
        <v>-1.8298877236252453E-3</v>
      </c>
      <c r="N879" s="15">
        <f t="shared" si="54"/>
        <v>-0.34756119337890456</v>
      </c>
      <c r="O879" s="9">
        <f t="shared" si="53"/>
        <v>0.34632382482924867</v>
      </c>
      <c r="P879" s="9">
        <f t="shared" si="55"/>
        <v>-0.39526456237632779</v>
      </c>
    </row>
    <row r="880" spans="1:16">
      <c r="A880" s="12">
        <v>36740</v>
      </c>
      <c r="B880" s="9">
        <v>0.66997186099999995</v>
      </c>
      <c r="C880" s="14">
        <f t="shared" si="52"/>
        <v>4.4218139404885726E-3</v>
      </c>
      <c r="L880" s="9">
        <v>863</v>
      </c>
      <c r="M880" s="9">
        <v>-1.8260998789371152E-3</v>
      </c>
      <c r="N880" s="15">
        <f t="shared" si="54"/>
        <v>-0.34682396229616941</v>
      </c>
      <c r="O880" s="9">
        <f t="shared" si="53"/>
        <v>0.34672559260747288</v>
      </c>
      <c r="P880" s="9">
        <f t="shared" si="55"/>
        <v>-0.39417588931484204</v>
      </c>
    </row>
    <row r="881" spans="1:16">
      <c r="A881" s="12">
        <v>36741</v>
      </c>
      <c r="B881" s="9">
        <v>0.66903057499999996</v>
      </c>
      <c r="C881" s="14">
        <f t="shared" si="52"/>
        <v>-1.4049634839813363E-3</v>
      </c>
      <c r="L881" s="9">
        <v>864</v>
      </c>
      <c r="M881" s="9">
        <v>-1.8198357880186977E-3</v>
      </c>
      <c r="N881" s="15">
        <f t="shared" si="54"/>
        <v>-0.34560477753270535</v>
      </c>
      <c r="O881" s="9">
        <f t="shared" si="53"/>
        <v>0.34712736038569708</v>
      </c>
      <c r="P881" s="9">
        <f t="shared" si="55"/>
        <v>-0.39308768323393245</v>
      </c>
    </row>
    <row r="882" spans="1:16">
      <c r="A882" s="12">
        <v>36742</v>
      </c>
      <c r="B882" s="9">
        <v>0.66569032100000003</v>
      </c>
      <c r="C882" s="14">
        <f t="shared" si="52"/>
        <v>-4.9926776515407667E-3</v>
      </c>
      <c r="L882" s="9">
        <v>865</v>
      </c>
      <c r="M882" s="9">
        <v>-1.810802959611113E-3</v>
      </c>
      <c r="N882" s="15">
        <f t="shared" si="54"/>
        <v>-0.34384671129309619</v>
      </c>
      <c r="O882" s="9">
        <f t="shared" si="53"/>
        <v>0.34752912816392123</v>
      </c>
      <c r="P882" s="9">
        <f t="shared" si="55"/>
        <v>-0.39199994244561048</v>
      </c>
    </row>
    <row r="883" spans="1:16">
      <c r="A883" s="12">
        <v>36745</v>
      </c>
      <c r="B883" s="9">
        <v>0.66357000700000002</v>
      </c>
      <c r="C883" s="14">
        <f t="shared" si="52"/>
        <v>-3.185135690143226E-3</v>
      </c>
      <c r="L883" s="9">
        <v>866</v>
      </c>
      <c r="M883" s="9">
        <v>-1.806067095185826E-3</v>
      </c>
      <c r="N883" s="15">
        <f t="shared" si="54"/>
        <v>-0.3429249664103447</v>
      </c>
      <c r="O883" s="9">
        <f t="shared" si="53"/>
        <v>0.34793089594214544</v>
      </c>
      <c r="P883" s="9">
        <f t="shared" si="55"/>
        <v>-0.39091266526625285</v>
      </c>
    </row>
    <row r="884" spans="1:16">
      <c r="A884" s="12">
        <v>36746</v>
      </c>
      <c r="B884" s="9">
        <v>0.66569032100000003</v>
      </c>
      <c r="C884" s="14">
        <f t="shared" si="52"/>
        <v>3.1953131962458858E-3</v>
      </c>
      <c r="L884" s="9">
        <v>867</v>
      </c>
      <c r="M884" s="9">
        <v>-1.8060126759144035E-3</v>
      </c>
      <c r="N884" s="15">
        <f t="shared" si="54"/>
        <v>-0.34291437474629938</v>
      </c>
      <c r="O884" s="9">
        <f t="shared" si="53"/>
        <v>0.34833266372036964</v>
      </c>
      <c r="P884" s="9">
        <f t="shared" si="55"/>
        <v>-0.38982585001658082</v>
      </c>
    </row>
    <row r="885" spans="1:16">
      <c r="A885" s="12">
        <v>36747</v>
      </c>
      <c r="B885" s="9">
        <v>0.66702241200000001</v>
      </c>
      <c r="C885" s="14">
        <f t="shared" si="52"/>
        <v>2.0010670997874236E-3</v>
      </c>
      <c r="L885" s="9">
        <v>868</v>
      </c>
      <c r="M885" s="9">
        <v>-1.8037525128702381E-3</v>
      </c>
      <c r="N885" s="15">
        <f t="shared" si="54"/>
        <v>-0.34247447749987064</v>
      </c>
      <c r="O885" s="9">
        <f t="shared" si="53"/>
        <v>0.34873443149859379</v>
      </c>
      <c r="P885" s="9">
        <f t="shared" si="55"/>
        <v>-0.38873949502163674</v>
      </c>
    </row>
    <row r="886" spans="1:16">
      <c r="A886" s="12">
        <v>36748</v>
      </c>
      <c r="B886" s="9">
        <v>0.66755674200000004</v>
      </c>
      <c r="C886" s="14">
        <f t="shared" si="52"/>
        <v>8.0106753594355595E-4</v>
      </c>
      <c r="L886" s="9">
        <v>869</v>
      </c>
      <c r="M886" s="9">
        <v>-1.8018007926234869E-3</v>
      </c>
      <c r="N886" s="15">
        <f t="shared" si="54"/>
        <v>-0.34209461270889402</v>
      </c>
      <c r="O886" s="9">
        <f t="shared" si="53"/>
        <v>0.34913619927681799</v>
      </c>
      <c r="P886" s="9">
        <f t="shared" si="55"/>
        <v>-0.38765359861076198</v>
      </c>
    </row>
    <row r="887" spans="1:16">
      <c r="A887" s="12">
        <v>36749</v>
      </c>
      <c r="B887" s="9">
        <v>0.66489361700000005</v>
      </c>
      <c r="C887" s="14">
        <f t="shared" si="52"/>
        <v>-3.9893612519308341E-3</v>
      </c>
      <c r="L887" s="9">
        <v>870</v>
      </c>
      <c r="M887" s="9">
        <v>-1.7995569694283509E-3</v>
      </c>
      <c r="N887" s="15">
        <f t="shared" si="54"/>
        <v>-0.34165789569966704</v>
      </c>
      <c r="O887" s="9">
        <f t="shared" si="53"/>
        <v>0.3495379670550422</v>
      </c>
      <c r="P887" s="9">
        <f t="shared" si="55"/>
        <v>-0.38656815911757575</v>
      </c>
    </row>
    <row r="888" spans="1:16">
      <c r="A888" s="12">
        <v>36752</v>
      </c>
      <c r="B888" s="9">
        <v>0.66401062399999999</v>
      </c>
      <c r="C888" s="14">
        <f t="shared" si="52"/>
        <v>-1.3280214720425843E-3</v>
      </c>
      <c r="L888" s="9">
        <v>871</v>
      </c>
      <c r="M888" s="9">
        <v>-1.7955340257972408E-3</v>
      </c>
      <c r="N888" s="15">
        <f t="shared" si="54"/>
        <v>-0.34087490713146101</v>
      </c>
      <c r="O888" s="9">
        <f t="shared" si="53"/>
        <v>0.34993973483326635</v>
      </c>
      <c r="P888" s="9">
        <f t="shared" si="55"/>
        <v>-0.38548317487995271</v>
      </c>
    </row>
    <row r="889" spans="1:16">
      <c r="A889" s="12">
        <v>36753</v>
      </c>
      <c r="B889" s="9">
        <v>0.66418703499999998</v>
      </c>
      <c r="C889" s="14">
        <f t="shared" si="52"/>
        <v>2.6567496606788588E-4</v>
      </c>
      <c r="L889" s="9">
        <v>872</v>
      </c>
      <c r="M889" s="9">
        <v>-1.7955217706752125E-3</v>
      </c>
      <c r="N889" s="15">
        <f t="shared" si="54"/>
        <v>-0.34087252190777162</v>
      </c>
      <c r="O889" s="9">
        <f t="shared" si="53"/>
        <v>0.35034150261149055</v>
      </c>
      <c r="P889" s="9">
        <f t="shared" si="55"/>
        <v>-0.38439864424000103</v>
      </c>
    </row>
    <row r="890" spans="1:16">
      <c r="A890" s="12">
        <v>36754</v>
      </c>
      <c r="B890" s="9">
        <v>0.66720042700000004</v>
      </c>
      <c r="C890" s="14">
        <f t="shared" si="52"/>
        <v>4.536962995671967E-3</v>
      </c>
      <c r="L890" s="9">
        <v>873</v>
      </c>
      <c r="M890" s="9">
        <v>-1.7933798851558214E-3</v>
      </c>
      <c r="N890" s="15">
        <f t="shared" si="54"/>
        <v>-0.34045564510564091</v>
      </c>
      <c r="O890" s="9">
        <f t="shared" si="53"/>
        <v>0.35074327038971476</v>
      </c>
      <c r="P890" s="9">
        <f t="shared" si="55"/>
        <v>-0.38331456554404092</v>
      </c>
    </row>
    <row r="891" spans="1:16">
      <c r="A891" s="12">
        <v>36755</v>
      </c>
      <c r="B891" s="9">
        <v>0.66702241200000001</v>
      </c>
      <c r="C891" s="14">
        <f t="shared" si="52"/>
        <v>-2.668088820033665E-4</v>
      </c>
      <c r="L891" s="9">
        <v>874</v>
      </c>
      <c r="M891" s="9">
        <v>-1.7926503001511884E-3</v>
      </c>
      <c r="N891" s="15">
        <f t="shared" si="54"/>
        <v>-0.34031364542318338</v>
      </c>
      <c r="O891" s="9">
        <f t="shared" si="53"/>
        <v>0.35114503816793891</v>
      </c>
      <c r="P891" s="9">
        <f t="shared" si="55"/>
        <v>-0.38223093714258394</v>
      </c>
    </row>
    <row r="892" spans="1:16">
      <c r="A892" s="12">
        <v>36756</v>
      </c>
      <c r="B892" s="9">
        <v>0.67136622999999995</v>
      </c>
      <c r="C892" s="14">
        <f t="shared" si="52"/>
        <v>6.5122519451414895E-3</v>
      </c>
      <c r="L892" s="9">
        <v>875</v>
      </c>
      <c r="M892" s="9">
        <v>-1.7751491228709115E-3</v>
      </c>
      <c r="N892" s="15">
        <f t="shared" si="54"/>
        <v>-0.33690737802370141</v>
      </c>
      <c r="O892" s="9">
        <f t="shared" si="53"/>
        <v>0.35154680594616311</v>
      </c>
      <c r="P892" s="9">
        <f t="shared" si="55"/>
        <v>-0.38114775739030976</v>
      </c>
    </row>
    <row r="893" spans="1:16">
      <c r="A893" s="12">
        <v>36759</v>
      </c>
      <c r="B893" s="9">
        <v>0.67114094000000002</v>
      </c>
      <c r="C893" s="14">
        <f t="shared" si="52"/>
        <v>-3.3556945513912861E-4</v>
      </c>
      <c r="L893" s="9">
        <v>876</v>
      </c>
      <c r="M893" s="9">
        <v>-1.7645063478461953E-3</v>
      </c>
      <c r="N893" s="15">
        <f t="shared" si="54"/>
        <v>-0.33483596665370363</v>
      </c>
      <c r="O893" s="9">
        <f t="shared" si="53"/>
        <v>0.35194857372438731</v>
      </c>
      <c r="P893" s="9">
        <f t="shared" si="55"/>
        <v>-0.38006502464604675</v>
      </c>
    </row>
    <row r="894" spans="1:16">
      <c r="A894" s="12">
        <v>36760</v>
      </c>
      <c r="B894" s="9">
        <v>0.67581266500000003</v>
      </c>
      <c r="C894" s="14">
        <f t="shared" si="52"/>
        <v>6.9608702458234806E-3</v>
      </c>
      <c r="L894" s="9">
        <v>877</v>
      </c>
      <c r="M894" s="9">
        <v>-1.7628657171837592E-3</v>
      </c>
      <c r="N894" s="15">
        <f t="shared" si="54"/>
        <v>-0.3345166494643198</v>
      </c>
      <c r="O894" s="9">
        <f t="shared" si="53"/>
        <v>0.35235034150261146</v>
      </c>
      <c r="P894" s="9">
        <f t="shared" si="55"/>
        <v>-0.37898273727274989</v>
      </c>
    </row>
    <row r="895" spans="1:16">
      <c r="A895" s="12">
        <v>36761</v>
      </c>
      <c r="B895" s="9">
        <v>0.67508269799999998</v>
      </c>
      <c r="C895" s="14">
        <f t="shared" si="52"/>
        <v>-1.0801321694674515E-3</v>
      </c>
      <c r="L895" s="9">
        <v>878</v>
      </c>
      <c r="M895" s="9">
        <v>-1.7592813880347169E-3</v>
      </c>
      <c r="N895" s="15">
        <f t="shared" si="54"/>
        <v>-0.33381902876521657</v>
      </c>
      <c r="O895" s="9">
        <f t="shared" si="53"/>
        <v>0.35275210928083567</v>
      </c>
      <c r="P895" s="9">
        <f t="shared" si="55"/>
        <v>-0.37790089363747947</v>
      </c>
    </row>
    <row r="896" spans="1:16">
      <c r="A896" s="12">
        <v>36762</v>
      </c>
      <c r="B896" s="9">
        <v>0.67540186400000002</v>
      </c>
      <c r="C896" s="14">
        <f t="shared" si="52"/>
        <v>4.7278059554134444E-4</v>
      </c>
      <c r="L896" s="9">
        <v>879</v>
      </c>
      <c r="M896" s="9">
        <v>-1.7566980509413632E-3</v>
      </c>
      <c r="N896" s="15">
        <f t="shared" si="54"/>
        <v>-0.33331623190863713</v>
      </c>
      <c r="O896" s="9">
        <f t="shared" si="53"/>
        <v>0.35315387705905987</v>
      </c>
      <c r="P896" s="9">
        <f t="shared" si="55"/>
        <v>-0.37681949211138061</v>
      </c>
    </row>
    <row r="897" spans="1:16">
      <c r="A897" s="12">
        <v>36763</v>
      </c>
      <c r="B897" s="9">
        <v>0.67819599900000005</v>
      </c>
      <c r="C897" s="14">
        <f t="shared" si="52"/>
        <v>4.1369962816686368E-3</v>
      </c>
      <c r="L897" s="9">
        <v>880</v>
      </c>
      <c r="M897" s="9">
        <v>-1.7491770247366478E-3</v>
      </c>
      <c r="N897" s="15">
        <f t="shared" si="54"/>
        <v>-0.33185240887767775</v>
      </c>
      <c r="O897" s="9">
        <f t="shared" si="53"/>
        <v>0.35355564483728402</v>
      </c>
      <c r="P897" s="9">
        <f t="shared" si="55"/>
        <v>-0.37573853106966221</v>
      </c>
    </row>
    <row r="898" spans="1:16">
      <c r="A898" s="12">
        <v>36767</v>
      </c>
      <c r="B898" s="9">
        <v>0.68418171900000002</v>
      </c>
      <c r="C898" s="14">
        <f t="shared" si="52"/>
        <v>8.8259441353619739E-3</v>
      </c>
      <c r="L898" s="9">
        <v>881</v>
      </c>
      <c r="M898" s="9">
        <v>-1.7483575631349613E-3</v>
      </c>
      <c r="N898" s="15">
        <f t="shared" si="54"/>
        <v>-0.33169291644501164</v>
      </c>
      <c r="O898" s="9">
        <f t="shared" si="53"/>
        <v>0.35395741261550823</v>
      </c>
      <c r="P898" s="9">
        <f t="shared" si="55"/>
        <v>-0.3746580088915763</v>
      </c>
    </row>
    <row r="899" spans="1:16">
      <c r="A899" s="12">
        <v>36768</v>
      </c>
      <c r="B899" s="9">
        <v>0.68681318700000005</v>
      </c>
      <c r="C899" s="14">
        <f t="shared" si="52"/>
        <v>3.846153626913873E-3</v>
      </c>
      <c r="L899" s="9">
        <v>882</v>
      </c>
      <c r="M899" s="9">
        <v>-1.7470297863764195E-3</v>
      </c>
      <c r="N899" s="15">
        <f t="shared" si="54"/>
        <v>-0.33143449024807758</v>
      </c>
      <c r="O899" s="9">
        <f t="shared" si="53"/>
        <v>0.35435918039373243</v>
      </c>
      <c r="P899" s="9">
        <f t="shared" si="55"/>
        <v>-0.37357792396039713</v>
      </c>
    </row>
    <row r="900" spans="1:16">
      <c r="A900" s="12">
        <v>36769</v>
      </c>
      <c r="B900" s="9">
        <v>0.688942473</v>
      </c>
      <c r="C900" s="14">
        <f t="shared" ref="C900:C963" si="56">((B900/B899)-1)</f>
        <v>3.1002404151567742E-3</v>
      </c>
      <c r="L900" s="9">
        <v>883</v>
      </c>
      <c r="M900" s="9">
        <v>-1.7463804233154301E-3</v>
      </c>
      <c r="N900" s="15">
        <f t="shared" si="54"/>
        <v>-0.33130810422331752</v>
      </c>
      <c r="O900" s="9">
        <f t="shared" si="53"/>
        <v>0.35476094817195664</v>
      </c>
      <c r="P900" s="9">
        <f t="shared" si="55"/>
        <v>-0.37249827466340074</v>
      </c>
    </row>
    <row r="901" spans="1:16">
      <c r="A901" s="12">
        <v>36770</v>
      </c>
      <c r="B901" s="9">
        <v>0.68469702200000004</v>
      </c>
      <c r="C901" s="14">
        <f t="shared" si="56"/>
        <v>-6.1622721292143856E-3</v>
      </c>
      <c r="L901" s="9">
        <v>884</v>
      </c>
      <c r="M901" s="9">
        <v>-1.7363195496624684E-3</v>
      </c>
      <c r="N901" s="15">
        <f t="shared" si="54"/>
        <v>-0.32934994875836993</v>
      </c>
      <c r="O901" s="9">
        <f t="shared" si="53"/>
        <v>0.35516271595018079</v>
      </c>
      <c r="P901" s="9">
        <f t="shared" si="55"/>
        <v>-0.371419059391845</v>
      </c>
    </row>
    <row r="902" spans="1:16">
      <c r="A902" s="12">
        <v>36774</v>
      </c>
      <c r="B902" s="9">
        <v>0.68861038399999996</v>
      </c>
      <c r="C902" s="14">
        <f t="shared" si="56"/>
        <v>5.7154651973934101E-3</v>
      </c>
      <c r="L902" s="9">
        <v>885</v>
      </c>
      <c r="M902" s="9">
        <v>-1.7342826794315425E-3</v>
      </c>
      <c r="N902" s="15">
        <f t="shared" si="54"/>
        <v>-0.32895351116143196</v>
      </c>
      <c r="O902" s="9">
        <f t="shared" si="53"/>
        <v>0.35556448372840499</v>
      </c>
      <c r="P902" s="9">
        <f t="shared" si="55"/>
        <v>-0.37034027654094803</v>
      </c>
    </row>
    <row r="903" spans="1:16">
      <c r="A903" s="12">
        <v>36775</v>
      </c>
      <c r="B903" s="9">
        <v>0.69180214500000003</v>
      </c>
      <c r="C903" s="14">
        <f t="shared" si="56"/>
        <v>4.6350753258463939E-3</v>
      </c>
      <c r="L903" s="9">
        <v>886</v>
      </c>
      <c r="M903" s="9">
        <v>-1.7326881031208829E-3</v>
      </c>
      <c r="N903" s="15">
        <f t="shared" si="54"/>
        <v>-0.32864315756544232</v>
      </c>
      <c r="O903" s="9">
        <f t="shared" si="53"/>
        <v>0.35596625150662919</v>
      </c>
      <c r="P903" s="9">
        <f t="shared" si="55"/>
        <v>-0.36926192450986928</v>
      </c>
    </row>
    <row r="904" spans="1:16">
      <c r="A904" s="12">
        <v>36776</v>
      </c>
      <c r="B904" s="9">
        <v>0.69541029200000004</v>
      </c>
      <c r="C904" s="14">
        <f t="shared" si="56"/>
        <v>5.2155764853836217E-3</v>
      </c>
      <c r="L904" s="9">
        <v>887</v>
      </c>
      <c r="M904" s="9">
        <v>-1.7097268618530004E-3</v>
      </c>
      <c r="N904" s="15">
        <f t="shared" si="54"/>
        <v>-0.32417419377347101</v>
      </c>
      <c r="O904" s="9">
        <f t="shared" si="53"/>
        <v>0.35636801928485334</v>
      </c>
      <c r="P904" s="9">
        <f t="shared" si="55"/>
        <v>-0.36818400170168925</v>
      </c>
    </row>
    <row r="905" spans="1:16">
      <c r="A905" s="12">
        <v>36777</v>
      </c>
      <c r="B905" s="9">
        <v>0.70442378100000003</v>
      </c>
      <c r="C905" s="14">
        <f t="shared" si="56"/>
        <v>1.2961397183347989E-2</v>
      </c>
      <c r="L905" s="9">
        <v>888</v>
      </c>
      <c r="M905" s="9">
        <v>-1.7088795827773229E-3</v>
      </c>
      <c r="N905" s="15">
        <f t="shared" si="54"/>
        <v>-0.32400928720475713</v>
      </c>
      <c r="O905" s="9">
        <f t="shared" si="53"/>
        <v>0.35676978706307755</v>
      </c>
      <c r="P905" s="9">
        <f t="shared" si="55"/>
        <v>-0.367106506523388</v>
      </c>
    </row>
    <row r="906" spans="1:16">
      <c r="A906" s="12">
        <v>36780</v>
      </c>
      <c r="B906" s="9">
        <v>0.70806485900000005</v>
      </c>
      <c r="C906" s="14">
        <f t="shared" si="56"/>
        <v>5.1688743313451635E-3</v>
      </c>
      <c r="L906" s="9">
        <v>889</v>
      </c>
      <c r="M906" s="9">
        <v>-1.7086964664396742E-3</v>
      </c>
      <c r="N906" s="15">
        <f t="shared" si="54"/>
        <v>-0.32397364713316334</v>
      </c>
      <c r="O906" s="9">
        <f t="shared" si="53"/>
        <v>0.35717155484130175</v>
      </c>
      <c r="P906" s="9">
        <f t="shared" si="55"/>
        <v>-0.36602943738582705</v>
      </c>
    </row>
    <row r="907" spans="1:16">
      <c r="A907" s="12">
        <v>36781</v>
      </c>
      <c r="B907" s="9">
        <v>0.71326676200000005</v>
      </c>
      <c r="C907" s="14">
        <f t="shared" si="56"/>
        <v>7.346647604213441E-3</v>
      </c>
      <c r="L907" s="9">
        <v>890</v>
      </c>
      <c r="M907" s="9">
        <v>-1.698445004737259E-3</v>
      </c>
      <c r="N907" s="15">
        <f t="shared" si="54"/>
        <v>-0.32197839737168998</v>
      </c>
      <c r="O907" s="9">
        <f t="shared" si="53"/>
        <v>0.3575733226195259</v>
      </c>
      <c r="P907" s="9">
        <f t="shared" si="55"/>
        <v>-0.36495279270372882</v>
      </c>
    </row>
    <row r="908" spans="1:16">
      <c r="A908" s="12">
        <v>36782</v>
      </c>
      <c r="B908" s="9">
        <v>0.707964602</v>
      </c>
      <c r="C908" s="14">
        <f t="shared" si="56"/>
        <v>-7.4336283175915341E-3</v>
      </c>
      <c r="L908" s="9">
        <v>891</v>
      </c>
      <c r="M908" s="9">
        <v>-1.6956339108266105E-3</v>
      </c>
      <c r="N908" s="15">
        <f t="shared" si="54"/>
        <v>-0.32143127203312688</v>
      </c>
      <c r="O908" s="9">
        <f t="shared" si="53"/>
        <v>0.35797509039775011</v>
      </c>
      <c r="P908" s="9">
        <f t="shared" si="55"/>
        <v>-0.36387657089565661</v>
      </c>
    </row>
    <row r="909" spans="1:16">
      <c r="A909" s="12">
        <v>36783</v>
      </c>
      <c r="B909" s="9">
        <v>0.71123755300000002</v>
      </c>
      <c r="C909" s="14">
        <f t="shared" si="56"/>
        <v>4.6230432859974968E-3</v>
      </c>
      <c r="L909" s="9">
        <v>892</v>
      </c>
      <c r="M909" s="9">
        <v>-1.6943833500355776E-3</v>
      </c>
      <c r="N909" s="15">
        <f t="shared" si="54"/>
        <v>-0.32118787443847674</v>
      </c>
      <c r="O909" s="9">
        <f t="shared" si="53"/>
        <v>0.35837685817597431</v>
      </c>
      <c r="P909" s="9">
        <f t="shared" si="55"/>
        <v>-0.36280077038399516</v>
      </c>
    </row>
    <row r="910" spans="1:16">
      <c r="A910" s="12">
        <v>36784</v>
      </c>
      <c r="B910" s="9">
        <v>0.71403070300000004</v>
      </c>
      <c r="C910" s="14">
        <f t="shared" si="56"/>
        <v>3.9271689018929301E-3</v>
      </c>
      <c r="L910" s="9">
        <v>893</v>
      </c>
      <c r="M910" s="9">
        <v>-1.6728005596586826E-3</v>
      </c>
      <c r="N910" s="15">
        <f t="shared" si="54"/>
        <v>-0.316987199588247</v>
      </c>
      <c r="O910" s="9">
        <f t="shared" si="53"/>
        <v>0.35877862595419846</v>
      </c>
      <c r="P910" s="9">
        <f t="shared" si="55"/>
        <v>-0.36172538959493167</v>
      </c>
    </row>
    <row r="911" spans="1:16">
      <c r="A911" s="12">
        <v>36787</v>
      </c>
      <c r="B911" s="9">
        <v>0.71352122699999998</v>
      </c>
      <c r="C911" s="14">
        <f t="shared" si="56"/>
        <v>-7.1352113832012787E-4</v>
      </c>
      <c r="L911" s="9">
        <v>894</v>
      </c>
      <c r="M911" s="9">
        <v>-1.6717421701527568E-3</v>
      </c>
      <c r="N911" s="15">
        <f t="shared" si="54"/>
        <v>-0.31678120443647789</v>
      </c>
      <c r="O911" s="9">
        <f t="shared" si="53"/>
        <v>0.35918039373242266</v>
      </c>
      <c r="P911" s="9">
        <f t="shared" si="55"/>
        <v>-0.3606504269584348</v>
      </c>
    </row>
    <row r="912" spans="1:16">
      <c r="A912" s="12">
        <v>36788</v>
      </c>
      <c r="B912" s="9">
        <v>0.71022727299999999</v>
      </c>
      <c r="C912" s="14">
        <f t="shared" si="56"/>
        <v>-4.6164765326596191E-3</v>
      </c>
      <c r="L912" s="9">
        <v>895</v>
      </c>
      <c r="M912" s="9">
        <v>-1.6699135024900169E-3</v>
      </c>
      <c r="N912" s="15">
        <f t="shared" si="54"/>
        <v>-0.31642528946319792</v>
      </c>
      <c r="O912" s="9">
        <f t="shared" si="53"/>
        <v>0.35958216151064687</v>
      </c>
      <c r="P912" s="9">
        <f t="shared" si="55"/>
        <v>-0.35957588090823761</v>
      </c>
    </row>
    <row r="913" spans="1:16">
      <c r="A913" s="12">
        <v>36789</v>
      </c>
      <c r="B913" s="9">
        <v>0.70886793800000003</v>
      </c>
      <c r="C913" s="14">
        <f t="shared" si="56"/>
        <v>-1.9139436792650066E-3</v>
      </c>
      <c r="L913" s="9">
        <v>896</v>
      </c>
      <c r="M913" s="9">
        <v>-1.6672001384518964E-3</v>
      </c>
      <c r="N913" s="15">
        <f t="shared" si="54"/>
        <v>-0.31589718536380157</v>
      </c>
      <c r="O913" s="9">
        <f t="shared" si="53"/>
        <v>0.35998392928887102</v>
      </c>
      <c r="P913" s="9">
        <f t="shared" si="55"/>
        <v>-0.35850174988181638</v>
      </c>
    </row>
    <row r="914" spans="1:16">
      <c r="A914" s="12">
        <v>36790</v>
      </c>
      <c r="B914" s="9">
        <v>0.70028011199999995</v>
      </c>
      <c r="C914" s="14">
        <f t="shared" si="56"/>
        <v>-1.2114846136545232E-2</v>
      </c>
      <c r="L914" s="9">
        <v>897</v>
      </c>
      <c r="M914" s="9">
        <v>-1.6671304415252219E-3</v>
      </c>
      <c r="N914" s="15">
        <f t="shared" si="54"/>
        <v>-0.31588362019813448</v>
      </c>
      <c r="O914" s="9">
        <f t="shared" ref="O914:O977" si="57">L914/COUNT(Retornos)</f>
        <v>0.36038569706709522</v>
      </c>
      <c r="P914" s="9">
        <f t="shared" si="55"/>
        <v>-0.35742803232037229</v>
      </c>
    </row>
    <row r="915" spans="1:16">
      <c r="A915" s="12">
        <v>36791</v>
      </c>
      <c r="B915" s="9">
        <v>0.68643602400000003</v>
      </c>
      <c r="C915" s="14">
        <f t="shared" si="56"/>
        <v>-1.9769357665265108E-2</v>
      </c>
      <c r="L915" s="9">
        <v>898</v>
      </c>
      <c r="M915" s="9">
        <v>-1.6669276205009131E-3</v>
      </c>
      <c r="N915" s="15">
        <f t="shared" ref="N915:N978" si="58">(M915-$K$5)/$K$4</f>
        <v>-0.31584414498844038</v>
      </c>
      <c r="O915" s="9">
        <f t="shared" si="57"/>
        <v>0.36078746484531943</v>
      </c>
      <c r="P915" s="9">
        <f t="shared" ref="P915:P978" si="59">_xlfn.NORM.S.INV(O915)</f>
        <v>-0.35635472666881207</v>
      </c>
    </row>
    <row r="916" spans="1:16">
      <c r="A916" s="12">
        <v>36794</v>
      </c>
      <c r="B916" s="9">
        <v>0.687757909</v>
      </c>
      <c r="C916" s="14">
        <f t="shared" si="56"/>
        <v>1.9257220684558707E-3</v>
      </c>
      <c r="L916" s="9">
        <v>899</v>
      </c>
      <c r="M916" s="9">
        <v>-1.6552068726629621E-3</v>
      </c>
      <c r="N916" s="15">
        <f t="shared" si="58"/>
        <v>-0.31356292695272836</v>
      </c>
      <c r="O916" s="9">
        <f t="shared" si="57"/>
        <v>0.36118923262354358</v>
      </c>
      <c r="P916" s="9">
        <f t="shared" si="59"/>
        <v>-0.35528183137573</v>
      </c>
    </row>
    <row r="917" spans="1:16">
      <c r="A917" s="12">
        <v>36795</v>
      </c>
      <c r="B917" s="9">
        <v>0.68493150700000005</v>
      </c>
      <c r="C917" s="14">
        <f t="shared" si="56"/>
        <v>-4.1095885092903295E-3</v>
      </c>
      <c r="L917" s="9">
        <v>900</v>
      </c>
      <c r="M917" s="9">
        <v>-1.6489455235835226E-3</v>
      </c>
      <c r="N917" s="15">
        <f t="shared" si="58"/>
        <v>-0.31234427583546287</v>
      </c>
      <c r="O917" s="9">
        <f t="shared" si="57"/>
        <v>0.36159100040176778</v>
      </c>
      <c r="P917" s="9">
        <f t="shared" si="59"/>
        <v>-0.3542093448933869</v>
      </c>
    </row>
    <row r="918" spans="1:16">
      <c r="A918" s="12">
        <v>36796</v>
      </c>
      <c r="B918" s="9">
        <v>0.68460327200000004</v>
      </c>
      <c r="C918" s="14">
        <f t="shared" si="56"/>
        <v>-4.7922309989456569E-4</v>
      </c>
      <c r="L918" s="9">
        <v>901</v>
      </c>
      <c r="M918" s="9">
        <v>-1.6483513284797358E-3</v>
      </c>
      <c r="N918" s="15">
        <f t="shared" si="58"/>
        <v>-0.31222862719202887</v>
      </c>
      <c r="O918" s="9">
        <f t="shared" si="57"/>
        <v>0.36199276817999199</v>
      </c>
      <c r="P918" s="9">
        <f t="shared" si="59"/>
        <v>-0.35313726567769388</v>
      </c>
    </row>
    <row r="919" spans="1:16">
      <c r="A919" s="12">
        <v>36797</v>
      </c>
      <c r="B919" s="9">
        <v>0.68329347500000004</v>
      </c>
      <c r="C919" s="14">
        <f t="shared" si="56"/>
        <v>-1.9132204790280882E-3</v>
      </c>
      <c r="L919" s="9">
        <v>902</v>
      </c>
      <c r="M919" s="9">
        <v>-1.6481505932813834E-3</v>
      </c>
      <c r="N919" s="15">
        <f t="shared" si="58"/>
        <v>-0.31218955794822167</v>
      </c>
      <c r="O919" s="9">
        <f t="shared" si="57"/>
        <v>0.36239453595821614</v>
      </c>
      <c r="P919" s="9">
        <f t="shared" si="59"/>
        <v>-0.35206559218819206</v>
      </c>
    </row>
    <row r="920" spans="1:16">
      <c r="A920" s="12">
        <v>36798</v>
      </c>
      <c r="B920" s="9">
        <v>0.67626969599999998</v>
      </c>
      <c r="C920" s="14">
        <f t="shared" si="56"/>
        <v>-1.0279300559690063E-2</v>
      </c>
      <c r="L920" s="9">
        <v>903</v>
      </c>
      <c r="M920" s="9">
        <v>-1.6443763127511613E-3</v>
      </c>
      <c r="N920" s="15">
        <f t="shared" si="58"/>
        <v>-0.31145496686782143</v>
      </c>
      <c r="O920" s="9">
        <f t="shared" si="57"/>
        <v>0.36279630373644034</v>
      </c>
      <c r="P920" s="9">
        <f t="shared" si="59"/>
        <v>-0.35099432288803406</v>
      </c>
    </row>
    <row r="921" spans="1:16">
      <c r="A921" s="12">
        <v>36801</v>
      </c>
      <c r="B921" s="9">
        <v>0.68143100499999998</v>
      </c>
      <c r="C921" s="14">
        <f t="shared" si="56"/>
        <v>7.632027622305193E-3</v>
      </c>
      <c r="L921" s="9">
        <v>904</v>
      </c>
      <c r="M921" s="9">
        <v>-1.6408384966195566E-3</v>
      </c>
      <c r="N921" s="15">
        <f t="shared" si="58"/>
        <v>-0.31076639903255776</v>
      </c>
      <c r="O921" s="9">
        <f t="shared" si="57"/>
        <v>0.36319807151466454</v>
      </c>
      <c r="P921" s="9">
        <f t="shared" si="59"/>
        <v>-0.34992345624396631</v>
      </c>
    </row>
    <row r="922" spans="1:16">
      <c r="A922" s="12">
        <v>36802</v>
      </c>
      <c r="B922" s="9">
        <v>0.686577412</v>
      </c>
      <c r="C922" s="14">
        <f t="shared" si="56"/>
        <v>7.552352273727303E-3</v>
      </c>
      <c r="L922" s="9">
        <v>905</v>
      </c>
      <c r="M922" s="9">
        <v>-1.6404970322623225E-3</v>
      </c>
      <c r="N922" s="15">
        <f t="shared" si="58"/>
        <v>-0.31069993956588848</v>
      </c>
      <c r="O922" s="9">
        <f t="shared" si="57"/>
        <v>0.36359983929288869</v>
      </c>
      <c r="P922" s="9">
        <f t="shared" si="59"/>
        <v>-0.34885299072631004</v>
      </c>
    </row>
    <row r="923" spans="1:16">
      <c r="A923" s="12">
        <v>36803</v>
      </c>
      <c r="B923" s="9">
        <v>0.68690754200000004</v>
      </c>
      <c r="C923" s="14">
        <f t="shared" si="56"/>
        <v>4.808343447222363E-4</v>
      </c>
      <c r="L923" s="9">
        <v>906</v>
      </c>
      <c r="M923" s="9">
        <v>-1.6398417300701462E-3</v>
      </c>
      <c r="N923" s="15">
        <f t="shared" si="58"/>
        <v>-0.31057239760352373</v>
      </c>
      <c r="O923" s="9">
        <f t="shared" si="57"/>
        <v>0.3640016070711129</v>
      </c>
      <c r="P923" s="9">
        <f t="shared" si="59"/>
        <v>-0.34778292480894263</v>
      </c>
    </row>
    <row r="924" spans="1:16">
      <c r="A924" s="12">
        <v>36804</v>
      </c>
      <c r="B924" s="9">
        <v>0.689560061</v>
      </c>
      <c r="C924" s="14">
        <f t="shared" si="56"/>
        <v>3.8615371615762228E-3</v>
      </c>
      <c r="L924" s="9">
        <v>907</v>
      </c>
      <c r="M924" s="9">
        <v>-1.6387845512395582E-3</v>
      </c>
      <c r="N924" s="15">
        <f t="shared" si="58"/>
        <v>-0.31036663808641329</v>
      </c>
      <c r="O924" s="9">
        <f t="shared" si="57"/>
        <v>0.3644033748493371</v>
      </c>
      <c r="P924" s="9">
        <f t="shared" si="59"/>
        <v>-0.34671325696928029</v>
      </c>
    </row>
    <row r="925" spans="1:16">
      <c r="A925" s="12">
        <v>36805</v>
      </c>
      <c r="B925" s="9">
        <v>0.69228106599999994</v>
      </c>
      <c r="C925" s="14">
        <f t="shared" si="56"/>
        <v>3.9460014491761175E-3</v>
      </c>
      <c r="L925" s="9">
        <v>908</v>
      </c>
      <c r="M925" s="9">
        <v>-1.6287800045742262E-3</v>
      </c>
      <c r="N925" s="15">
        <f t="shared" si="58"/>
        <v>-0.3084194455857624</v>
      </c>
      <c r="O925" s="9">
        <f t="shared" si="57"/>
        <v>0.36480514262756125</v>
      </c>
      <c r="P925" s="9">
        <f t="shared" si="59"/>
        <v>-0.3456439856882596</v>
      </c>
    </row>
    <row r="926" spans="1:16">
      <c r="A926" s="12">
        <v>36809</v>
      </c>
      <c r="B926" s="9">
        <v>0.69041701200000005</v>
      </c>
      <c r="C926" s="14">
        <f t="shared" si="56"/>
        <v>-2.6926260034387806E-3</v>
      </c>
      <c r="L926" s="9">
        <v>909</v>
      </c>
      <c r="M926" s="9">
        <v>-1.6134690304435706E-3</v>
      </c>
      <c r="N926" s="15">
        <f t="shared" si="58"/>
        <v>-0.30543945908540632</v>
      </c>
      <c r="O926" s="9">
        <f t="shared" si="57"/>
        <v>0.36520691040578546</v>
      </c>
      <c r="P926" s="9">
        <f t="shared" si="59"/>
        <v>-0.34457510945031833</v>
      </c>
    </row>
    <row r="927" spans="1:16">
      <c r="A927" s="12">
        <v>36810</v>
      </c>
      <c r="B927" s="9">
        <v>0.68399452800000005</v>
      </c>
      <c r="C927" s="14">
        <f t="shared" si="56"/>
        <v>-9.3023258239181006E-3</v>
      </c>
      <c r="L927" s="9">
        <v>910</v>
      </c>
      <c r="M927" s="9">
        <v>-1.6076284308632616E-3</v>
      </c>
      <c r="N927" s="15">
        <f t="shared" si="58"/>
        <v>-0.30430269876207339</v>
      </c>
      <c r="O927" s="9">
        <f t="shared" si="57"/>
        <v>0.36560867818400966</v>
      </c>
      <c r="P927" s="9">
        <f t="shared" si="59"/>
        <v>-0.34350662674337956</v>
      </c>
    </row>
    <row r="928" spans="1:16">
      <c r="A928" s="12">
        <v>36811</v>
      </c>
      <c r="B928" s="9">
        <v>0.67865626099999998</v>
      </c>
      <c r="C928" s="14">
        <f t="shared" si="56"/>
        <v>-7.8045463544995641E-3</v>
      </c>
      <c r="L928" s="9">
        <v>911</v>
      </c>
      <c r="M928" s="9">
        <v>-1.604689055004993E-3</v>
      </c>
      <c r="N928" s="15">
        <f t="shared" si="58"/>
        <v>-0.30373060581081074</v>
      </c>
      <c r="O928" s="9">
        <f t="shared" si="57"/>
        <v>0.36601044596223381</v>
      </c>
      <c r="P928" s="9">
        <f t="shared" si="59"/>
        <v>-0.34243853605883218</v>
      </c>
    </row>
    <row r="929" spans="1:16">
      <c r="A929" s="12">
        <v>36812</v>
      </c>
      <c r="B929" s="9">
        <v>0.68507227500000001</v>
      </c>
      <c r="C929" s="14">
        <f t="shared" si="56"/>
        <v>9.4539966234836736E-3</v>
      </c>
      <c r="L929" s="9">
        <v>912</v>
      </c>
      <c r="M929" s="9">
        <v>-1.6017667800533042E-3</v>
      </c>
      <c r="N929" s="15">
        <f t="shared" si="58"/>
        <v>-0.30316184122195772</v>
      </c>
      <c r="O929" s="9">
        <f t="shared" si="57"/>
        <v>0.36641221374045801</v>
      </c>
      <c r="P929" s="9">
        <f t="shared" si="59"/>
        <v>-0.34137083589151324</v>
      </c>
    </row>
    <row r="930" spans="1:16">
      <c r="A930" s="12">
        <v>36815</v>
      </c>
      <c r="B930" s="9">
        <v>0.69180214500000003</v>
      </c>
      <c r="C930" s="14">
        <f t="shared" si="56"/>
        <v>9.823591240792906E-3</v>
      </c>
      <c r="L930" s="9">
        <v>913</v>
      </c>
      <c r="M930" s="9">
        <v>-1.6011136299105555E-3</v>
      </c>
      <c r="N930" s="15">
        <f t="shared" si="58"/>
        <v>-0.30303471811460425</v>
      </c>
      <c r="O930" s="9">
        <f t="shared" si="57"/>
        <v>0.36681398151868222</v>
      </c>
      <c r="P930" s="9">
        <f t="shared" si="59"/>
        <v>-0.34030352473969083</v>
      </c>
    </row>
    <row r="931" spans="1:16">
      <c r="A931" s="12">
        <v>36816</v>
      </c>
      <c r="B931" s="9">
        <v>0.69319284599999997</v>
      </c>
      <c r="C931" s="14">
        <f t="shared" si="56"/>
        <v>2.0102582942986835E-3</v>
      </c>
      <c r="L931" s="9">
        <v>914</v>
      </c>
      <c r="M931" s="9">
        <v>-1.5897155852591105E-3</v>
      </c>
      <c r="N931" s="15">
        <f t="shared" si="58"/>
        <v>-0.30081630804468223</v>
      </c>
      <c r="O931" s="9">
        <f t="shared" si="57"/>
        <v>0.36721574929690637</v>
      </c>
      <c r="P931" s="9">
        <f t="shared" si="59"/>
        <v>-0.33923660110504666</v>
      </c>
    </row>
    <row r="932" spans="1:16">
      <c r="A932" s="12">
        <v>36817</v>
      </c>
      <c r="B932" s="9">
        <v>0.69137168100000002</v>
      </c>
      <c r="C932" s="14">
        <f t="shared" si="56"/>
        <v>-2.6272126299468068E-3</v>
      </c>
      <c r="L932" s="9">
        <v>915</v>
      </c>
      <c r="M932" s="9">
        <v>-1.5894965016655105E-3</v>
      </c>
      <c r="N932" s="15">
        <f t="shared" si="58"/>
        <v>-0.30077366763880037</v>
      </c>
      <c r="O932" s="9">
        <f t="shared" si="57"/>
        <v>0.36761751707513057</v>
      </c>
      <c r="P932" s="9">
        <f t="shared" si="59"/>
        <v>-0.3381700634926571</v>
      </c>
    </row>
    <row r="933" spans="1:16">
      <c r="A933" s="12">
        <v>36818</v>
      </c>
      <c r="B933" s="9">
        <v>0.69338510600000003</v>
      </c>
      <c r="C933" s="14">
        <f t="shared" si="56"/>
        <v>2.9122179217520028E-3</v>
      </c>
      <c r="L933" s="9">
        <v>916</v>
      </c>
      <c r="M933" s="9">
        <v>-1.5861257016029917E-3</v>
      </c>
      <c r="N933" s="15">
        <f t="shared" si="58"/>
        <v>-0.3001176062676566</v>
      </c>
      <c r="O933" s="9">
        <f t="shared" si="57"/>
        <v>0.36801928485335478</v>
      </c>
      <c r="P933" s="9">
        <f t="shared" si="59"/>
        <v>-0.3371039104109772</v>
      </c>
    </row>
    <row r="934" spans="1:16">
      <c r="A934" s="12">
        <v>36819</v>
      </c>
      <c r="B934" s="9">
        <v>0.69213731999999994</v>
      </c>
      <c r="C934" s="14">
        <f t="shared" si="56"/>
        <v>-1.7995569694283509E-3</v>
      </c>
      <c r="L934" s="9">
        <v>917</v>
      </c>
      <c r="M934" s="9">
        <v>-1.5847857898018125E-3</v>
      </c>
      <c r="N934" s="15">
        <f t="shared" si="58"/>
        <v>-0.29985681821817595</v>
      </c>
      <c r="O934" s="9">
        <f t="shared" si="57"/>
        <v>0.36842105263157893</v>
      </c>
      <c r="P934" s="9">
        <f t="shared" si="59"/>
        <v>-0.33603814037182311</v>
      </c>
    </row>
    <row r="935" spans="1:16">
      <c r="A935" s="12">
        <v>36822</v>
      </c>
      <c r="B935" s="9">
        <v>0.68728522299999995</v>
      </c>
      <c r="C935" s="14">
        <f t="shared" si="56"/>
        <v>-7.0103097460486596E-3</v>
      </c>
      <c r="L935" s="9">
        <v>918</v>
      </c>
      <c r="M935" s="9">
        <v>-1.5844855735216434E-3</v>
      </c>
      <c r="N935" s="15">
        <f t="shared" si="58"/>
        <v>-0.29979838689601079</v>
      </c>
      <c r="O935" s="9">
        <f t="shared" si="57"/>
        <v>0.36882282040980313</v>
      </c>
      <c r="P935" s="9">
        <f t="shared" si="59"/>
        <v>-0.33497275189035369</v>
      </c>
    </row>
    <row r="936" spans="1:16">
      <c r="A936" s="12">
        <v>36823</v>
      </c>
      <c r="B936" s="9">
        <v>0.69013112499999996</v>
      </c>
      <c r="C936" s="14">
        <f t="shared" si="56"/>
        <v>4.140787412215241E-3</v>
      </c>
      <c r="L936" s="9">
        <v>919</v>
      </c>
      <c r="M936" s="9">
        <v>-1.5796060801246403E-3</v>
      </c>
      <c r="N936" s="15">
        <f t="shared" si="58"/>
        <v>-0.29884868739762732</v>
      </c>
      <c r="O936" s="9">
        <f t="shared" si="57"/>
        <v>0.36922458818802734</v>
      </c>
      <c r="P936" s="9">
        <f t="shared" si="59"/>
        <v>-0.33390774348505442</v>
      </c>
    </row>
    <row r="937" spans="1:16">
      <c r="A937" s="12">
        <v>36824</v>
      </c>
      <c r="B937" s="9">
        <v>0.697593303</v>
      </c>
      <c r="C937" s="14">
        <f t="shared" si="56"/>
        <v>1.0812695920648485E-2</v>
      </c>
      <c r="L937" s="9">
        <v>920</v>
      </c>
      <c r="M937" s="9">
        <v>-1.5664168727939076E-3</v>
      </c>
      <c r="N937" s="15">
        <f t="shared" si="58"/>
        <v>-0.29628166197778238</v>
      </c>
      <c r="O937" s="9">
        <f t="shared" si="57"/>
        <v>0.36962635596625149</v>
      </c>
      <c r="P937" s="9">
        <f t="shared" si="59"/>
        <v>-0.33284311367772013</v>
      </c>
    </row>
    <row r="938" spans="1:16">
      <c r="A938" s="12">
        <v>36825</v>
      </c>
      <c r="B938" s="9">
        <v>0.698665549</v>
      </c>
      <c r="C938" s="14">
        <f t="shared" si="56"/>
        <v>1.5370646412298239E-3</v>
      </c>
      <c r="L938" s="9">
        <v>921</v>
      </c>
      <c r="M938" s="9">
        <v>-1.5635469969257354E-3</v>
      </c>
      <c r="N938" s="15">
        <f t="shared" si="58"/>
        <v>-0.2957230958622713</v>
      </c>
      <c r="O938" s="9">
        <f t="shared" si="57"/>
        <v>0.37002812374447569</v>
      </c>
      <c r="P938" s="9">
        <f t="shared" si="59"/>
        <v>-0.33177886099343701</v>
      </c>
    </row>
    <row r="939" spans="1:16">
      <c r="A939" s="12">
        <v>36826</v>
      </c>
      <c r="B939" s="9">
        <v>0.68884755799999997</v>
      </c>
      <c r="C939" s="14">
        <f t="shared" si="56"/>
        <v>-1.4052490514313343E-2</v>
      </c>
      <c r="L939" s="9">
        <v>922</v>
      </c>
      <c r="M939" s="9">
        <v>-1.5589926703690749E-3</v>
      </c>
      <c r="N939" s="15">
        <f t="shared" si="58"/>
        <v>-0.2948366838324914</v>
      </c>
      <c r="O939" s="9">
        <f t="shared" si="57"/>
        <v>0.37042989152269989</v>
      </c>
      <c r="P939" s="9">
        <f t="shared" si="59"/>
        <v>-0.33071498396056703</v>
      </c>
    </row>
    <row r="940" spans="1:16">
      <c r="A940" s="12">
        <v>36829</v>
      </c>
      <c r="B940" s="9">
        <v>0.68823124599999996</v>
      </c>
      <c r="C940" s="14">
        <f t="shared" si="56"/>
        <v>-8.9470013044601338E-4</v>
      </c>
      <c r="L940" s="9">
        <v>923</v>
      </c>
      <c r="M940" s="9">
        <v>-1.5528811714972113E-3</v>
      </c>
      <c r="N940" s="15">
        <f t="shared" si="58"/>
        <v>-0.2936471981747088</v>
      </c>
      <c r="O940" s="9">
        <f t="shared" si="57"/>
        <v>0.37083165930092404</v>
      </c>
      <c r="P940" s="9">
        <f t="shared" si="59"/>
        <v>-0.32965148111073034</v>
      </c>
    </row>
    <row r="941" spans="1:16">
      <c r="A941" s="12">
        <v>36830</v>
      </c>
      <c r="B941" s="9">
        <v>0.68941744199999999</v>
      </c>
      <c r="C941" s="14">
        <f t="shared" si="56"/>
        <v>1.7235427872450693E-3</v>
      </c>
      <c r="L941" s="9">
        <v>924</v>
      </c>
      <c r="M941" s="9">
        <v>-1.5518309376164607E-3</v>
      </c>
      <c r="N941" s="15">
        <f t="shared" si="58"/>
        <v>-0.29344279035844928</v>
      </c>
      <c r="O941" s="9">
        <f t="shared" si="57"/>
        <v>0.37123342707914825</v>
      </c>
      <c r="P941" s="9">
        <f t="shared" si="59"/>
        <v>-0.32858835097878791</v>
      </c>
    </row>
    <row r="942" spans="1:16">
      <c r="A942" s="12">
        <v>36831</v>
      </c>
      <c r="B942" s="9">
        <v>0.691945751</v>
      </c>
      <c r="C942" s="14">
        <f t="shared" si="56"/>
        <v>3.6673122058898944E-3</v>
      </c>
      <c r="L942" s="9">
        <v>925</v>
      </c>
      <c r="M942" s="9">
        <v>-1.5489480152177659E-3</v>
      </c>
      <c r="N942" s="15">
        <f t="shared" si="58"/>
        <v>-0.29288168498681366</v>
      </c>
      <c r="O942" s="9">
        <f t="shared" si="57"/>
        <v>0.37163519485737245</v>
      </c>
      <c r="P942" s="9">
        <f t="shared" si="59"/>
        <v>-0.32752559210282567</v>
      </c>
    </row>
    <row r="943" spans="1:16">
      <c r="A943" s="12">
        <v>36832</v>
      </c>
      <c r="B943" s="9">
        <v>0.69252077599999995</v>
      </c>
      <c r="C943" s="14">
        <f t="shared" si="56"/>
        <v>8.31026130543977E-4</v>
      </c>
      <c r="L943" s="9">
        <v>926</v>
      </c>
      <c r="M943" s="9">
        <v>-1.5431216072112619E-3</v>
      </c>
      <c r="N943" s="15">
        <f t="shared" si="58"/>
        <v>-0.29174768678024726</v>
      </c>
      <c r="O943" s="9">
        <f t="shared" si="57"/>
        <v>0.3720369626355966</v>
      </c>
      <c r="P943" s="9">
        <f t="shared" si="59"/>
        <v>-0.326463203024138</v>
      </c>
    </row>
    <row r="944" spans="1:16">
      <c r="A944" s="12">
        <v>36833</v>
      </c>
      <c r="B944" s="9">
        <v>0.69041701200000005</v>
      </c>
      <c r="C944" s="14">
        <f t="shared" si="56"/>
        <v>-3.0378352143473064E-3</v>
      </c>
      <c r="L944" s="9">
        <v>927</v>
      </c>
      <c r="M944" s="9">
        <v>-1.5398819185142854E-3</v>
      </c>
      <c r="N944" s="15">
        <f t="shared" si="58"/>
        <v>-0.29111714371355779</v>
      </c>
      <c r="O944" s="9">
        <f t="shared" si="57"/>
        <v>0.37243873041382081</v>
      </c>
      <c r="P944" s="9">
        <f t="shared" si="59"/>
        <v>-0.32540118228720982</v>
      </c>
    </row>
    <row r="945" spans="1:16">
      <c r="A945" s="12">
        <v>36836</v>
      </c>
      <c r="B945" s="9">
        <v>0.69832402199999999</v>
      </c>
      <c r="C945" s="14">
        <f t="shared" si="56"/>
        <v>1.14525132819292E-2</v>
      </c>
      <c r="L945" s="9">
        <v>928</v>
      </c>
      <c r="M945" s="9">
        <v>-1.5337424582932968E-3</v>
      </c>
      <c r="N945" s="15">
        <f t="shared" si="58"/>
        <v>-0.28992221591720108</v>
      </c>
      <c r="O945" s="9">
        <f t="shared" si="57"/>
        <v>0.37284049819204501</v>
      </c>
      <c r="P945" s="9">
        <f t="shared" si="59"/>
        <v>-0.32433952843970149</v>
      </c>
    </row>
    <row r="946" spans="1:16">
      <c r="A946" s="12">
        <v>36837</v>
      </c>
      <c r="B946" s="9">
        <v>0.69881201999999998</v>
      </c>
      <c r="C946" s="14">
        <f t="shared" si="56"/>
        <v>6.988131363465655E-4</v>
      </c>
      <c r="L946" s="9">
        <v>929</v>
      </c>
      <c r="M946" s="9">
        <v>-1.5258626646648121E-3</v>
      </c>
      <c r="N946" s="15">
        <f t="shared" si="58"/>
        <v>-0.28838856571061744</v>
      </c>
      <c r="O946" s="9">
        <f t="shared" si="57"/>
        <v>0.37324226597026916</v>
      </c>
      <c r="P946" s="9">
        <f t="shared" si="59"/>
        <v>-0.32327824003243205</v>
      </c>
    </row>
    <row r="947" spans="1:16">
      <c r="A947" s="12">
        <v>36838</v>
      </c>
      <c r="B947" s="9">
        <v>0.70244450700000005</v>
      </c>
      <c r="C947" s="14">
        <f t="shared" si="56"/>
        <v>5.198088893777264E-3</v>
      </c>
      <c r="L947" s="9">
        <v>930</v>
      </c>
      <c r="M947" s="9">
        <v>-1.5220708789041026E-3</v>
      </c>
      <c r="N947" s="15">
        <f t="shared" si="58"/>
        <v>-0.28765056757393892</v>
      </c>
      <c r="O947" s="9">
        <f t="shared" si="57"/>
        <v>0.37364403374849336</v>
      </c>
      <c r="P947" s="9">
        <f t="shared" si="59"/>
        <v>-0.32221731561936218</v>
      </c>
    </row>
    <row r="948" spans="1:16">
      <c r="A948" s="12">
        <v>36839</v>
      </c>
      <c r="B948" s="9">
        <v>0.70214857500000005</v>
      </c>
      <c r="C948" s="14">
        <f t="shared" si="56"/>
        <v>-4.212887951303701E-4</v>
      </c>
      <c r="L948" s="9">
        <v>931</v>
      </c>
      <c r="M948" s="9">
        <v>-1.5218776671658274E-3</v>
      </c>
      <c r="N948" s="15">
        <f t="shared" si="58"/>
        <v>-0.28761296262686914</v>
      </c>
      <c r="O948" s="9">
        <f t="shared" si="57"/>
        <v>0.37404580152671757</v>
      </c>
      <c r="P948" s="9">
        <f t="shared" si="59"/>
        <v>-0.32115675375757857</v>
      </c>
    </row>
    <row r="949" spans="1:16">
      <c r="A949" s="12">
        <v>36840</v>
      </c>
      <c r="B949" s="9">
        <v>0.69905627400000003</v>
      </c>
      <c r="C949" s="14">
        <f t="shared" si="56"/>
        <v>-4.404055081931979E-3</v>
      </c>
      <c r="L949" s="9">
        <v>932</v>
      </c>
      <c r="M949" s="9">
        <v>-1.5188912330812432E-3</v>
      </c>
      <c r="N949" s="15">
        <f t="shared" si="58"/>
        <v>-0.28703171069734978</v>
      </c>
      <c r="O949" s="9">
        <f t="shared" si="57"/>
        <v>0.37444756930494172</v>
      </c>
      <c r="P949" s="9">
        <f t="shared" si="59"/>
        <v>-0.32009655300727807</v>
      </c>
    </row>
    <row r="950" spans="1:16">
      <c r="A950" s="12">
        <v>36843</v>
      </c>
      <c r="B950" s="9">
        <v>0.69502363099999998</v>
      </c>
      <c r="C950" s="14">
        <f t="shared" si="56"/>
        <v>-5.7686958117481035E-3</v>
      </c>
      <c r="L950" s="9">
        <v>933</v>
      </c>
      <c r="M950" s="9">
        <v>-1.5188523848628233E-3</v>
      </c>
      <c r="N950" s="15">
        <f t="shared" si="58"/>
        <v>-0.28702414963915279</v>
      </c>
      <c r="O950" s="9">
        <f t="shared" si="57"/>
        <v>0.37484933708316592</v>
      </c>
      <c r="P950" s="9">
        <f t="shared" si="59"/>
        <v>-0.31903671193175026</v>
      </c>
    </row>
    <row r="951" spans="1:16">
      <c r="A951" s="12">
        <v>36844</v>
      </c>
      <c r="B951" s="9">
        <v>0.69900740900000002</v>
      </c>
      <c r="C951" s="14">
        <f t="shared" si="56"/>
        <v>5.7318597847790809E-3</v>
      </c>
      <c r="L951" s="9">
        <v>934</v>
      </c>
      <c r="M951" s="9">
        <v>-1.5168071292460672E-3</v>
      </c>
      <c r="N951" s="15">
        <f t="shared" si="58"/>
        <v>-0.28662607998821482</v>
      </c>
      <c r="O951" s="9">
        <f t="shared" si="57"/>
        <v>0.37525110486139013</v>
      </c>
      <c r="P951" s="9">
        <f t="shared" si="59"/>
        <v>-0.31797722909736265</v>
      </c>
    </row>
    <row r="952" spans="1:16">
      <c r="A952" s="12">
        <v>36845</v>
      </c>
      <c r="B952" s="9">
        <v>0.70140983400000001</v>
      </c>
      <c r="C952" s="14">
        <f t="shared" si="56"/>
        <v>3.4369092073529561E-3</v>
      </c>
      <c r="L952" s="9">
        <v>935</v>
      </c>
      <c r="M952" s="9">
        <v>-1.5116662862083574E-3</v>
      </c>
      <c r="N952" s="15">
        <f t="shared" si="58"/>
        <v>-0.28562551381116458</v>
      </c>
      <c r="O952" s="9">
        <f t="shared" si="57"/>
        <v>0.37565287263961428</v>
      </c>
      <c r="P952" s="9">
        <f t="shared" si="59"/>
        <v>-0.31691810307354462</v>
      </c>
    </row>
    <row r="953" spans="1:16">
      <c r="A953" s="12">
        <v>36846</v>
      </c>
      <c r="B953" s="9">
        <v>0.70283947099999999</v>
      </c>
      <c r="C953" s="14">
        <f t="shared" si="56"/>
        <v>2.0382334702195859E-3</v>
      </c>
      <c r="L953" s="9">
        <v>936</v>
      </c>
      <c r="M953" s="9">
        <v>-1.5040300993101052E-3</v>
      </c>
      <c r="N953" s="15">
        <f t="shared" si="58"/>
        <v>-0.28413927696713348</v>
      </c>
      <c r="O953" s="9">
        <f t="shared" si="57"/>
        <v>0.37605464041783848</v>
      </c>
      <c r="P953" s="9">
        <f t="shared" si="59"/>
        <v>-0.31585933243277031</v>
      </c>
    </row>
    <row r="954" spans="1:16">
      <c r="A954" s="12">
        <v>36847</v>
      </c>
      <c r="B954" s="9">
        <v>0.70274068899999997</v>
      </c>
      <c r="C954" s="14">
        <f t="shared" si="56"/>
        <v>-1.4054702969290567E-4</v>
      </c>
      <c r="L954" s="9">
        <v>937</v>
      </c>
      <c r="M954" s="9">
        <v>-1.4985303596098953E-3</v>
      </c>
      <c r="N954" s="15">
        <f t="shared" si="58"/>
        <v>-0.28306885846062685</v>
      </c>
      <c r="O954" s="9">
        <f t="shared" si="57"/>
        <v>0.37645640819606269</v>
      </c>
      <c r="P954" s="9">
        <f t="shared" si="59"/>
        <v>-0.31480091575054431</v>
      </c>
    </row>
    <row r="955" spans="1:16">
      <c r="A955" s="12">
        <v>36850</v>
      </c>
      <c r="B955" s="9">
        <v>0.70313598600000005</v>
      </c>
      <c r="C955" s="14">
        <f t="shared" si="56"/>
        <v>5.625076307487209E-4</v>
      </c>
      <c r="L955" s="9">
        <v>938</v>
      </c>
      <c r="M955" s="9">
        <v>-1.4945901612383183E-3</v>
      </c>
      <c r="N955" s="15">
        <f t="shared" si="58"/>
        <v>-0.28230197466500245</v>
      </c>
      <c r="O955" s="9">
        <f t="shared" si="57"/>
        <v>0.37685817597428684</v>
      </c>
      <c r="P955" s="9">
        <f t="shared" si="59"/>
        <v>-0.31374285160538506</v>
      </c>
    </row>
    <row r="956" spans="1:16">
      <c r="A956" s="12">
        <v>36851</v>
      </c>
      <c r="B956" s="9">
        <v>0.70621468899999995</v>
      </c>
      <c r="C956" s="14">
        <f t="shared" si="56"/>
        <v>4.3785314097122274E-3</v>
      </c>
      <c r="L956" s="9">
        <v>939</v>
      </c>
      <c r="M956" s="9">
        <v>-1.4890801231525197E-3</v>
      </c>
      <c r="N956" s="15">
        <f t="shared" si="58"/>
        <v>-0.28122955177590275</v>
      </c>
      <c r="O956" s="9">
        <f t="shared" si="57"/>
        <v>0.37725994375251104</v>
      </c>
      <c r="P956" s="9">
        <f t="shared" si="59"/>
        <v>-0.31268513857880914</v>
      </c>
    </row>
    <row r="957" spans="1:16">
      <c r="A957" s="12">
        <v>36852</v>
      </c>
      <c r="B957" s="9">
        <v>0.71037863199999995</v>
      </c>
      <c r="C957" s="14">
        <f t="shared" si="56"/>
        <v>5.8961432902169264E-3</v>
      </c>
      <c r="L957" s="9">
        <v>940</v>
      </c>
      <c r="M957" s="9">
        <v>-1.4845610378756424E-3</v>
      </c>
      <c r="N957" s="15">
        <f t="shared" si="58"/>
        <v>-0.28034999878311906</v>
      </c>
      <c r="O957" s="9">
        <f t="shared" si="57"/>
        <v>0.37766171153073524</v>
      </c>
      <c r="P957" s="9">
        <f t="shared" si="59"/>
        <v>-0.31162777525531615</v>
      </c>
    </row>
    <row r="958" spans="1:16">
      <c r="A958" s="12">
        <v>36854</v>
      </c>
      <c r="B958" s="9">
        <v>0.71443880800000004</v>
      </c>
      <c r="C958" s="14">
        <f t="shared" si="56"/>
        <v>5.7155097536774058E-3</v>
      </c>
      <c r="L958" s="9">
        <v>941</v>
      </c>
      <c r="M958" s="9">
        <v>-1.4699486144971186E-3</v>
      </c>
      <c r="N958" s="15">
        <f t="shared" si="58"/>
        <v>-0.27750597174513303</v>
      </c>
      <c r="O958" s="9">
        <f t="shared" si="57"/>
        <v>0.37806347930895945</v>
      </c>
      <c r="P958" s="9">
        <f t="shared" si="59"/>
        <v>-0.31057076022237268</v>
      </c>
    </row>
    <row r="959" spans="1:16">
      <c r="A959" s="12">
        <v>36857</v>
      </c>
      <c r="B959" s="9">
        <v>0.70646414700000004</v>
      </c>
      <c r="C959" s="14">
        <f t="shared" si="56"/>
        <v>-1.1162133006638153E-2</v>
      </c>
      <c r="L959" s="9">
        <v>942</v>
      </c>
      <c r="M959" s="9">
        <v>-1.4689189823866577E-3</v>
      </c>
      <c r="N959" s="15">
        <f t="shared" si="58"/>
        <v>-0.27730557366704056</v>
      </c>
      <c r="O959" s="9">
        <f t="shared" si="57"/>
        <v>0.3784652470871836</v>
      </c>
      <c r="P959" s="9">
        <f t="shared" si="59"/>
        <v>-0.30951409207039704</v>
      </c>
    </row>
    <row r="960" spans="1:16">
      <c r="A960" s="12">
        <v>36858</v>
      </c>
      <c r="B960" s="9">
        <v>0.70511916500000005</v>
      </c>
      <c r="C960" s="14">
        <f t="shared" si="56"/>
        <v>-1.9038220208504875E-3</v>
      </c>
      <c r="L960" s="9">
        <v>943</v>
      </c>
      <c r="M960" s="9">
        <v>-1.46341340155276E-3</v>
      </c>
      <c r="N960" s="15">
        <f t="shared" si="58"/>
        <v>-0.27623401829625688</v>
      </c>
      <c r="O960" s="9">
        <f t="shared" si="57"/>
        <v>0.3788670148654078</v>
      </c>
      <c r="P960" s="9">
        <f t="shared" si="59"/>
        <v>-0.30845776939274361</v>
      </c>
    </row>
    <row r="961" spans="1:16">
      <c r="A961" s="12">
        <v>36859</v>
      </c>
      <c r="B961" s="9">
        <v>0.70377929500000003</v>
      </c>
      <c r="C961" s="14">
        <f t="shared" si="56"/>
        <v>-1.9002036343743756E-3</v>
      </c>
      <c r="L961" s="9">
        <v>944</v>
      </c>
      <c r="M961" s="9">
        <v>-1.4600992626102594E-3</v>
      </c>
      <c r="N961" s="15">
        <f t="shared" si="58"/>
        <v>-0.27558898492184974</v>
      </c>
      <c r="O961" s="9">
        <f t="shared" si="57"/>
        <v>0.37926878264363201</v>
      </c>
      <c r="P961" s="9">
        <f t="shared" si="59"/>
        <v>-0.30740179078568808</v>
      </c>
    </row>
    <row r="962" spans="1:16">
      <c r="A962" s="12">
        <v>36860</v>
      </c>
      <c r="B962" s="9">
        <v>0.70372976799999998</v>
      </c>
      <c r="C962" s="14">
        <f t="shared" si="56"/>
        <v>-7.0372914281358057E-5</v>
      </c>
      <c r="L962" s="9">
        <v>945</v>
      </c>
      <c r="M962" s="9">
        <v>-1.4537147651898508E-3</v>
      </c>
      <c r="N962" s="15">
        <f t="shared" si="58"/>
        <v>-0.2743463653496383</v>
      </c>
      <c r="O962" s="9">
        <f t="shared" si="57"/>
        <v>0.37967055042185616</v>
      </c>
      <c r="P962" s="9">
        <f t="shared" si="59"/>
        <v>-0.30634615484841182</v>
      </c>
    </row>
    <row r="963" spans="1:16">
      <c r="A963" s="12">
        <v>36861</v>
      </c>
      <c r="B963" s="9">
        <v>0.69574897400000002</v>
      </c>
      <c r="C963" s="14">
        <f t="shared" si="56"/>
        <v>-1.134070827028022E-2</v>
      </c>
      <c r="L963" s="9">
        <v>946</v>
      </c>
      <c r="M963" s="9">
        <v>-1.443694945729157E-3</v>
      </c>
      <c r="N963" s="15">
        <f t="shared" si="58"/>
        <v>-0.27239620029324985</v>
      </c>
      <c r="O963" s="9">
        <f t="shared" si="57"/>
        <v>0.38007231820008036</v>
      </c>
      <c r="P963" s="9">
        <f t="shared" si="59"/>
        <v>-0.30529086018298612</v>
      </c>
    </row>
    <row r="964" spans="1:16">
      <c r="A964" s="12">
        <v>36864</v>
      </c>
      <c r="B964" s="9">
        <v>0.68856296900000002</v>
      </c>
      <c r="C964" s="14">
        <f t="shared" ref="C964:C1027" si="60">((B964/B963)-1)</f>
        <v>-1.0328444983089491E-2</v>
      </c>
      <c r="L964" s="9">
        <v>947</v>
      </c>
      <c r="M964" s="9">
        <v>-1.4394407715409008E-3</v>
      </c>
      <c r="N964" s="15">
        <f t="shared" si="58"/>
        <v>-0.27156820714643987</v>
      </c>
      <c r="O964" s="9">
        <f t="shared" si="57"/>
        <v>0.38047408597830457</v>
      </c>
      <c r="P964" s="9">
        <f t="shared" si="59"/>
        <v>-0.30423590539435819</v>
      </c>
    </row>
    <row r="965" spans="1:16">
      <c r="A965" s="12">
        <v>36865</v>
      </c>
      <c r="B965" s="9">
        <v>0.69396252599999997</v>
      </c>
      <c r="C965" s="14">
        <f t="shared" si="60"/>
        <v>7.8417766320511006E-3</v>
      </c>
      <c r="L965" s="9">
        <v>948</v>
      </c>
      <c r="M965" s="9">
        <v>-1.4392435414518623E-3</v>
      </c>
      <c r="N965" s="15">
        <f t="shared" si="58"/>
        <v>-0.27152982010471521</v>
      </c>
      <c r="O965" s="9">
        <f t="shared" si="57"/>
        <v>0.38087585375652871</v>
      </c>
      <c r="P965" s="9">
        <f t="shared" si="59"/>
        <v>-0.30318128909033543</v>
      </c>
    </row>
    <row r="966" spans="1:16">
      <c r="A966" s="12">
        <v>36866</v>
      </c>
      <c r="B966" s="9">
        <v>0.69613644299999999</v>
      </c>
      <c r="C966" s="14">
        <f t="shared" si="60"/>
        <v>3.1326143971064369E-3</v>
      </c>
      <c r="L966" s="9">
        <v>949</v>
      </c>
      <c r="M966" s="9">
        <v>-1.4386764997775803E-3</v>
      </c>
      <c r="N966" s="15">
        <f t="shared" si="58"/>
        <v>-0.2714194563538474</v>
      </c>
      <c r="O966" s="9">
        <f t="shared" si="57"/>
        <v>0.38127762153475292</v>
      </c>
      <c r="P966" s="9">
        <f t="shared" si="59"/>
        <v>-0.30212700988157004</v>
      </c>
    </row>
    <row r="967" spans="1:16">
      <c r="A967" s="12">
        <v>36867</v>
      </c>
      <c r="B967" s="9">
        <v>0.69444444400000005</v>
      </c>
      <c r="C967" s="14">
        <f t="shared" si="60"/>
        <v>-2.4305565626018266E-3</v>
      </c>
      <c r="L967" s="9">
        <v>950</v>
      </c>
      <c r="M967" s="9">
        <v>-1.4383113493254829E-3</v>
      </c>
      <c r="N967" s="15">
        <f t="shared" si="58"/>
        <v>-0.27134838684458146</v>
      </c>
      <c r="O967" s="9">
        <f t="shared" si="57"/>
        <v>0.38167938931297712</v>
      </c>
      <c r="P967" s="9">
        <f t="shared" si="59"/>
        <v>-0.30107306638154518</v>
      </c>
    </row>
    <row r="968" spans="1:16">
      <c r="A968" s="12">
        <v>36868</v>
      </c>
      <c r="B968" s="9">
        <v>0.69242487200000002</v>
      </c>
      <c r="C968" s="14">
        <f t="shared" si="60"/>
        <v>-2.9081836818612983E-3</v>
      </c>
      <c r="L968" s="9">
        <v>951</v>
      </c>
      <c r="M968" s="9">
        <v>-1.4377645061763866E-3</v>
      </c>
      <c r="N968" s="15">
        <f t="shared" si="58"/>
        <v>-0.27124195434798043</v>
      </c>
      <c r="O968" s="9">
        <f t="shared" si="57"/>
        <v>0.38208115709120127</v>
      </c>
      <c r="P968" s="9">
        <f t="shared" si="59"/>
        <v>-0.30001945720655915</v>
      </c>
    </row>
    <row r="969" spans="1:16">
      <c r="A969" s="12">
        <v>36871</v>
      </c>
      <c r="B969" s="9">
        <v>0.687096331</v>
      </c>
      <c r="C969" s="14">
        <f t="shared" si="60"/>
        <v>-7.6954789111042254E-3</v>
      </c>
      <c r="L969" s="9">
        <v>952</v>
      </c>
      <c r="M969" s="9">
        <v>-1.4369695703229102E-3</v>
      </c>
      <c r="N969" s="15">
        <f t="shared" si="58"/>
        <v>-0.27108723538027829</v>
      </c>
      <c r="O969" s="9">
        <f t="shared" si="57"/>
        <v>0.38248292486942548</v>
      </c>
      <c r="P969" s="9">
        <f t="shared" si="59"/>
        <v>-0.29896618097571082</v>
      </c>
    </row>
    <row r="970" spans="1:16">
      <c r="A970" s="12">
        <v>36872</v>
      </c>
      <c r="B970" s="9">
        <v>0.69060773499999994</v>
      </c>
      <c r="C970" s="14">
        <f t="shared" si="60"/>
        <v>5.1104973808977494E-3</v>
      </c>
      <c r="L970" s="9">
        <v>953</v>
      </c>
      <c r="M970" s="9">
        <v>-1.4282067538089471E-3</v>
      </c>
      <c r="N970" s="15">
        <f t="shared" si="58"/>
        <v>-0.26938172176018643</v>
      </c>
      <c r="O970" s="9">
        <f t="shared" si="57"/>
        <v>0.38288469264764968</v>
      </c>
      <c r="P970" s="9">
        <f t="shared" si="59"/>
        <v>-0.29791323631088523</v>
      </c>
    </row>
    <row r="971" spans="1:16">
      <c r="A971" s="12">
        <v>36873</v>
      </c>
      <c r="B971" s="9">
        <v>0.68917987599999997</v>
      </c>
      <c r="C971" s="14">
        <f t="shared" si="60"/>
        <v>-2.0675398314210502E-3</v>
      </c>
      <c r="L971" s="9">
        <v>954</v>
      </c>
      <c r="M971" s="9">
        <v>-1.4238262428095672E-3</v>
      </c>
      <c r="N971" s="15">
        <f t="shared" si="58"/>
        <v>-0.2685291395840676</v>
      </c>
      <c r="O971" s="9">
        <f t="shared" si="57"/>
        <v>0.38328646042587383</v>
      </c>
      <c r="P971" s="9">
        <f t="shared" si="59"/>
        <v>-0.29686062183673867</v>
      </c>
    </row>
    <row r="972" spans="1:16">
      <c r="A972" s="12">
        <v>36874</v>
      </c>
      <c r="B972" s="9">
        <v>0.68189566999999995</v>
      </c>
      <c r="C972" s="14">
        <f t="shared" si="60"/>
        <v>-1.0569382905196711E-2</v>
      </c>
      <c r="L972" s="9">
        <v>955</v>
      </c>
      <c r="M972" s="9">
        <v>-1.4211036080543638E-3</v>
      </c>
      <c r="N972" s="15">
        <f t="shared" si="58"/>
        <v>-0.26799923111797841</v>
      </c>
      <c r="O972" s="9">
        <f t="shared" si="57"/>
        <v>0.38368822820409804</v>
      </c>
      <c r="P972" s="9">
        <f t="shared" si="59"/>
        <v>-0.29580833618068381</v>
      </c>
    </row>
    <row r="973" spans="1:16">
      <c r="A973" s="12">
        <v>36875</v>
      </c>
      <c r="B973" s="9">
        <v>0.677369098</v>
      </c>
      <c r="C973" s="14">
        <f t="shared" si="60"/>
        <v>-6.6382178376348522E-3</v>
      </c>
      <c r="L973" s="9">
        <v>956</v>
      </c>
      <c r="M973" s="9">
        <v>-1.4193972768817842E-3</v>
      </c>
      <c r="N973" s="15">
        <f t="shared" si="58"/>
        <v>-0.26766712658850611</v>
      </c>
      <c r="O973" s="9">
        <f t="shared" si="57"/>
        <v>0.38408999598232224</v>
      </c>
      <c r="P973" s="9">
        <f t="shared" si="59"/>
        <v>-0.29475637797287557</v>
      </c>
    </row>
    <row r="974" spans="1:16">
      <c r="A974" s="12">
        <v>36878</v>
      </c>
      <c r="B974" s="9">
        <v>0.68133814800000003</v>
      </c>
      <c r="C974" s="14">
        <f t="shared" si="60"/>
        <v>5.8595085186481377E-3</v>
      </c>
      <c r="L974" s="9">
        <v>957</v>
      </c>
      <c r="M974" s="9">
        <v>-1.415511176849682E-3</v>
      </c>
      <c r="N974" s="15">
        <f t="shared" si="58"/>
        <v>-0.26691077199369878</v>
      </c>
      <c r="O974" s="9">
        <f t="shared" si="57"/>
        <v>0.38449176376054639</v>
      </c>
      <c r="P974" s="9">
        <f t="shared" si="59"/>
        <v>-0.29370474584619677</v>
      </c>
    </row>
    <row r="975" spans="1:16">
      <c r="A975" s="12">
        <v>36879</v>
      </c>
      <c r="B975" s="9">
        <v>0.68399452800000005</v>
      </c>
      <c r="C975" s="14">
        <f t="shared" si="60"/>
        <v>3.8987689267033776E-3</v>
      </c>
      <c r="L975" s="9">
        <v>958</v>
      </c>
      <c r="M975" s="9">
        <v>-1.4097451311614329E-3</v>
      </c>
      <c r="N975" s="15">
        <f t="shared" si="58"/>
        <v>-0.26578852215088727</v>
      </c>
      <c r="O975" s="9">
        <f t="shared" si="57"/>
        <v>0.38489353153877059</v>
      </c>
      <c r="P975" s="9">
        <f t="shared" si="59"/>
        <v>-0.29265343843624281</v>
      </c>
    </row>
    <row r="976" spans="1:16">
      <c r="A976" s="12">
        <v>36880</v>
      </c>
      <c r="B976" s="9">
        <v>0.67856415800000003</v>
      </c>
      <c r="C976" s="14">
        <f t="shared" si="60"/>
        <v>-7.9392009405081509E-3</v>
      </c>
      <c r="L976" s="9">
        <v>959</v>
      </c>
      <c r="M976" s="9">
        <v>-1.406985149299933E-3</v>
      </c>
      <c r="N976" s="15">
        <f t="shared" si="58"/>
        <v>-0.26525134478919155</v>
      </c>
      <c r="O976" s="9">
        <f t="shared" si="57"/>
        <v>0.3852952993169948</v>
      </c>
      <c r="P976" s="9">
        <f t="shared" si="59"/>
        <v>-0.29160245438130838</v>
      </c>
    </row>
    <row r="977" spans="1:16">
      <c r="A977" s="12">
        <v>36881</v>
      </c>
      <c r="B977" s="9">
        <v>0.67994832400000005</v>
      </c>
      <c r="C977" s="14">
        <f t="shared" si="60"/>
        <v>2.0398454349250805E-3</v>
      </c>
      <c r="L977" s="9">
        <v>960</v>
      </c>
      <c r="M977" s="9">
        <v>-1.4049634839813363E-3</v>
      </c>
      <c r="N977" s="15">
        <f t="shared" si="58"/>
        <v>-0.26485786653586513</v>
      </c>
      <c r="O977" s="9">
        <f t="shared" si="57"/>
        <v>0.38569706709521895</v>
      </c>
      <c r="P977" s="9">
        <f t="shared" si="59"/>
        <v>-0.29055179232237294</v>
      </c>
    </row>
    <row r="978" spans="1:16">
      <c r="A978" s="12">
        <v>36882</v>
      </c>
      <c r="B978" s="9">
        <v>0.67645268199999997</v>
      </c>
      <c r="C978" s="14">
        <f t="shared" si="60"/>
        <v>-5.1410406888510174E-3</v>
      </c>
      <c r="L978" s="9">
        <v>961</v>
      </c>
      <c r="M978" s="9">
        <v>-1.4039573369484248E-3</v>
      </c>
      <c r="N978" s="15">
        <f t="shared" si="58"/>
        <v>-0.26466203937621718</v>
      </c>
      <c r="O978" s="9">
        <f t="shared" ref="O978:O1041" si="61">L978/COUNT(Retornos)</f>
        <v>0.38609883487344315</v>
      </c>
      <c r="P978" s="9">
        <f t="shared" si="59"/>
        <v>-0.28950145090308549</v>
      </c>
    </row>
    <row r="979" spans="1:16">
      <c r="A979" s="12">
        <v>36887</v>
      </c>
      <c r="B979" s="9">
        <v>0.67060085800000002</v>
      </c>
      <c r="C979" s="14">
        <f t="shared" si="60"/>
        <v>-8.6507514209248626E-3</v>
      </c>
      <c r="L979" s="9">
        <v>962</v>
      </c>
      <c r="M979" s="9">
        <v>-1.402010877723292E-3</v>
      </c>
      <c r="N979" s="15">
        <f t="shared" ref="N979:N1042" si="62">(M979-$K$5)/$K$4</f>
        <v>-0.26428319854186583</v>
      </c>
      <c r="O979" s="9">
        <f t="shared" si="61"/>
        <v>0.38650060265166736</v>
      </c>
      <c r="P979" s="9">
        <f t="shared" ref="P979:P1042" si="63">_xlfn.NORM.S.INV(O979)</f>
        <v>-0.28845142876975177</v>
      </c>
    </row>
    <row r="980" spans="1:16">
      <c r="A980" s="12">
        <v>36888</v>
      </c>
      <c r="B980" s="9">
        <v>0.67082578699999995</v>
      </c>
      <c r="C980" s="14">
        <f t="shared" si="60"/>
        <v>3.3541412498450107E-4</v>
      </c>
      <c r="L980" s="9">
        <v>963</v>
      </c>
      <c r="M980" s="9">
        <v>-1.3986026200906165E-3</v>
      </c>
      <c r="N980" s="15">
        <f t="shared" si="62"/>
        <v>-0.26361984677545058</v>
      </c>
      <c r="O980" s="9">
        <f t="shared" si="61"/>
        <v>0.38690237042989151</v>
      </c>
      <c r="P980" s="9">
        <f t="shared" si="63"/>
        <v>-0.28740172457131963</v>
      </c>
    </row>
    <row r="981" spans="1:16">
      <c r="A981" s="12">
        <v>36889</v>
      </c>
      <c r="B981" s="9">
        <v>0.66867268499999999</v>
      </c>
      <c r="C981" s="14">
        <f t="shared" si="60"/>
        <v>-3.2096291492145212E-3</v>
      </c>
      <c r="L981" s="9">
        <v>964</v>
      </c>
      <c r="M981" s="9">
        <v>-1.3961605614599693E-3</v>
      </c>
      <c r="N981" s="15">
        <f t="shared" si="62"/>
        <v>-0.26314454705315293</v>
      </c>
      <c r="O981" s="9">
        <f t="shared" si="61"/>
        <v>0.38730413820811571</v>
      </c>
      <c r="P981" s="9">
        <f t="shared" si="63"/>
        <v>-0.2863523369593643</v>
      </c>
    </row>
    <row r="982" spans="1:16">
      <c r="A982" s="12">
        <v>36893</v>
      </c>
      <c r="B982" s="9">
        <v>0.66769045900000001</v>
      </c>
      <c r="C982" s="14">
        <f t="shared" si="60"/>
        <v>-1.4689189823866577E-3</v>
      </c>
      <c r="L982" s="9">
        <v>965</v>
      </c>
      <c r="M982" s="9">
        <v>-1.3941548575837626E-3</v>
      </c>
      <c r="N982" s="15">
        <f t="shared" si="62"/>
        <v>-0.26275417538745727</v>
      </c>
      <c r="O982" s="9">
        <f t="shared" si="61"/>
        <v>0.38770590598633992</v>
      </c>
      <c r="P982" s="9">
        <f t="shared" si="63"/>
        <v>-0.28530326458807542</v>
      </c>
    </row>
    <row r="983" spans="1:16">
      <c r="A983" s="12">
        <v>36894</v>
      </c>
      <c r="B983" s="9">
        <v>0.664672649</v>
      </c>
      <c r="C983" s="14">
        <f t="shared" si="60"/>
        <v>-4.5197740349919302E-3</v>
      </c>
      <c r="L983" s="9">
        <v>966</v>
      </c>
      <c r="M983" s="9">
        <v>-1.3922726233509541E-3</v>
      </c>
      <c r="N983" s="15">
        <f t="shared" si="62"/>
        <v>-0.2623878347120428</v>
      </c>
      <c r="O983" s="9">
        <f t="shared" si="61"/>
        <v>0.38810767376456407</v>
      </c>
      <c r="P983" s="9">
        <f t="shared" si="63"/>
        <v>-0.28425450611424291</v>
      </c>
    </row>
    <row r="984" spans="1:16">
      <c r="A984" s="12">
        <v>36895</v>
      </c>
      <c r="B984" s="9">
        <v>0.66979236399999997</v>
      </c>
      <c r="C984" s="14">
        <f t="shared" si="60"/>
        <v>7.7026112142610792E-3</v>
      </c>
      <c r="L984" s="9">
        <v>967</v>
      </c>
      <c r="M984" s="9">
        <v>-1.3895567375015183E-3</v>
      </c>
      <c r="N984" s="15">
        <f t="shared" si="62"/>
        <v>-0.26185923979059872</v>
      </c>
      <c r="O984" s="9">
        <f t="shared" si="61"/>
        <v>0.38850944154278827</v>
      </c>
      <c r="P984" s="9">
        <f t="shared" si="63"/>
        <v>-0.2832060601972422</v>
      </c>
    </row>
    <row r="985" spans="1:16">
      <c r="A985" s="12">
        <v>36896</v>
      </c>
      <c r="B985" s="9">
        <v>0.66711140800000002</v>
      </c>
      <c r="C985" s="14">
        <f t="shared" si="60"/>
        <v>-4.0026673101933863E-3</v>
      </c>
      <c r="L985" s="9">
        <v>968</v>
      </c>
      <c r="M985" s="9">
        <v>-1.3878511093586843E-3</v>
      </c>
      <c r="N985" s="15">
        <f t="shared" si="62"/>
        <v>-0.26152727209233867</v>
      </c>
      <c r="O985" s="9">
        <f t="shared" si="61"/>
        <v>0.38891120932101247</v>
      </c>
      <c r="P985" s="9">
        <f t="shared" si="63"/>
        <v>-0.28215792549902158</v>
      </c>
    </row>
    <row r="986" spans="1:16">
      <c r="A986" s="12">
        <v>36899</v>
      </c>
      <c r="B986" s="9">
        <v>0.66804729799999996</v>
      </c>
      <c r="C986" s="14">
        <f t="shared" si="60"/>
        <v>1.4028991091694643E-3</v>
      </c>
      <c r="L986" s="9">
        <v>969</v>
      </c>
      <c r="M986" s="9">
        <v>-1.3807183082830132E-3</v>
      </c>
      <c r="N986" s="15">
        <f t="shared" si="62"/>
        <v>-0.26013900961250941</v>
      </c>
      <c r="O986" s="9">
        <f t="shared" si="61"/>
        <v>0.38931297709923662</v>
      </c>
      <c r="P986" s="9">
        <f t="shared" si="63"/>
        <v>-0.28111010068408798</v>
      </c>
    </row>
    <row r="987" spans="1:16">
      <c r="A987" s="12">
        <v>36900</v>
      </c>
      <c r="B987" s="9">
        <v>0.67114094000000002</v>
      </c>
      <c r="C987" s="14">
        <f t="shared" si="60"/>
        <v>4.6308727080579537E-3</v>
      </c>
      <c r="L987" s="9">
        <v>970</v>
      </c>
      <c r="M987" s="9">
        <v>-1.3727627598747461E-3</v>
      </c>
      <c r="N987" s="15">
        <f t="shared" si="62"/>
        <v>-0.25859061519571663</v>
      </c>
      <c r="O987" s="9">
        <f t="shared" si="61"/>
        <v>0.38971474487746083</v>
      </c>
      <c r="P987" s="9">
        <f t="shared" si="63"/>
        <v>-0.28006258441949283</v>
      </c>
    </row>
    <row r="988" spans="1:16">
      <c r="A988" s="12">
        <v>36901</v>
      </c>
      <c r="B988" s="9">
        <v>0.67069081200000003</v>
      </c>
      <c r="C988" s="14">
        <f t="shared" si="60"/>
        <v>-6.7069071959757753E-4</v>
      </c>
      <c r="L988" s="9">
        <v>971</v>
      </c>
      <c r="M988" s="9">
        <v>-1.3712284502398475E-3</v>
      </c>
      <c r="N988" s="15">
        <f t="shared" si="62"/>
        <v>-0.25829199134851089</v>
      </c>
      <c r="O988" s="9">
        <f t="shared" si="61"/>
        <v>0.39011651265568503</v>
      </c>
      <c r="P988" s="9">
        <f t="shared" si="63"/>
        <v>-0.27901537537481907</v>
      </c>
    </row>
    <row r="989" spans="1:16">
      <c r="A989" s="12">
        <v>36902</v>
      </c>
      <c r="B989" s="9">
        <v>0.66822585999999995</v>
      </c>
      <c r="C989" s="14">
        <f t="shared" si="60"/>
        <v>-3.6752434294567982E-3</v>
      </c>
      <c r="L989" s="9">
        <v>972</v>
      </c>
      <c r="M989" s="9">
        <v>-1.3657960180639694E-3</v>
      </c>
      <c r="N989" s="15">
        <f t="shared" si="62"/>
        <v>-0.25723467295648228</v>
      </c>
      <c r="O989" s="9">
        <f t="shared" si="61"/>
        <v>0.39051828043390918</v>
      </c>
      <c r="P989" s="9">
        <f t="shared" si="63"/>
        <v>-0.27796847222216758</v>
      </c>
    </row>
    <row r="990" spans="1:16">
      <c r="A990" s="12">
        <v>36907</v>
      </c>
      <c r="B990" s="9">
        <v>0.68143100499999998</v>
      </c>
      <c r="C990" s="14">
        <f t="shared" si="60"/>
        <v>1.9761499502578328E-2</v>
      </c>
      <c r="L990" s="9">
        <v>973</v>
      </c>
      <c r="M990" s="9">
        <v>-1.3648293206289797E-3</v>
      </c>
      <c r="N990" s="15">
        <f t="shared" si="62"/>
        <v>-0.25704652390197952</v>
      </c>
      <c r="O990" s="9">
        <f t="shared" si="61"/>
        <v>0.39092004821213339</v>
      </c>
      <c r="P990" s="9">
        <f t="shared" si="63"/>
        <v>-0.27692187363614279</v>
      </c>
    </row>
    <row r="991" spans="1:16">
      <c r="A991" s="12">
        <v>36908</v>
      </c>
      <c r="B991" s="9">
        <v>0.67920939999999996</v>
      </c>
      <c r="C991" s="14">
        <f t="shared" si="60"/>
        <v>-3.2602053380298424E-3</v>
      </c>
      <c r="L991" s="9">
        <v>974</v>
      </c>
      <c r="M991" s="9">
        <v>-1.362768008959403E-3</v>
      </c>
      <c r="N991" s="15">
        <f t="shared" si="62"/>
        <v>-0.25664532924931105</v>
      </c>
      <c r="O991" s="9">
        <f t="shared" si="61"/>
        <v>0.39132181599035759</v>
      </c>
      <c r="P991" s="9">
        <f t="shared" si="63"/>
        <v>-0.2758755782938403</v>
      </c>
    </row>
    <row r="992" spans="1:16">
      <c r="A992" s="12">
        <v>36909</v>
      </c>
      <c r="B992" s="9">
        <v>0.67773636100000001</v>
      </c>
      <c r="C992" s="14">
        <f t="shared" si="60"/>
        <v>-2.1687553205240739E-3</v>
      </c>
      <c r="L992" s="9">
        <v>975</v>
      </c>
      <c r="M992" s="9">
        <v>-1.3534296206606511E-3</v>
      </c>
      <c r="N992" s="15">
        <f t="shared" si="62"/>
        <v>-0.25482779165647779</v>
      </c>
      <c r="O992" s="9">
        <f t="shared" si="61"/>
        <v>0.39172358376858174</v>
      </c>
      <c r="P992" s="9">
        <f t="shared" si="63"/>
        <v>-0.27482958487483305</v>
      </c>
    </row>
    <row r="993" spans="1:16">
      <c r="A993" s="12">
        <v>36910</v>
      </c>
      <c r="B993" s="9">
        <v>0.681059729</v>
      </c>
      <c r="C993" s="14">
        <f t="shared" si="60"/>
        <v>4.9036294807855985E-3</v>
      </c>
      <c r="L993" s="9">
        <v>976</v>
      </c>
      <c r="M993" s="9">
        <v>-1.3507708403136531E-3</v>
      </c>
      <c r="N993" s="15">
        <f t="shared" si="62"/>
        <v>-0.25431031122225756</v>
      </c>
      <c r="O993" s="9">
        <f t="shared" si="61"/>
        <v>0.39212535154680594</v>
      </c>
      <c r="P993" s="9">
        <f t="shared" si="63"/>
        <v>-0.27378389206115733</v>
      </c>
    </row>
    <row r="994" spans="1:16">
      <c r="A994" s="12">
        <v>36913</v>
      </c>
      <c r="B994" s="9">
        <v>0.68259385699999997</v>
      </c>
      <c r="C994" s="14">
        <f t="shared" si="60"/>
        <v>2.2525601421956587E-3</v>
      </c>
      <c r="L994" s="9">
        <v>977</v>
      </c>
      <c r="M994" s="9">
        <v>-1.3448801190623083E-3</v>
      </c>
      <c r="N994" s="15">
        <f t="shared" si="62"/>
        <v>-0.25316379568010006</v>
      </c>
      <c r="O994" s="9">
        <f t="shared" si="61"/>
        <v>0.39252711932503015</v>
      </c>
      <c r="P994" s="9">
        <f t="shared" si="63"/>
        <v>-0.27273849853730053</v>
      </c>
    </row>
    <row r="995" spans="1:16">
      <c r="A995" s="12">
        <v>36914</v>
      </c>
      <c r="B995" s="9">
        <v>0.67957866099999997</v>
      </c>
      <c r="C995" s="14">
        <f t="shared" si="60"/>
        <v>-4.4172621377692733E-3</v>
      </c>
      <c r="L995" s="9">
        <v>978</v>
      </c>
      <c r="M995" s="9">
        <v>-1.3402375840770864E-3</v>
      </c>
      <c r="N995" s="15">
        <f t="shared" si="62"/>
        <v>-0.25226021557700962</v>
      </c>
      <c r="O995" s="9">
        <f t="shared" si="61"/>
        <v>0.3929288871032543</v>
      </c>
      <c r="P995" s="9">
        <f t="shared" si="63"/>
        <v>-0.27169340299018729</v>
      </c>
    </row>
    <row r="996" spans="1:16">
      <c r="A996" s="12">
        <v>36915</v>
      </c>
      <c r="B996" s="9">
        <v>0.68418171900000002</v>
      </c>
      <c r="C996" s="14">
        <f t="shared" si="60"/>
        <v>6.773399849292927E-3</v>
      </c>
      <c r="L996" s="9">
        <v>979</v>
      </c>
      <c r="M996" s="9">
        <v>-1.3280214720425843E-3</v>
      </c>
      <c r="N996" s="15">
        <f t="shared" si="62"/>
        <v>-0.24988258443225012</v>
      </c>
      <c r="O996" s="9">
        <f t="shared" si="61"/>
        <v>0.3933306548814785</v>
      </c>
      <c r="P996" s="9">
        <f t="shared" si="63"/>
        <v>-0.27064860410916614</v>
      </c>
    </row>
    <row r="997" spans="1:16">
      <c r="A997" s="12">
        <v>36916</v>
      </c>
      <c r="B997" s="9">
        <v>0.68469702200000004</v>
      </c>
      <c r="C997" s="14">
        <f t="shared" si="60"/>
        <v>7.5316686443072101E-4</v>
      </c>
      <c r="L997" s="9">
        <v>980</v>
      </c>
      <c r="M997" s="9">
        <v>-1.3264992010223464E-3</v>
      </c>
      <c r="N997" s="15">
        <f t="shared" si="62"/>
        <v>-0.24958630366974074</v>
      </c>
      <c r="O997" s="9">
        <f t="shared" si="61"/>
        <v>0.39373242265970271</v>
      </c>
      <c r="P997" s="9">
        <f t="shared" si="63"/>
        <v>-0.2696041005859971</v>
      </c>
    </row>
    <row r="998" spans="1:16">
      <c r="A998" s="12">
        <v>36917</v>
      </c>
      <c r="B998" s="9">
        <v>0.68540095999999995</v>
      </c>
      <c r="C998" s="14">
        <f t="shared" si="60"/>
        <v>1.028101448351082E-3</v>
      </c>
      <c r="L998" s="9">
        <v>981</v>
      </c>
      <c r="M998" s="9">
        <v>-1.3189581146052509E-3</v>
      </c>
      <c r="N998" s="15">
        <f t="shared" si="62"/>
        <v>-0.24811857630444076</v>
      </c>
      <c r="O998" s="9">
        <f t="shared" si="61"/>
        <v>0.39413419043792686</v>
      </c>
      <c r="P998" s="9">
        <f t="shared" si="63"/>
        <v>-0.26855989111483775</v>
      </c>
    </row>
    <row r="999" spans="1:16">
      <c r="A999" s="12">
        <v>36920</v>
      </c>
      <c r="B999" s="9">
        <v>0.68634179799999995</v>
      </c>
      <c r="C999" s="14">
        <f t="shared" si="60"/>
        <v>1.3726826411215587E-3</v>
      </c>
      <c r="L999" s="9">
        <v>982</v>
      </c>
      <c r="M999" s="9">
        <v>-1.3106150068047384E-3</v>
      </c>
      <c r="N999" s="15">
        <f t="shared" si="62"/>
        <v>-0.24649475090937567</v>
      </c>
      <c r="O999" s="9">
        <f t="shared" si="61"/>
        <v>0.39453595821615106</v>
      </c>
      <c r="P999" s="9">
        <f t="shared" si="63"/>
        <v>-0.26751597439223063</v>
      </c>
    </row>
    <row r="1000" spans="1:16">
      <c r="A1000" s="12">
        <v>36921</v>
      </c>
      <c r="B1000" s="9">
        <v>0.684228532</v>
      </c>
      <c r="C1000" s="14">
        <f t="shared" si="60"/>
        <v>-3.0790285629667125E-3</v>
      </c>
      <c r="L1000" s="9">
        <v>983</v>
      </c>
      <c r="M1000" s="9">
        <v>-1.3073939877263907E-3</v>
      </c>
      <c r="N1000" s="15">
        <f t="shared" si="62"/>
        <v>-0.24586784152471103</v>
      </c>
      <c r="O1000" s="9">
        <f t="shared" si="61"/>
        <v>0.39493772599437527</v>
      </c>
      <c r="P1000" s="9">
        <f t="shared" si="63"/>
        <v>-0.26647234911709017</v>
      </c>
    </row>
    <row r="1001" spans="1:16">
      <c r="A1001" s="12">
        <v>36922</v>
      </c>
      <c r="B1001" s="9">
        <v>0.68432217900000003</v>
      </c>
      <c r="C1001" s="14">
        <f t="shared" si="60"/>
        <v>1.3686509056598517E-4</v>
      </c>
      <c r="L1001" s="9">
        <v>984</v>
      </c>
      <c r="M1001" s="9">
        <v>-1.3019945230209329E-3</v>
      </c>
      <c r="N1001" s="15">
        <f t="shared" si="62"/>
        <v>-0.24481693961643874</v>
      </c>
      <c r="O1001" s="9">
        <f t="shared" si="61"/>
        <v>0.39533949377259942</v>
      </c>
      <c r="P1001" s="9">
        <f t="shared" si="63"/>
        <v>-0.26542901399069019</v>
      </c>
    </row>
    <row r="1002" spans="1:16">
      <c r="A1002" s="12">
        <v>36923</v>
      </c>
      <c r="B1002" s="9">
        <v>0.676818951</v>
      </c>
      <c r="C1002" s="14">
        <f t="shared" si="60"/>
        <v>-1.096446707450649E-2</v>
      </c>
      <c r="L1002" s="9">
        <v>985</v>
      </c>
      <c r="M1002" s="9">
        <v>-1.2956900147211847E-3</v>
      </c>
      <c r="N1002" s="15">
        <f t="shared" si="62"/>
        <v>-0.24358988838741102</v>
      </c>
      <c r="O1002" s="9">
        <f t="shared" si="61"/>
        <v>0.39574126155082362</v>
      </c>
      <c r="P1002" s="9">
        <f t="shared" si="63"/>
        <v>-0.26438596771664979</v>
      </c>
    </row>
    <row r="1003" spans="1:16">
      <c r="A1003" s="12">
        <v>36924</v>
      </c>
      <c r="B1003" s="9">
        <v>0.68064252700000005</v>
      </c>
      <c r="C1003" s="14">
        <f t="shared" si="60"/>
        <v>5.6493335394209865E-3</v>
      </c>
      <c r="L1003" s="9">
        <v>986</v>
      </c>
      <c r="M1003" s="9">
        <v>-1.2928257174776858E-3</v>
      </c>
      <c r="N1003" s="15">
        <f t="shared" si="62"/>
        <v>-0.24303240804384857</v>
      </c>
      <c r="O1003" s="9">
        <f t="shared" si="61"/>
        <v>0.39614302932904782</v>
      </c>
      <c r="P1003" s="9">
        <f t="shared" si="63"/>
        <v>-0.26334320900092212</v>
      </c>
    </row>
    <row r="1004" spans="1:16">
      <c r="A1004" s="12">
        <v>36927</v>
      </c>
      <c r="B1004" s="9">
        <v>0.67796610199999996</v>
      </c>
      <c r="C1004" s="14">
        <f t="shared" si="60"/>
        <v>-3.932203607371898E-3</v>
      </c>
      <c r="L1004" s="9">
        <v>987</v>
      </c>
      <c r="M1004" s="9">
        <v>-1.2920786851499111E-3</v>
      </c>
      <c r="N1004" s="15">
        <f t="shared" si="62"/>
        <v>-0.24288701257566334</v>
      </c>
      <c r="O1004" s="9">
        <f t="shared" si="61"/>
        <v>0.39654479710727197</v>
      </c>
      <c r="P1004" s="9">
        <f t="shared" si="63"/>
        <v>-0.26230073655178071</v>
      </c>
    </row>
    <row r="1005" spans="1:16">
      <c r="A1005" s="12">
        <v>36928</v>
      </c>
      <c r="B1005" s="9">
        <v>0.68563592699999998</v>
      </c>
      <c r="C1005" s="14">
        <f t="shared" si="60"/>
        <v>1.1312991869909084E-2</v>
      </c>
      <c r="L1005" s="9">
        <v>988</v>
      </c>
      <c r="M1005" s="9">
        <v>-1.2865862480050394E-3</v>
      </c>
      <c r="N1005" s="15">
        <f t="shared" si="62"/>
        <v>-0.24181801537103734</v>
      </c>
      <c r="O1005" s="9">
        <f t="shared" si="61"/>
        <v>0.39694656488549618</v>
      </c>
      <c r="P1005" s="9">
        <f t="shared" si="63"/>
        <v>-0.26125854907980633</v>
      </c>
    </row>
    <row r="1006" spans="1:16">
      <c r="A1006" s="12">
        <v>36929</v>
      </c>
      <c r="B1006" s="9">
        <v>0.68338686500000001</v>
      </c>
      <c r="C1006" s="14">
        <f t="shared" si="60"/>
        <v>-3.2802569285432792E-3</v>
      </c>
      <c r="L1006" s="9">
        <v>989</v>
      </c>
      <c r="M1006" s="9">
        <v>-1.2853471989021648E-3</v>
      </c>
      <c r="N1006" s="15">
        <f t="shared" si="62"/>
        <v>-0.24157685830497894</v>
      </c>
      <c r="O1006" s="9">
        <f t="shared" si="61"/>
        <v>0.39734833266372038</v>
      </c>
      <c r="P1006" s="9">
        <f t="shared" si="63"/>
        <v>-0.26021664529787547</v>
      </c>
    </row>
    <row r="1007" spans="1:16">
      <c r="A1007" s="12">
        <v>36930</v>
      </c>
      <c r="B1007" s="9">
        <v>0.69252077599999995</v>
      </c>
      <c r="C1007" s="14">
        <f t="shared" si="60"/>
        <v>1.3365651972254255E-2</v>
      </c>
      <c r="L1007" s="9">
        <v>990</v>
      </c>
      <c r="M1007" s="9">
        <v>-1.2744047429738004E-3</v>
      </c>
      <c r="N1007" s="15">
        <f t="shared" si="62"/>
        <v>-0.23944711981355407</v>
      </c>
      <c r="O1007" s="9">
        <f t="shared" si="61"/>
        <v>0.39775010044194453</v>
      </c>
      <c r="P1007" s="9">
        <f t="shared" si="63"/>
        <v>-0.25917502392114711</v>
      </c>
    </row>
    <row r="1008" spans="1:16">
      <c r="A1008" s="12">
        <v>36931</v>
      </c>
      <c r="B1008" s="9">
        <v>0.69013112499999996</v>
      </c>
      <c r="C1008" s="14">
        <f t="shared" si="60"/>
        <v>-3.4506560421228016E-3</v>
      </c>
      <c r="L1008" s="9">
        <v>991</v>
      </c>
      <c r="M1008" s="9">
        <v>-1.2683911640051226E-3</v>
      </c>
      <c r="N1008" s="15">
        <f t="shared" si="62"/>
        <v>-0.23827669238074922</v>
      </c>
      <c r="O1008" s="9">
        <f t="shared" si="61"/>
        <v>0.39815186822016874</v>
      </c>
      <c r="P1008" s="9">
        <f t="shared" si="63"/>
        <v>-0.25813368366704953</v>
      </c>
    </row>
    <row r="1009" spans="1:16">
      <c r="A1009" s="12">
        <v>36934</v>
      </c>
      <c r="B1009" s="9">
        <v>0.68903741500000004</v>
      </c>
      <c r="C1009" s="14">
        <f t="shared" si="60"/>
        <v>-1.5847857898018125E-3</v>
      </c>
      <c r="L1009" s="9">
        <v>992</v>
      </c>
      <c r="M1009" s="9">
        <v>-1.2626258401604584E-3</v>
      </c>
      <c r="N1009" s="15">
        <f t="shared" si="62"/>
        <v>-0.23715458303090181</v>
      </c>
      <c r="O1009" s="9">
        <f t="shared" si="61"/>
        <v>0.39855363599839294</v>
      </c>
      <c r="P1009" s="9">
        <f t="shared" si="63"/>
        <v>-0.25709262325526899</v>
      </c>
    </row>
    <row r="1010" spans="1:16">
      <c r="A1010" s="12">
        <v>36935</v>
      </c>
      <c r="B1010" s="9">
        <v>0.68917987599999997</v>
      </c>
      <c r="C1010" s="14">
        <f t="shared" si="60"/>
        <v>2.0675364921940442E-4</v>
      </c>
      <c r="L1010" s="9">
        <v>993</v>
      </c>
      <c r="M1010" s="9">
        <v>-1.2600295383226046E-3</v>
      </c>
      <c r="N1010" s="15">
        <f t="shared" si="62"/>
        <v>-0.23664926283627333</v>
      </c>
      <c r="O1010" s="9">
        <f t="shared" si="61"/>
        <v>0.39895540377661709</v>
      </c>
      <c r="P1010" s="9">
        <f t="shared" si="63"/>
        <v>-0.25605184140773679</v>
      </c>
    </row>
    <row r="1011" spans="1:16">
      <c r="A1011" s="12">
        <v>36936</v>
      </c>
      <c r="B1011" s="9">
        <v>0.68596515300000005</v>
      </c>
      <c r="C1011" s="14">
        <f t="shared" si="60"/>
        <v>-4.6645630726454002E-3</v>
      </c>
      <c r="L1011" s="9">
        <v>994</v>
      </c>
      <c r="M1011" s="9">
        <v>-1.2414657835531084E-3</v>
      </c>
      <c r="N1011" s="15">
        <f t="shared" si="62"/>
        <v>-0.23303618517465946</v>
      </c>
      <c r="O1011" s="9">
        <f t="shared" si="61"/>
        <v>0.39935717155484129</v>
      </c>
      <c r="P1011" s="9">
        <f t="shared" si="63"/>
        <v>-0.2550113368486161</v>
      </c>
    </row>
    <row r="1012" spans="1:16">
      <c r="A1012" s="12">
        <v>36937</v>
      </c>
      <c r="B1012" s="9">
        <v>0.69013112499999996</v>
      </c>
      <c r="C1012" s="14">
        <f t="shared" si="60"/>
        <v>6.0731539813363433E-3</v>
      </c>
      <c r="L1012" s="9">
        <v>995</v>
      </c>
      <c r="M1012" s="9">
        <v>-1.2332517616434613E-3</v>
      </c>
      <c r="N1012" s="15">
        <f t="shared" si="62"/>
        <v>-0.23143748386437715</v>
      </c>
      <c r="O1012" s="9">
        <f t="shared" si="61"/>
        <v>0.3997589393330655</v>
      </c>
      <c r="P1012" s="9">
        <f t="shared" si="63"/>
        <v>-0.25397110830429065</v>
      </c>
    </row>
    <row r="1013" spans="1:16">
      <c r="A1013" s="12">
        <v>36938</v>
      </c>
      <c r="B1013" s="9">
        <v>0.68941744199999999</v>
      </c>
      <c r="C1013" s="14">
        <f t="shared" si="60"/>
        <v>-1.0341266668706384E-3</v>
      </c>
      <c r="L1013" s="9">
        <v>996</v>
      </c>
      <c r="M1013" s="9">
        <v>-1.2250404282402316E-3</v>
      </c>
      <c r="N1013" s="15">
        <f t="shared" si="62"/>
        <v>-0.22983930582013667</v>
      </c>
      <c r="O1013" s="9">
        <f t="shared" si="61"/>
        <v>0.40016070711128965</v>
      </c>
      <c r="P1013" s="9">
        <f t="shared" si="63"/>
        <v>-0.25293115450335224</v>
      </c>
    </row>
    <row r="1014" spans="1:16">
      <c r="A1014" s="12">
        <v>36942</v>
      </c>
      <c r="B1014" s="9">
        <v>0.69271266300000001</v>
      </c>
      <c r="C1014" s="14">
        <f t="shared" si="60"/>
        <v>4.7797180623114777E-3</v>
      </c>
      <c r="L1014" s="9">
        <v>997</v>
      </c>
      <c r="M1014" s="9">
        <v>-1.2198834623018406E-3</v>
      </c>
      <c r="N1014" s="15">
        <f t="shared" si="62"/>
        <v>-0.22883560163070615</v>
      </c>
      <c r="O1014" s="9">
        <f t="shared" si="61"/>
        <v>0.40056247488951385</v>
      </c>
      <c r="P1014" s="9">
        <f t="shared" si="63"/>
        <v>-0.25189147417658753</v>
      </c>
    </row>
    <row r="1015" spans="1:16">
      <c r="A1015" s="12">
        <v>36943</v>
      </c>
      <c r="B1015" s="9">
        <v>0.69516857799999998</v>
      </c>
      <c r="C1015" s="14">
        <f t="shared" si="60"/>
        <v>3.5453588929121871E-3</v>
      </c>
      <c r="L1015" s="9">
        <v>998</v>
      </c>
      <c r="M1015" s="9">
        <v>-1.2191406712415143E-3</v>
      </c>
      <c r="N1015" s="15">
        <f t="shared" si="62"/>
        <v>-0.22869103164361917</v>
      </c>
      <c r="O1015" s="9">
        <f t="shared" si="61"/>
        <v>0.40096424266773806</v>
      </c>
      <c r="P1015" s="9">
        <f t="shared" si="63"/>
        <v>-0.25085206605696686</v>
      </c>
    </row>
    <row r="1016" spans="1:16">
      <c r="A1016" s="12">
        <v>36944</v>
      </c>
      <c r="B1016" s="9">
        <v>0.69218522900000001</v>
      </c>
      <c r="C1016" s="14">
        <f t="shared" si="60"/>
        <v>-4.2915475388474178E-3</v>
      </c>
      <c r="L1016" s="9">
        <v>999</v>
      </c>
      <c r="M1016" s="9">
        <v>-1.2183571764200485E-3</v>
      </c>
      <c r="N1016" s="15">
        <f t="shared" si="62"/>
        <v>-0.22853853945264929</v>
      </c>
      <c r="O1016" s="9">
        <f t="shared" si="61"/>
        <v>0.40136601044596221</v>
      </c>
      <c r="P1016" s="9">
        <f t="shared" si="63"/>
        <v>-0.24981292887963197</v>
      </c>
    </row>
    <row r="1017" spans="1:16">
      <c r="A1017" s="12">
        <v>36945</v>
      </c>
      <c r="B1017" s="9">
        <v>0.69108500299999998</v>
      </c>
      <c r="C1017" s="14">
        <f t="shared" si="60"/>
        <v>-1.5894965016655105E-3</v>
      </c>
      <c r="L1017" s="9">
        <v>1000</v>
      </c>
      <c r="M1017" s="9">
        <v>-1.2172855942672589E-3</v>
      </c>
      <c r="N1017" s="15">
        <f t="shared" si="62"/>
        <v>-0.22832997660602142</v>
      </c>
      <c r="O1017" s="9">
        <f t="shared" si="61"/>
        <v>0.40176777822418641</v>
      </c>
      <c r="P1017" s="9">
        <f t="shared" si="63"/>
        <v>-0.24877406138188285</v>
      </c>
    </row>
    <row r="1018" spans="1:16">
      <c r="A1018" s="12">
        <v>36948</v>
      </c>
      <c r="B1018" s="9">
        <v>0.69252077599999995</v>
      </c>
      <c r="C1018" s="14">
        <f t="shared" si="60"/>
        <v>2.0775635323690977E-3</v>
      </c>
      <c r="L1018" s="9">
        <v>1001</v>
      </c>
      <c r="M1018" s="9">
        <v>-1.2107176581938051E-3</v>
      </c>
      <c r="N1018" s="15">
        <f t="shared" si="62"/>
        <v>-0.22705165422972617</v>
      </c>
      <c r="O1018" s="9">
        <f t="shared" si="61"/>
        <v>0.40216954600241062</v>
      </c>
      <c r="P1018" s="9">
        <f t="shared" si="63"/>
        <v>-0.24773546230316712</v>
      </c>
    </row>
    <row r="1019" spans="1:16">
      <c r="A1019" s="12">
        <v>36949</v>
      </c>
      <c r="B1019" s="9">
        <v>0.69420340199999997</v>
      </c>
      <c r="C1019" s="14">
        <f t="shared" si="60"/>
        <v>2.4297119426781588E-3</v>
      </c>
      <c r="L1019" s="9">
        <v>1002</v>
      </c>
      <c r="M1019" s="9">
        <v>-1.2084603621130841E-3</v>
      </c>
      <c r="N1019" s="15">
        <f t="shared" si="62"/>
        <v>-0.22661231498256573</v>
      </c>
      <c r="O1019" s="9">
        <f t="shared" si="61"/>
        <v>0.40257131378063482</v>
      </c>
      <c r="P1019" s="9">
        <f t="shared" si="63"/>
        <v>-0.24669713038506685</v>
      </c>
    </row>
    <row r="1020" spans="1:16">
      <c r="A1020" s="12">
        <v>36950</v>
      </c>
      <c r="B1020" s="9">
        <v>0.69285664800000002</v>
      </c>
      <c r="C1020" s="14">
        <f t="shared" si="60"/>
        <v>-1.9399991358728386E-3</v>
      </c>
      <c r="L1020" s="9">
        <v>1003</v>
      </c>
      <c r="M1020" s="9">
        <v>-1.2070006024017532E-3</v>
      </c>
      <c r="N1020" s="15">
        <f t="shared" si="62"/>
        <v>-0.22632820084349081</v>
      </c>
      <c r="O1020" s="9">
        <f t="shared" si="61"/>
        <v>0.40297308155885897</v>
      </c>
      <c r="P1020" s="9">
        <f t="shared" si="63"/>
        <v>-0.24565906437128732</v>
      </c>
    </row>
    <row r="1021" spans="1:16">
      <c r="A1021" s="12">
        <v>36951</v>
      </c>
      <c r="B1021" s="9">
        <v>0.687143544</v>
      </c>
      <c r="C1021" s="14">
        <f t="shared" si="60"/>
        <v>-8.2457230027185302E-3</v>
      </c>
      <c r="L1021" s="9">
        <v>1004</v>
      </c>
      <c r="M1021" s="9">
        <v>-1.2058447403537897E-3</v>
      </c>
      <c r="N1021" s="15">
        <f t="shared" si="62"/>
        <v>-0.22610323453698333</v>
      </c>
      <c r="O1021" s="9">
        <f t="shared" si="61"/>
        <v>0.40337484933708317</v>
      </c>
      <c r="P1021" s="9">
        <f t="shared" si="63"/>
        <v>-0.24462126300764403</v>
      </c>
    </row>
    <row r="1022" spans="1:16">
      <c r="A1022" s="12">
        <v>36952</v>
      </c>
      <c r="B1022" s="9">
        <v>0.679117148</v>
      </c>
      <c r="C1022" s="14">
        <f t="shared" si="60"/>
        <v>-1.1680814103668502E-2</v>
      </c>
      <c r="L1022" s="9">
        <v>1005</v>
      </c>
      <c r="M1022" s="9">
        <v>-1.2025660401261407E-3</v>
      </c>
      <c r="N1022" s="15">
        <f t="shared" si="62"/>
        <v>-0.2254650986265094</v>
      </c>
      <c r="O1022" s="9">
        <f t="shared" si="61"/>
        <v>0.40377661711530738</v>
      </c>
      <c r="P1022" s="9">
        <f t="shared" si="63"/>
        <v>-0.24358372504205217</v>
      </c>
    </row>
    <row r="1023" spans="1:16">
      <c r="A1023" s="12">
        <v>36955</v>
      </c>
      <c r="B1023" s="9">
        <v>0.68087424299999999</v>
      </c>
      <c r="C1023" s="14">
        <f t="shared" si="60"/>
        <v>2.5873223863874806E-3</v>
      </c>
      <c r="L1023" s="9">
        <v>1006</v>
      </c>
      <c r="M1023" s="9">
        <v>-1.2023355673029812E-3</v>
      </c>
      <c r="N1023" s="15">
        <f t="shared" si="62"/>
        <v>-0.22542024152624568</v>
      </c>
      <c r="O1023" s="9">
        <f t="shared" si="61"/>
        <v>0.40417838489353153</v>
      </c>
      <c r="P1023" s="9">
        <f t="shared" si="63"/>
        <v>-0.24254644922451399</v>
      </c>
    </row>
    <row r="1024" spans="1:16">
      <c r="A1024" s="12">
        <v>36956</v>
      </c>
      <c r="B1024" s="9">
        <v>0.68236096899999998</v>
      </c>
      <c r="C1024" s="14">
        <f t="shared" si="60"/>
        <v>2.1835544746844349E-3</v>
      </c>
      <c r="L1024" s="9">
        <v>1007</v>
      </c>
      <c r="M1024" s="9">
        <v>-1.2015619007959E-3</v>
      </c>
      <c r="N1024" s="15">
        <f t="shared" si="62"/>
        <v>-0.22526966222755404</v>
      </c>
      <c r="O1024" s="9">
        <f t="shared" si="61"/>
        <v>0.40458015267175573</v>
      </c>
      <c r="P1024" s="9">
        <f t="shared" si="63"/>
        <v>-0.24150943430710659</v>
      </c>
    </row>
    <row r="1025" spans="1:16">
      <c r="A1025" s="12">
        <v>36957</v>
      </c>
      <c r="B1025" s="9">
        <v>0.684369012</v>
      </c>
      <c r="C1025" s="14">
        <f t="shared" si="60"/>
        <v>2.9427870162954672E-3</v>
      </c>
      <c r="L1025" s="9">
        <v>1008</v>
      </c>
      <c r="M1025" s="9">
        <v>-1.2014895279949256E-3</v>
      </c>
      <c r="N1025" s="15">
        <f t="shared" si="62"/>
        <v>-0.22525557625444376</v>
      </c>
      <c r="O1025" s="9">
        <f t="shared" si="61"/>
        <v>0.40498192044997994</v>
      </c>
      <c r="P1025" s="9">
        <f t="shared" si="63"/>
        <v>-0.2404726790439711</v>
      </c>
    </row>
    <row r="1026" spans="1:16">
      <c r="A1026" s="12">
        <v>36958</v>
      </c>
      <c r="B1026" s="9">
        <v>0.68180268600000005</v>
      </c>
      <c r="C1026" s="14">
        <f t="shared" si="60"/>
        <v>-3.7499155499459702E-3</v>
      </c>
      <c r="L1026" s="9">
        <v>1009</v>
      </c>
      <c r="M1026" s="9">
        <v>-1.1980146642316392E-3</v>
      </c>
      <c r="N1026" s="15">
        <f t="shared" si="62"/>
        <v>-0.22457926088634206</v>
      </c>
      <c r="O1026" s="9">
        <f t="shared" si="61"/>
        <v>0.40538368822820409</v>
      </c>
      <c r="P1026" s="9">
        <f t="shared" si="63"/>
        <v>-0.23943618219130056</v>
      </c>
    </row>
    <row r="1027" spans="1:16">
      <c r="A1027" s="12">
        <v>36959</v>
      </c>
      <c r="B1027" s="9">
        <v>0.68143100499999998</v>
      </c>
      <c r="C1027" s="14">
        <f t="shared" si="60"/>
        <v>-5.4514452294207594E-4</v>
      </c>
      <c r="L1027" s="9">
        <v>1010</v>
      </c>
      <c r="M1027" s="9">
        <v>-1.1968893017126891E-3</v>
      </c>
      <c r="N1027" s="15">
        <f t="shared" si="62"/>
        <v>-0.2243602307262843</v>
      </c>
      <c r="O1027" s="9">
        <f t="shared" si="61"/>
        <v>0.40578545600642829</v>
      </c>
      <c r="P1027" s="9">
        <f t="shared" si="63"/>
        <v>-0.2383999425073276</v>
      </c>
    </row>
    <row r="1028" spans="1:16">
      <c r="A1028" s="12">
        <v>36962</v>
      </c>
      <c r="B1028" s="9">
        <v>0.68166325800000005</v>
      </c>
      <c r="C1028" s="14">
        <f t="shared" ref="C1028:C1091" si="64">((B1028/B1027)-1)</f>
        <v>3.408312775554645E-4</v>
      </c>
      <c r="L1028" s="9">
        <v>1011</v>
      </c>
      <c r="M1028" s="9">
        <v>-1.1947426488029267E-3</v>
      </c>
      <c r="N1028" s="15">
        <f t="shared" si="62"/>
        <v>-0.22394242604335204</v>
      </c>
      <c r="O1028" s="9">
        <f t="shared" si="61"/>
        <v>0.4061872237846525</v>
      </c>
      <c r="P1028" s="9">
        <f t="shared" si="63"/>
        <v>-0.23736395875231384</v>
      </c>
    </row>
    <row r="1029" spans="1:16">
      <c r="A1029" s="12">
        <v>36963</v>
      </c>
      <c r="B1029" s="9">
        <v>0.68903741500000004</v>
      </c>
      <c r="C1029" s="14">
        <f t="shared" si="64"/>
        <v>1.0817888324560432E-2</v>
      </c>
      <c r="L1029" s="9">
        <v>1012</v>
      </c>
      <c r="M1029" s="9">
        <v>-1.1922506147892253E-3</v>
      </c>
      <c r="N1029" s="15">
        <f t="shared" si="62"/>
        <v>-0.22345739957437061</v>
      </c>
      <c r="O1029" s="9">
        <f t="shared" si="61"/>
        <v>0.40658899156287664</v>
      </c>
      <c r="P1029" s="9">
        <f t="shared" si="63"/>
        <v>-0.23632822968853787</v>
      </c>
    </row>
    <row r="1030" spans="1:16">
      <c r="A1030" s="12">
        <v>36964</v>
      </c>
      <c r="B1030" s="9">
        <v>0.68979788900000005</v>
      </c>
      <c r="C1030" s="14">
        <f t="shared" si="64"/>
        <v>1.103675915770097E-3</v>
      </c>
      <c r="L1030" s="9">
        <v>1013</v>
      </c>
      <c r="M1030" s="9">
        <v>-1.1879798465612712E-3</v>
      </c>
      <c r="N1030" s="15">
        <f t="shared" si="62"/>
        <v>-0.22262617671703644</v>
      </c>
      <c r="O1030" s="9">
        <f t="shared" si="61"/>
        <v>0.40699075934110085</v>
      </c>
      <c r="P1030" s="9">
        <f t="shared" si="63"/>
        <v>-0.23529275408028325</v>
      </c>
    </row>
    <row r="1031" spans="1:16">
      <c r="A1031" s="12">
        <v>36965</v>
      </c>
      <c r="B1031" s="9">
        <v>0.69271266300000001</v>
      </c>
      <c r="C1031" s="14">
        <f t="shared" si="64"/>
        <v>4.225547869138202E-3</v>
      </c>
      <c r="L1031" s="9">
        <v>1014</v>
      </c>
      <c r="M1031" s="9">
        <v>-1.1850896798755173E-3</v>
      </c>
      <c r="N1031" s="15">
        <f t="shared" si="62"/>
        <v>-0.22206366138431952</v>
      </c>
      <c r="O1031" s="9">
        <f t="shared" si="61"/>
        <v>0.40739252711932505</v>
      </c>
      <c r="P1031" s="9">
        <f t="shared" si="63"/>
        <v>-0.23425753069382774</v>
      </c>
    </row>
    <row r="1032" spans="1:16">
      <c r="A1032" s="12">
        <v>36966</v>
      </c>
      <c r="B1032" s="9">
        <v>0.701016474</v>
      </c>
      <c r="C1032" s="14">
        <f t="shared" si="64"/>
        <v>1.1987381555922161E-2</v>
      </c>
      <c r="L1032" s="9">
        <v>1015</v>
      </c>
      <c r="M1032" s="9">
        <v>-1.1834316487228103E-3</v>
      </c>
      <c r="N1032" s="15">
        <f t="shared" si="62"/>
        <v>-0.22174095752432513</v>
      </c>
      <c r="O1032" s="9">
        <f t="shared" si="61"/>
        <v>0.4077942948975492</v>
      </c>
      <c r="P1032" s="9">
        <f t="shared" si="63"/>
        <v>-0.23322255829743149</v>
      </c>
    </row>
    <row r="1033" spans="1:16">
      <c r="A1033" s="12">
        <v>36969</v>
      </c>
      <c r="B1033" s="9">
        <v>0.70239516800000001</v>
      </c>
      <c r="C1033" s="14">
        <f t="shared" si="64"/>
        <v>1.9667069906834644E-3</v>
      </c>
      <c r="L1033" s="9">
        <v>1016</v>
      </c>
      <c r="M1033" s="9">
        <v>-1.1820340800631213E-3</v>
      </c>
      <c r="N1033" s="15">
        <f t="shared" si="62"/>
        <v>-0.22146894767677042</v>
      </c>
      <c r="O1033" s="9">
        <f t="shared" si="61"/>
        <v>0.40819606267577341</v>
      </c>
      <c r="P1033" s="9">
        <f t="shared" si="63"/>
        <v>-0.23218783566132536</v>
      </c>
    </row>
    <row r="1034" spans="1:16">
      <c r="A1034" s="12">
        <v>36970</v>
      </c>
      <c r="B1034" s="9">
        <v>0.70003500200000002</v>
      </c>
      <c r="C1034" s="14">
        <f t="shared" si="64"/>
        <v>-3.3601683319096631E-3</v>
      </c>
      <c r="L1034" s="9">
        <v>1017</v>
      </c>
      <c r="M1034" s="9">
        <v>-1.1820317153617976E-3</v>
      </c>
      <c r="N1034" s="15">
        <f t="shared" si="62"/>
        <v>-0.22146848743315942</v>
      </c>
      <c r="O1034" s="9">
        <f t="shared" si="61"/>
        <v>0.40859783045399761</v>
      </c>
      <c r="P1034" s="9">
        <f t="shared" si="63"/>
        <v>-0.23115336155770005</v>
      </c>
    </row>
    <row r="1035" spans="1:16">
      <c r="A1035" s="12">
        <v>36971</v>
      </c>
      <c r="B1035" s="9">
        <v>0.69881201999999998</v>
      </c>
      <c r="C1035" s="14">
        <f t="shared" si="64"/>
        <v>-1.7470297863764195E-3</v>
      </c>
      <c r="L1035" s="9">
        <v>1018</v>
      </c>
      <c r="M1035" s="9">
        <v>-1.1733806396170277E-3</v>
      </c>
      <c r="N1035" s="15">
        <f t="shared" si="62"/>
        <v>-0.21978472200367208</v>
      </c>
      <c r="O1035" s="9">
        <f t="shared" si="61"/>
        <v>0.40899959823222176</v>
      </c>
      <c r="P1035" s="9">
        <f t="shared" si="63"/>
        <v>-0.23011913476069448</v>
      </c>
    </row>
    <row r="1036" spans="1:16">
      <c r="A1036" s="12">
        <v>36972</v>
      </c>
      <c r="B1036" s="9">
        <v>0.70308654999999998</v>
      </c>
      <c r="C1036" s="14">
        <f t="shared" si="64"/>
        <v>6.1168524262076307E-3</v>
      </c>
      <c r="L1036" s="9">
        <v>1019</v>
      </c>
      <c r="M1036" s="9">
        <v>-1.1625643638029093E-3</v>
      </c>
      <c r="N1036" s="15">
        <f t="shared" si="62"/>
        <v>-0.21767954204352405</v>
      </c>
      <c r="O1036" s="9">
        <f t="shared" si="61"/>
        <v>0.40940136601044597</v>
      </c>
      <c r="P1036" s="9">
        <f t="shared" si="63"/>
        <v>-0.22908515404638433</v>
      </c>
    </row>
    <row r="1037" spans="1:16">
      <c r="A1037" s="12">
        <v>36973</v>
      </c>
      <c r="B1037" s="9">
        <v>0.69969213500000005</v>
      </c>
      <c r="C1037" s="14">
        <f t="shared" si="64"/>
        <v>-4.8278764541861419E-3</v>
      </c>
      <c r="L1037" s="9">
        <v>1020</v>
      </c>
      <c r="M1037" s="9">
        <v>-1.162404765482461E-3</v>
      </c>
      <c r="N1037" s="15">
        <f t="shared" si="62"/>
        <v>-0.21764847930144396</v>
      </c>
      <c r="O1037" s="9">
        <f t="shared" si="61"/>
        <v>0.40980313378867017</v>
      </c>
      <c r="P1037" s="9">
        <f t="shared" si="63"/>
        <v>-0.22805141819277114</v>
      </c>
    </row>
    <row r="1038" spans="1:16">
      <c r="A1038" s="12">
        <v>36976</v>
      </c>
      <c r="B1038" s="9">
        <v>0.69710700599999997</v>
      </c>
      <c r="C1038" s="14">
        <f t="shared" si="64"/>
        <v>-3.6946663692312143E-3</v>
      </c>
      <c r="L1038" s="9">
        <v>1021</v>
      </c>
      <c r="M1038" s="9">
        <v>-1.1534721164064843E-3</v>
      </c>
      <c r="N1038" s="15">
        <f t="shared" si="62"/>
        <v>-0.21590991104107887</v>
      </c>
      <c r="O1038" s="9">
        <f t="shared" si="61"/>
        <v>0.41020490156689432</v>
      </c>
      <c r="P1038" s="9">
        <f t="shared" si="63"/>
        <v>-0.22701792597977108</v>
      </c>
    </row>
    <row r="1039" spans="1:16">
      <c r="A1039" s="12">
        <v>36977</v>
      </c>
      <c r="B1039" s="9">
        <v>0.69979006300000002</v>
      </c>
      <c r="C1039" s="14">
        <f t="shared" si="64"/>
        <v>3.8488452660883077E-3</v>
      </c>
      <c r="L1039" s="9">
        <v>1022</v>
      </c>
      <c r="M1039" s="9">
        <v>-1.1494257781914374E-3</v>
      </c>
      <c r="N1039" s="15">
        <f t="shared" si="62"/>
        <v>-0.21512236916726876</v>
      </c>
      <c r="O1039" s="9">
        <f t="shared" si="61"/>
        <v>0.41060666934511852</v>
      </c>
      <c r="P1039" s="9">
        <f t="shared" si="63"/>
        <v>-0.22598467618920312</v>
      </c>
    </row>
    <row r="1040" spans="1:16">
      <c r="A1040" s="12">
        <v>36978</v>
      </c>
      <c r="B1040" s="9">
        <v>0.696767001</v>
      </c>
      <c r="C1040" s="14">
        <f t="shared" si="64"/>
        <v>-4.3199555978833404E-3</v>
      </c>
      <c r="L1040" s="9">
        <v>1023</v>
      </c>
      <c r="M1040" s="9">
        <v>-1.1433143044324856E-3</v>
      </c>
      <c r="N1040" s="15">
        <f t="shared" si="62"/>
        <v>-0.21393288839723124</v>
      </c>
      <c r="O1040" s="9">
        <f t="shared" si="61"/>
        <v>0.41100843712334273</v>
      </c>
      <c r="P1040" s="9">
        <f t="shared" si="63"/>
        <v>-0.22495166760477883</v>
      </c>
    </row>
    <row r="1041" spans="1:16">
      <c r="A1041" s="12">
        <v>36979</v>
      </c>
      <c r="B1041" s="9">
        <v>0.69920290900000004</v>
      </c>
      <c r="C1041" s="14">
        <f t="shared" si="64"/>
        <v>3.4960151621761248E-3</v>
      </c>
      <c r="L1041" s="9">
        <v>1024</v>
      </c>
      <c r="M1041" s="9">
        <v>-1.1424936109629691E-3</v>
      </c>
      <c r="N1041" s="15">
        <f t="shared" si="62"/>
        <v>-0.21377315620519566</v>
      </c>
      <c r="O1041" s="9">
        <f t="shared" si="61"/>
        <v>0.41141020490156688</v>
      </c>
      <c r="P1041" s="9">
        <f t="shared" si="63"/>
        <v>-0.22391889901209094</v>
      </c>
    </row>
    <row r="1042" spans="1:16">
      <c r="A1042" s="12">
        <v>36980</v>
      </c>
      <c r="B1042" s="9">
        <v>0.70472163499999996</v>
      </c>
      <c r="C1042" s="14">
        <f t="shared" si="64"/>
        <v>7.8928819216339541E-3</v>
      </c>
      <c r="L1042" s="9">
        <v>1025</v>
      </c>
      <c r="M1042" s="9">
        <v>-1.1419598122461849E-3</v>
      </c>
      <c r="N1042" s="15">
        <f t="shared" si="62"/>
        <v>-0.21366926255634289</v>
      </c>
      <c r="O1042" s="9">
        <f t="shared" ref="O1042:O1105" si="65">L1042/COUNT(Retornos)</f>
        <v>0.41181197267979108</v>
      </c>
      <c r="P1042" s="9">
        <f t="shared" si="63"/>
        <v>-0.22288636919860155</v>
      </c>
    </row>
    <row r="1043" spans="1:16">
      <c r="A1043" s="12">
        <v>36983</v>
      </c>
      <c r="B1043" s="9">
        <v>0.70422535200000003</v>
      </c>
      <c r="C1043" s="14">
        <f t="shared" si="64"/>
        <v>-7.0422557695415389E-4</v>
      </c>
      <c r="L1043" s="9">
        <v>1026</v>
      </c>
      <c r="M1043" s="9">
        <v>-1.1115912893496782E-3</v>
      </c>
      <c r="N1043" s="15">
        <f t="shared" ref="N1043:N1106" si="66">(M1043-$K$5)/$K$4</f>
        <v>-0.20775861392647216</v>
      </c>
      <c r="O1043" s="9">
        <f t="shared" si="65"/>
        <v>0.41221374045801529</v>
      </c>
      <c r="P1043" s="9">
        <f t="shared" ref="P1043:P1106" si="67">_xlfn.NORM.S.INV(O1043)</f>
        <v>-0.22185407695363235</v>
      </c>
    </row>
    <row r="1044" spans="1:16">
      <c r="A1044" s="12">
        <v>36984</v>
      </c>
      <c r="B1044" s="9">
        <v>0.69905627400000003</v>
      </c>
      <c r="C1044" s="14">
        <f t="shared" si="64"/>
        <v>-7.3400907611743671E-3</v>
      </c>
      <c r="L1044" s="9">
        <v>1027</v>
      </c>
      <c r="M1044" s="9">
        <v>-1.1061952272708453E-3</v>
      </c>
      <c r="N1044" s="15">
        <f t="shared" si="66"/>
        <v>-0.20670837427399899</v>
      </c>
      <c r="O1044" s="9">
        <f t="shared" si="65"/>
        <v>0.41261550823623944</v>
      </c>
      <c r="P1044" s="9">
        <f t="shared" si="67"/>
        <v>-0.22082202106835297</v>
      </c>
    </row>
    <row r="1045" spans="1:16">
      <c r="A1045" s="12">
        <v>36985</v>
      </c>
      <c r="B1045" s="9">
        <v>0.69686411100000001</v>
      </c>
      <c r="C1045" s="14">
        <f t="shared" si="64"/>
        <v>-3.1358891716348758E-3</v>
      </c>
      <c r="L1045" s="9">
        <v>1028</v>
      </c>
      <c r="M1045" s="9">
        <v>-1.1043626615355739E-3</v>
      </c>
      <c r="N1045" s="15">
        <f t="shared" si="66"/>
        <v>-0.20635170061590757</v>
      </c>
      <c r="O1045" s="9">
        <f t="shared" si="65"/>
        <v>0.41301727601446364</v>
      </c>
      <c r="P1045" s="9">
        <f t="shared" si="67"/>
        <v>-0.21979020033576965</v>
      </c>
    </row>
    <row r="1046" spans="1:16">
      <c r="A1046" s="12">
        <v>36986</v>
      </c>
      <c r="B1046" s="9">
        <v>0.70096733499999997</v>
      </c>
      <c r="C1046" s="14">
        <f t="shared" si="64"/>
        <v>5.8881264442098846E-3</v>
      </c>
      <c r="L1046" s="9">
        <v>1029</v>
      </c>
      <c r="M1046" s="9">
        <v>-1.0995722532645136E-3</v>
      </c>
      <c r="N1046" s="15">
        <f t="shared" si="66"/>
        <v>-0.20541933982311048</v>
      </c>
      <c r="O1046" s="9">
        <f t="shared" si="65"/>
        <v>0.41341904379268785</v>
      </c>
      <c r="P1046" s="9">
        <f t="shared" si="67"/>
        <v>-0.2187586135507153</v>
      </c>
    </row>
    <row r="1047" spans="1:16">
      <c r="A1047" s="12">
        <v>36987</v>
      </c>
      <c r="B1047" s="9">
        <v>0.695265244</v>
      </c>
      <c r="C1047" s="14">
        <f t="shared" si="64"/>
        <v>-8.1346030196970398E-3</v>
      </c>
      <c r="L1047" s="9">
        <v>1030</v>
      </c>
      <c r="M1047" s="9">
        <v>-1.0914917159453585E-3</v>
      </c>
      <c r="N1047" s="15">
        <f t="shared" si="66"/>
        <v>-0.20384661871985338</v>
      </c>
      <c r="O1047" s="9">
        <f t="shared" si="65"/>
        <v>0.41382081157091199</v>
      </c>
      <c r="P1047" s="9">
        <f t="shared" si="67"/>
        <v>-0.21772725950983807</v>
      </c>
    </row>
    <row r="1048" spans="1:16">
      <c r="A1048" s="12">
        <v>36990</v>
      </c>
      <c r="B1048" s="9">
        <v>0.69108500299999998</v>
      </c>
      <c r="C1048" s="14">
        <f t="shared" si="64"/>
        <v>-6.0124406276232945E-3</v>
      </c>
      <c r="L1048" s="9">
        <v>1031</v>
      </c>
      <c r="M1048" s="9">
        <v>-1.0868171875001442E-3</v>
      </c>
      <c r="N1048" s="15">
        <f t="shared" si="66"/>
        <v>-0.20293681170539446</v>
      </c>
      <c r="O1048" s="9">
        <f t="shared" si="65"/>
        <v>0.4142225793491362</v>
      </c>
      <c r="P1048" s="9">
        <f t="shared" si="67"/>
        <v>-0.21669613701159013</v>
      </c>
    </row>
    <row r="1049" spans="1:16">
      <c r="A1049" s="12">
        <v>36991</v>
      </c>
      <c r="B1049" s="9">
        <v>0.69637883</v>
      </c>
      <c r="C1049" s="14">
        <f t="shared" si="64"/>
        <v>7.6601676740482016E-3</v>
      </c>
      <c r="L1049" s="9">
        <v>1032</v>
      </c>
      <c r="M1049" s="9">
        <v>-1.0801321694674515E-3</v>
      </c>
      <c r="N1049" s="15">
        <f t="shared" si="66"/>
        <v>-0.20163570157862759</v>
      </c>
      <c r="O1049" s="9">
        <f t="shared" si="65"/>
        <v>0.4146243471273604</v>
      </c>
      <c r="P1049" s="9">
        <f t="shared" si="67"/>
        <v>-0.21566524485621777</v>
      </c>
    </row>
    <row r="1050" spans="1:16">
      <c r="A1050" s="12">
        <v>36992</v>
      </c>
      <c r="B1050" s="9">
        <v>0.69735007000000004</v>
      </c>
      <c r="C1050" s="14">
        <f t="shared" si="64"/>
        <v>1.3947006401673345E-3</v>
      </c>
      <c r="L1050" s="9">
        <v>1033</v>
      </c>
      <c r="M1050" s="9">
        <v>-1.079570349773018E-3</v>
      </c>
      <c r="N1050" s="15">
        <f t="shared" si="66"/>
        <v>-0.20152635418565579</v>
      </c>
      <c r="O1050" s="9">
        <f t="shared" si="65"/>
        <v>0.41502611490558455</v>
      </c>
      <c r="P1050" s="9">
        <f t="shared" si="67"/>
        <v>-0.21463458184575032</v>
      </c>
    </row>
    <row r="1051" spans="1:16">
      <c r="A1051" s="12">
        <v>36993</v>
      </c>
      <c r="B1051" s="9">
        <v>0.69487874400000005</v>
      </c>
      <c r="C1051" s="14">
        <f t="shared" si="64"/>
        <v>-3.5438814826532772E-3</v>
      </c>
      <c r="L1051" s="9">
        <v>1034</v>
      </c>
      <c r="M1051" s="9">
        <v>-1.0771213116695932E-3</v>
      </c>
      <c r="N1051" s="15">
        <f t="shared" si="66"/>
        <v>-0.20104969604328121</v>
      </c>
      <c r="O1051" s="9">
        <f t="shared" si="65"/>
        <v>0.41542788268380876</v>
      </c>
      <c r="P1051" s="9">
        <f t="shared" si="67"/>
        <v>-0.21360414678398879</v>
      </c>
    </row>
    <row r="1052" spans="1:16">
      <c r="A1052" s="12">
        <v>36998</v>
      </c>
      <c r="B1052" s="9">
        <v>0.69993700599999997</v>
      </c>
      <c r="C1052" s="14">
        <f t="shared" si="64"/>
        <v>7.2793448406300865E-3</v>
      </c>
      <c r="L1052" s="9">
        <v>1035</v>
      </c>
      <c r="M1052" s="9">
        <v>-1.0727791894510341E-3</v>
      </c>
      <c r="N1052" s="15">
        <f t="shared" si="66"/>
        <v>-0.20020458550467118</v>
      </c>
      <c r="O1052" s="9">
        <f t="shared" si="65"/>
        <v>0.41582965046203296</v>
      </c>
      <c r="P1052" s="9">
        <f t="shared" si="67"/>
        <v>-0.21257393847649617</v>
      </c>
    </row>
    <row r="1053" spans="1:16">
      <c r="A1053" s="12">
        <v>36999</v>
      </c>
      <c r="B1053" s="9">
        <v>0.70140983400000001</v>
      </c>
      <c r="C1053" s="14">
        <f t="shared" si="64"/>
        <v>2.1042293626063469E-3</v>
      </c>
      <c r="L1053" s="9">
        <v>1036</v>
      </c>
      <c r="M1053" s="9">
        <v>-1.0710686691576266E-3</v>
      </c>
      <c r="N1053" s="15">
        <f t="shared" si="66"/>
        <v>-0.19987166564343689</v>
      </c>
      <c r="O1053" s="9">
        <f t="shared" si="65"/>
        <v>0.41623141824025711</v>
      </c>
      <c r="P1053" s="9">
        <f t="shared" si="67"/>
        <v>-0.21154395573058632</v>
      </c>
    </row>
    <row r="1054" spans="1:16">
      <c r="A1054" s="12">
        <v>37000</v>
      </c>
      <c r="B1054" s="9">
        <v>0.69608798599999999</v>
      </c>
      <c r="C1054" s="14">
        <f t="shared" si="64"/>
        <v>-7.587358691067414E-3</v>
      </c>
      <c r="L1054" s="9">
        <v>1037</v>
      </c>
      <c r="M1054" s="9">
        <v>-1.0672346883756623E-3</v>
      </c>
      <c r="N1054" s="15">
        <f t="shared" si="66"/>
        <v>-0.19912545505778886</v>
      </c>
      <c r="O1054" s="9">
        <f t="shared" si="65"/>
        <v>0.41663318601848132</v>
      </c>
      <c r="P1054" s="9">
        <f t="shared" si="67"/>
        <v>-0.21051419735531304</v>
      </c>
    </row>
    <row r="1055" spans="1:16">
      <c r="A1055" s="12">
        <v>37001</v>
      </c>
      <c r="B1055" s="9">
        <v>0.69309675599999998</v>
      </c>
      <c r="C1055" s="14">
        <f t="shared" si="64"/>
        <v>-4.2972010150452711E-3</v>
      </c>
      <c r="L1055" s="9">
        <v>1038</v>
      </c>
      <c r="M1055" s="9">
        <v>-1.0656994614436366E-3</v>
      </c>
      <c r="N1055" s="15">
        <f t="shared" si="66"/>
        <v>-0.198826652676348</v>
      </c>
      <c r="O1055" s="9">
        <f t="shared" si="65"/>
        <v>0.41703495379670552</v>
      </c>
      <c r="P1055" s="9">
        <f t="shared" si="67"/>
        <v>-0.20948466216146028</v>
      </c>
    </row>
    <row r="1056" spans="1:16">
      <c r="A1056" s="12">
        <v>37004</v>
      </c>
      <c r="B1056" s="9">
        <v>0.69555540100000002</v>
      </c>
      <c r="C1056" s="14">
        <f t="shared" si="64"/>
        <v>3.547333007572151E-3</v>
      </c>
      <c r="L1056" s="9">
        <v>1039</v>
      </c>
      <c r="M1056" s="9">
        <v>-1.0511565720832117E-3</v>
      </c>
      <c r="N1056" s="15">
        <f t="shared" si="66"/>
        <v>-0.19599615909700949</v>
      </c>
      <c r="O1056" s="9">
        <f t="shared" si="65"/>
        <v>0.41743672157492967</v>
      </c>
      <c r="P1056" s="9">
        <f t="shared" si="67"/>
        <v>-0.20845534896153112</v>
      </c>
    </row>
    <row r="1057" spans="1:16">
      <c r="A1057" s="12">
        <v>37005</v>
      </c>
      <c r="B1057" s="9">
        <v>0.69613644299999999</v>
      </c>
      <c r="C1057" s="14">
        <f t="shared" si="64"/>
        <v>8.3536408338513723E-4</v>
      </c>
      <c r="L1057" s="9">
        <v>1040</v>
      </c>
      <c r="M1057" s="9">
        <v>-1.0486453617077895E-3</v>
      </c>
      <c r="N1057" s="15">
        <f t="shared" si="66"/>
        <v>-0.19550740031821115</v>
      </c>
      <c r="O1057" s="9">
        <f t="shared" si="65"/>
        <v>0.41783848935315387</v>
      </c>
      <c r="P1057" s="9">
        <f t="shared" si="67"/>
        <v>-0.20742625656973698</v>
      </c>
    </row>
    <row r="1058" spans="1:16">
      <c r="A1058" s="12">
        <v>37006</v>
      </c>
      <c r="B1058" s="9">
        <v>0.69458915099999996</v>
      </c>
      <c r="C1058" s="14">
        <f t="shared" si="64"/>
        <v>-2.222684957178811E-3</v>
      </c>
      <c r="L1058" s="9">
        <v>1041</v>
      </c>
      <c r="M1058" s="9">
        <v>-1.0467971870394832E-3</v>
      </c>
      <c r="N1058" s="15">
        <f t="shared" si="66"/>
        <v>-0.195147688681652</v>
      </c>
      <c r="O1058" s="9">
        <f t="shared" si="65"/>
        <v>0.41824025713137808</v>
      </c>
      <c r="P1058" s="9">
        <f t="shared" si="67"/>
        <v>-0.20639738380198797</v>
      </c>
    </row>
    <row r="1059" spans="1:16">
      <c r="A1059" s="12">
        <v>37007</v>
      </c>
      <c r="B1059" s="9">
        <v>0.69550702499999995</v>
      </c>
      <c r="C1059" s="14">
        <f t="shared" si="64"/>
        <v>1.3214631968818669E-3</v>
      </c>
      <c r="L1059" s="9">
        <v>1042</v>
      </c>
      <c r="M1059" s="9">
        <v>-1.0382061023395117E-3</v>
      </c>
      <c r="N1059" s="15">
        <f t="shared" si="66"/>
        <v>-0.19347559935468539</v>
      </c>
      <c r="O1059" s="9">
        <f t="shared" si="65"/>
        <v>0.41864202490960223</v>
      </c>
      <c r="P1059" s="9">
        <f t="shared" si="67"/>
        <v>-0.20536872947588178</v>
      </c>
    </row>
    <row r="1060" spans="1:16">
      <c r="A1060" s="12">
        <v>37008</v>
      </c>
      <c r="B1060" s="9">
        <v>0.69628185499999995</v>
      </c>
      <c r="C1060" s="14">
        <f t="shared" si="64"/>
        <v>1.1140505733928663E-3</v>
      </c>
      <c r="L1060" s="9">
        <v>1043</v>
      </c>
      <c r="M1060" s="9">
        <v>-1.0377868798818746E-3</v>
      </c>
      <c r="N1060" s="15">
        <f t="shared" si="66"/>
        <v>-0.19339400576999613</v>
      </c>
      <c r="O1060" s="9">
        <f t="shared" si="65"/>
        <v>0.41904379268782643</v>
      </c>
      <c r="P1060" s="9">
        <f t="shared" si="67"/>
        <v>-0.20434029241069343</v>
      </c>
    </row>
    <row r="1061" spans="1:16">
      <c r="A1061" s="12">
        <v>37011</v>
      </c>
      <c r="B1061" s="9">
        <v>0.69900740900000002</v>
      </c>
      <c r="C1061" s="14">
        <f t="shared" si="64"/>
        <v>3.9144406542090948E-3</v>
      </c>
      <c r="L1061" s="9">
        <v>1044</v>
      </c>
      <c r="M1061" s="9">
        <v>-1.0341266668706384E-3</v>
      </c>
      <c r="N1061" s="15">
        <f t="shared" si="66"/>
        <v>-0.19268161573727621</v>
      </c>
      <c r="O1061" s="9">
        <f t="shared" si="65"/>
        <v>0.41944556046605064</v>
      </c>
      <c r="P1061" s="9">
        <f t="shared" si="67"/>
        <v>-0.2033120714273651</v>
      </c>
    </row>
    <row r="1062" spans="1:16">
      <c r="A1062" s="12">
        <v>37012</v>
      </c>
      <c r="B1062" s="9">
        <v>0.69735007000000004</v>
      </c>
      <c r="C1062" s="14">
        <f t="shared" si="64"/>
        <v>-2.3709891750230971E-3</v>
      </c>
      <c r="L1062" s="9">
        <v>1045</v>
      </c>
      <c r="M1062" s="9">
        <v>-1.0333953771205495E-3</v>
      </c>
      <c r="N1062" s="15">
        <f t="shared" si="66"/>
        <v>-0.19253928425891845</v>
      </c>
      <c r="O1062" s="9">
        <f t="shared" si="65"/>
        <v>0.41984732824427479</v>
      </c>
      <c r="P1062" s="9">
        <f t="shared" si="67"/>
        <v>-0.20228406534849599</v>
      </c>
    </row>
    <row r="1063" spans="1:16">
      <c r="A1063" s="12">
        <v>37013</v>
      </c>
      <c r="B1063" s="9">
        <v>0.69710700599999997</v>
      </c>
      <c r="C1063" s="14">
        <f t="shared" si="64"/>
        <v>-3.485537758676216E-4</v>
      </c>
      <c r="L1063" s="9">
        <v>1046</v>
      </c>
      <c r="M1063" s="9">
        <v>-1.0314285204247042E-3</v>
      </c>
      <c r="N1063" s="15">
        <f t="shared" si="66"/>
        <v>-0.19215647344938161</v>
      </c>
      <c r="O1063" s="9">
        <f t="shared" si="65"/>
        <v>0.42024909602249899</v>
      </c>
      <c r="P1063" s="9">
        <f t="shared" si="67"/>
        <v>-0.20125627299833113</v>
      </c>
    </row>
    <row r="1064" spans="1:16">
      <c r="A1064" s="12">
        <v>37014</v>
      </c>
      <c r="B1064" s="9">
        <v>0.69822650500000005</v>
      </c>
      <c r="C1064" s="14">
        <f t="shared" si="64"/>
        <v>1.6059213153283292E-3</v>
      </c>
      <c r="L1064" s="9">
        <v>1047</v>
      </c>
      <c r="M1064" s="9">
        <v>-1.00518363275659E-3</v>
      </c>
      <c r="N1064" s="15">
        <f t="shared" si="66"/>
        <v>-0.1870484110696175</v>
      </c>
      <c r="O1064" s="9">
        <f t="shared" si="65"/>
        <v>0.4206508638007232</v>
      </c>
      <c r="P1064" s="9">
        <f t="shared" si="67"/>
        <v>-0.20022869320275227</v>
      </c>
    </row>
    <row r="1065" spans="1:16">
      <c r="A1065" s="12">
        <v>37015</v>
      </c>
      <c r="B1065" s="9">
        <v>0.69628185499999995</v>
      </c>
      <c r="C1065" s="14">
        <f t="shared" si="64"/>
        <v>-2.7851277287161968E-3</v>
      </c>
      <c r="L1065" s="9">
        <v>1048</v>
      </c>
      <c r="M1065" s="9">
        <v>-9.9765334200085931E-4</v>
      </c>
      <c r="N1065" s="15">
        <f t="shared" si="66"/>
        <v>-0.18558278487207178</v>
      </c>
      <c r="O1065" s="9">
        <f t="shared" si="65"/>
        <v>0.42105263157894735</v>
      </c>
      <c r="P1065" s="9">
        <f t="shared" si="67"/>
        <v>-0.19920132478926703</v>
      </c>
    </row>
    <row r="1066" spans="1:16">
      <c r="A1066" s="12">
        <v>37019</v>
      </c>
      <c r="B1066" s="9">
        <v>0.698567936</v>
      </c>
      <c r="C1066" s="14">
        <f t="shared" si="64"/>
        <v>3.2832695317042138E-3</v>
      </c>
      <c r="L1066" s="9">
        <v>1049</v>
      </c>
      <c r="M1066" s="9">
        <v>-9.7892426477586003E-4</v>
      </c>
      <c r="N1066" s="15">
        <f t="shared" si="66"/>
        <v>-0.18193753037563334</v>
      </c>
      <c r="O1066" s="9">
        <f t="shared" si="65"/>
        <v>0.42145439935717155</v>
      </c>
      <c r="P1066" s="9">
        <f t="shared" si="67"/>
        <v>-0.19817416658699846</v>
      </c>
    </row>
    <row r="1067" spans="1:16">
      <c r="A1067" s="12">
        <v>37020</v>
      </c>
      <c r="B1067" s="9">
        <v>0.70377929500000003</v>
      </c>
      <c r="C1067" s="14">
        <f t="shared" si="64"/>
        <v>7.4600604056354047E-3</v>
      </c>
      <c r="L1067" s="9">
        <v>1050</v>
      </c>
      <c r="M1067" s="9">
        <v>-9.6859043547303791E-4</v>
      </c>
      <c r="N1067" s="15">
        <f t="shared" si="66"/>
        <v>-0.17992624934566037</v>
      </c>
      <c r="O1067" s="9">
        <f t="shared" si="65"/>
        <v>0.42185616713539575</v>
      </c>
      <c r="P1067" s="9">
        <f t="shared" si="67"/>
        <v>-0.19714721742667562</v>
      </c>
    </row>
    <row r="1068" spans="1:16">
      <c r="A1068" s="12">
        <v>37021</v>
      </c>
      <c r="B1068" s="9">
        <v>0.70492034400000003</v>
      </c>
      <c r="C1068" s="14">
        <f t="shared" si="64"/>
        <v>1.6213165236695914E-3</v>
      </c>
      <c r="L1068" s="9">
        <v>1051</v>
      </c>
      <c r="M1068" s="9">
        <v>-9.6852238621880637E-4</v>
      </c>
      <c r="N1068" s="15">
        <f t="shared" si="66"/>
        <v>-0.17991300486772979</v>
      </c>
      <c r="O1068" s="9">
        <f t="shared" si="65"/>
        <v>0.4222579349136199</v>
      </c>
      <c r="P1068" s="9">
        <f t="shared" si="67"/>
        <v>-0.1961204761406232</v>
      </c>
    </row>
    <row r="1069" spans="1:16">
      <c r="A1069" s="12">
        <v>37022</v>
      </c>
      <c r="B1069" s="9">
        <v>0.70536784900000005</v>
      </c>
      <c r="C1069" s="14">
        <f t="shared" si="64"/>
        <v>6.3483059300106781E-4</v>
      </c>
      <c r="L1069" s="9">
        <v>1052</v>
      </c>
      <c r="M1069" s="9">
        <v>-9.6540574375414412E-4</v>
      </c>
      <c r="N1069" s="15">
        <f t="shared" si="66"/>
        <v>-0.17930641038250142</v>
      </c>
      <c r="O1069" s="9">
        <f t="shared" si="65"/>
        <v>0.42265970269184411</v>
      </c>
      <c r="P1069" s="9">
        <f t="shared" si="67"/>
        <v>-0.19509394156275067</v>
      </c>
    </row>
    <row r="1070" spans="1:16">
      <c r="A1070" s="12">
        <v>37025</v>
      </c>
      <c r="B1070" s="9">
        <v>0.705417607</v>
      </c>
      <c r="C1070" s="14">
        <f t="shared" si="64"/>
        <v>7.0541916633359847E-5</v>
      </c>
      <c r="L1070" s="9">
        <v>1053</v>
      </c>
      <c r="M1070" s="9">
        <v>-9.6451951437481753E-4</v>
      </c>
      <c r="N1070" s="15">
        <f t="shared" si="66"/>
        <v>-0.17913392288666505</v>
      </c>
      <c r="O1070" s="9">
        <f t="shared" si="65"/>
        <v>0.42306147047006831</v>
      </c>
      <c r="P1070" s="9">
        <f t="shared" si="67"/>
        <v>-0.19406761252854338</v>
      </c>
    </row>
    <row r="1071" spans="1:16">
      <c r="A1071" s="12">
        <v>37026</v>
      </c>
      <c r="B1071" s="9">
        <v>0.70244450700000005</v>
      </c>
      <c r="C1071" s="14">
        <f t="shared" si="64"/>
        <v>-4.2146665613351786E-3</v>
      </c>
      <c r="L1071" s="9">
        <v>1054</v>
      </c>
      <c r="M1071" s="9">
        <v>-9.6328746825369294E-4</v>
      </c>
      <c r="N1071" s="15">
        <f t="shared" si="66"/>
        <v>-0.17889412881625275</v>
      </c>
      <c r="O1071" s="9">
        <f t="shared" si="65"/>
        <v>0.42346323824829246</v>
      </c>
      <c r="P1071" s="9">
        <f t="shared" si="67"/>
        <v>-0.19304148787505215</v>
      </c>
    </row>
    <row r="1072" spans="1:16">
      <c r="A1072" s="12">
        <v>37027</v>
      </c>
      <c r="B1072" s="9">
        <v>0.69964318199999997</v>
      </c>
      <c r="C1072" s="14">
        <f t="shared" si="64"/>
        <v>-3.987966269341281E-3</v>
      </c>
      <c r="L1072" s="9">
        <v>1055</v>
      </c>
      <c r="M1072" s="9">
        <v>-9.6122951270938284E-4</v>
      </c>
      <c r="N1072" s="15">
        <f t="shared" si="66"/>
        <v>-0.1784935873687887</v>
      </c>
      <c r="O1072" s="9">
        <f t="shared" si="65"/>
        <v>0.42386500602651667</v>
      </c>
      <c r="P1072" s="9">
        <f t="shared" si="67"/>
        <v>-0.19201556644088238</v>
      </c>
    </row>
    <row r="1073" spans="1:16">
      <c r="A1073" s="12">
        <v>37028</v>
      </c>
      <c r="B1073" s="9">
        <v>0.69881201999999998</v>
      </c>
      <c r="C1073" s="14">
        <f t="shared" si="64"/>
        <v>-1.1879798465612712E-3</v>
      </c>
      <c r="L1073" s="9">
        <v>1056</v>
      </c>
      <c r="M1073" s="9">
        <v>-9.5476779873104878E-4</v>
      </c>
      <c r="N1073" s="15">
        <f t="shared" si="66"/>
        <v>-0.17723593907938015</v>
      </c>
      <c r="O1073" s="9">
        <f t="shared" si="65"/>
        <v>0.42426677380474087</v>
      </c>
      <c r="P1073" s="9">
        <f t="shared" si="67"/>
        <v>-0.19098984706618558</v>
      </c>
    </row>
    <row r="1074" spans="1:16">
      <c r="A1074" s="12">
        <v>37029</v>
      </c>
      <c r="B1074" s="9">
        <v>0.69769064400000003</v>
      </c>
      <c r="C1074" s="14">
        <f t="shared" si="64"/>
        <v>-1.604689055004993E-3</v>
      </c>
      <c r="L1074" s="9">
        <v>1057</v>
      </c>
      <c r="M1074" s="9">
        <v>-9.5226810090232039E-4</v>
      </c>
      <c r="N1074" s="15">
        <f t="shared" si="66"/>
        <v>-0.176749420996271</v>
      </c>
      <c r="O1074" s="9">
        <f t="shared" si="65"/>
        <v>0.42466854158296502</v>
      </c>
      <c r="P1074" s="9">
        <f t="shared" si="67"/>
        <v>-0.18996432859264858</v>
      </c>
    </row>
    <row r="1075" spans="1:16">
      <c r="A1075" s="12">
        <v>37032</v>
      </c>
      <c r="B1075" s="9">
        <v>0.69541029200000004</v>
      </c>
      <c r="C1075" s="14">
        <f t="shared" si="64"/>
        <v>-3.2684285214522601E-3</v>
      </c>
      <c r="L1075" s="9">
        <v>1058</v>
      </c>
      <c r="M1075" s="9">
        <v>-9.4936830395275784E-4</v>
      </c>
      <c r="N1075" s="15">
        <f t="shared" si="66"/>
        <v>-0.17618503131800956</v>
      </c>
      <c r="O1075" s="9">
        <f t="shared" si="65"/>
        <v>0.42507030936118922</v>
      </c>
      <c r="P1075" s="9">
        <f t="shared" si="67"/>
        <v>-0.18893900986348328</v>
      </c>
    </row>
    <row r="1076" spans="1:16">
      <c r="A1076" s="12">
        <v>37033</v>
      </c>
      <c r="B1076" s="9">
        <v>0.70037820399999995</v>
      </c>
      <c r="C1076" s="14">
        <f t="shared" si="64"/>
        <v>7.1438574567428414E-3</v>
      </c>
      <c r="L1076" s="9">
        <v>1059</v>
      </c>
      <c r="M1076" s="9">
        <v>-9.4073276888717583E-4</v>
      </c>
      <c r="N1076" s="15">
        <f t="shared" si="66"/>
        <v>-0.17450429058269201</v>
      </c>
      <c r="O1076" s="9">
        <f t="shared" si="65"/>
        <v>0.42547207713941343</v>
      </c>
      <c r="P1076" s="9">
        <f t="shared" si="67"/>
        <v>-0.18791388972341777</v>
      </c>
    </row>
    <row r="1077" spans="1:16">
      <c r="A1077" s="12">
        <v>37034</v>
      </c>
      <c r="B1077" s="9">
        <v>0.70200070199999998</v>
      </c>
      <c r="C1077" s="14">
        <f t="shared" si="64"/>
        <v>2.3166026451617583E-3</v>
      </c>
      <c r="L1077" s="9">
        <v>1060</v>
      </c>
      <c r="M1077" s="9">
        <v>-9.2592604581487326E-4</v>
      </c>
      <c r="N1077" s="15">
        <f t="shared" si="66"/>
        <v>-0.17162244684803188</v>
      </c>
      <c r="O1077" s="9">
        <f t="shared" si="65"/>
        <v>0.42587384491763758</v>
      </c>
      <c r="P1077" s="9">
        <f t="shared" si="67"/>
        <v>-0.18688896701868593</v>
      </c>
    </row>
    <row r="1078" spans="1:16">
      <c r="A1078" s="12">
        <v>37035</v>
      </c>
      <c r="B1078" s="9">
        <v>0.70906899199999995</v>
      </c>
      <c r="C1078" s="14">
        <f t="shared" si="64"/>
        <v>1.0068779105010028E-2</v>
      </c>
      <c r="L1078" s="9">
        <v>1061</v>
      </c>
      <c r="M1078" s="9">
        <v>-9.2336040624474425E-4</v>
      </c>
      <c r="N1078" s="15">
        <f t="shared" si="66"/>
        <v>-0.17112309447381188</v>
      </c>
      <c r="O1078" s="9">
        <f t="shared" si="65"/>
        <v>0.42627561269586178</v>
      </c>
      <c r="P1078" s="9">
        <f t="shared" si="67"/>
        <v>-0.18586424059701728</v>
      </c>
    </row>
    <row r="1079" spans="1:16">
      <c r="A1079" s="12">
        <v>37036</v>
      </c>
      <c r="B1079" s="9">
        <v>0.70387836999999998</v>
      </c>
      <c r="C1079" s="14">
        <f t="shared" si="64"/>
        <v>-7.3203342108633107E-3</v>
      </c>
      <c r="L1079" s="9">
        <v>1062</v>
      </c>
      <c r="M1079" s="9">
        <v>-9.229104495388496E-4</v>
      </c>
      <c r="N1079" s="15">
        <f t="shared" si="66"/>
        <v>-0.17103551905908854</v>
      </c>
      <c r="O1079" s="9">
        <f t="shared" si="65"/>
        <v>0.42667738047408599</v>
      </c>
      <c r="P1079" s="9">
        <f t="shared" si="67"/>
        <v>-0.18483970930762794</v>
      </c>
    </row>
    <row r="1080" spans="1:16">
      <c r="A1080" s="12">
        <v>37040</v>
      </c>
      <c r="B1080" s="9">
        <v>0.70487065599999998</v>
      </c>
      <c r="C1080" s="14">
        <f t="shared" si="64"/>
        <v>1.4097407198347955E-3</v>
      </c>
      <c r="L1080" s="9">
        <v>1063</v>
      </c>
      <c r="M1080" s="9">
        <v>-9.2069711148645705E-4</v>
      </c>
      <c r="N1080" s="15">
        <f t="shared" si="66"/>
        <v>-0.17060473539630064</v>
      </c>
      <c r="O1080" s="9">
        <f t="shared" si="65"/>
        <v>0.42707914825231019</v>
      </c>
      <c r="P1080" s="9">
        <f t="shared" si="67"/>
        <v>-0.18381537200121045</v>
      </c>
    </row>
    <row r="1081" spans="1:16">
      <c r="A1081" s="12">
        <v>37041</v>
      </c>
      <c r="B1081" s="9">
        <v>0.70170514299999998</v>
      </c>
      <c r="C1081" s="14">
        <f t="shared" si="64"/>
        <v>-4.4909132945946117E-3</v>
      </c>
      <c r="L1081" s="9">
        <v>1064</v>
      </c>
      <c r="M1081" s="9">
        <v>-9.1881910751268059E-4</v>
      </c>
      <c r="N1081" s="15">
        <f t="shared" si="66"/>
        <v>-0.17023921805940803</v>
      </c>
      <c r="O1081" s="9">
        <f t="shared" si="65"/>
        <v>0.42748091603053434</v>
      </c>
      <c r="P1081" s="9">
        <f t="shared" si="67"/>
        <v>-0.18279122752992422</v>
      </c>
    </row>
    <row r="1082" spans="1:16">
      <c r="A1082" s="12">
        <v>37042</v>
      </c>
      <c r="B1082" s="9">
        <v>0.70546737199999998</v>
      </c>
      <c r="C1082" s="14">
        <f t="shared" si="64"/>
        <v>5.3615525517105578E-3</v>
      </c>
      <c r="L1082" s="9">
        <v>1065</v>
      </c>
      <c r="M1082" s="9">
        <v>-9.1711431046315184E-4</v>
      </c>
      <c r="N1082" s="15">
        <f t="shared" si="66"/>
        <v>-0.16990741211746793</v>
      </c>
      <c r="O1082" s="9">
        <f t="shared" si="65"/>
        <v>0.42788268380875855</v>
      </c>
      <c r="P1082" s="9">
        <f t="shared" si="67"/>
        <v>-0.18176727474738544</v>
      </c>
    </row>
    <row r="1083" spans="1:16">
      <c r="A1083" s="12">
        <v>37043</v>
      </c>
      <c r="B1083" s="9">
        <v>0.70621468899999995</v>
      </c>
      <c r="C1083" s="14">
        <f t="shared" si="64"/>
        <v>1.0593218477013E-3</v>
      </c>
      <c r="L1083" s="9">
        <v>1066</v>
      </c>
      <c r="M1083" s="9">
        <v>-9.0716771527066253E-4</v>
      </c>
      <c r="N1083" s="15">
        <f t="shared" si="66"/>
        <v>-0.16797149875590209</v>
      </c>
      <c r="O1083" s="9">
        <f t="shared" si="65"/>
        <v>0.42828445158698275</v>
      </c>
      <c r="P1083" s="9">
        <f t="shared" si="67"/>
        <v>-0.18074351250865808</v>
      </c>
    </row>
    <row r="1084" spans="1:16">
      <c r="A1084" s="12">
        <v>37046</v>
      </c>
      <c r="B1084" s="9">
        <v>0.70806485900000005</v>
      </c>
      <c r="C1084" s="14">
        <f t="shared" si="64"/>
        <v>2.6198407209852004E-3</v>
      </c>
      <c r="L1084" s="9">
        <v>1067</v>
      </c>
      <c r="M1084" s="9">
        <v>-8.9801950755696858E-4</v>
      </c>
      <c r="N1084" s="15">
        <f t="shared" si="66"/>
        <v>-0.16619097615449044</v>
      </c>
      <c r="O1084" s="9">
        <f t="shared" si="65"/>
        <v>0.4286862193652069</v>
      </c>
      <c r="P1084" s="9">
        <f t="shared" si="67"/>
        <v>-0.17971993967024386</v>
      </c>
    </row>
    <row r="1085" spans="1:16">
      <c r="A1085" s="12">
        <v>37047</v>
      </c>
      <c r="B1085" s="9">
        <v>0.70856657000000001</v>
      </c>
      <c r="C1085" s="14">
        <f t="shared" si="64"/>
        <v>7.0856644504080357E-4</v>
      </c>
      <c r="L1085" s="9">
        <v>1068</v>
      </c>
      <c r="M1085" s="9">
        <v>-8.9777291091519551E-4</v>
      </c>
      <c r="N1085" s="15">
        <f t="shared" si="66"/>
        <v>-0.16614298086318852</v>
      </c>
      <c r="O1085" s="9">
        <f t="shared" si="65"/>
        <v>0.4290879871434311</v>
      </c>
      <c r="P1085" s="9">
        <f t="shared" si="67"/>
        <v>-0.17869655509007248</v>
      </c>
    </row>
    <row r="1086" spans="1:16">
      <c r="A1086" s="12">
        <v>37048</v>
      </c>
      <c r="B1086" s="9">
        <v>0.71911405100000003</v>
      </c>
      <c r="C1086" s="14">
        <f t="shared" si="64"/>
        <v>1.4885659931712647E-2</v>
      </c>
      <c r="L1086" s="9">
        <v>1069</v>
      </c>
      <c r="M1086" s="9">
        <v>-8.9470013044601338E-4</v>
      </c>
      <c r="N1086" s="15">
        <f t="shared" si="66"/>
        <v>-0.16554492327138665</v>
      </c>
      <c r="O1086" s="9">
        <f t="shared" si="65"/>
        <v>0.42948975492165531</v>
      </c>
      <c r="P1086" s="9">
        <f t="shared" si="67"/>
        <v>-0.17767335762749251</v>
      </c>
    </row>
    <row r="1087" spans="1:16">
      <c r="A1087" s="12">
        <v>37049</v>
      </c>
      <c r="B1087" s="9">
        <v>0.71942446000000004</v>
      </c>
      <c r="C1087" s="14">
        <f t="shared" si="64"/>
        <v>4.3165475569328926E-4</v>
      </c>
      <c r="L1087" s="9">
        <v>1070</v>
      </c>
      <c r="M1087" s="9">
        <v>-8.941339823689276E-4</v>
      </c>
      <c r="N1087" s="15">
        <f t="shared" si="66"/>
        <v>-0.16543473344201842</v>
      </c>
      <c r="O1087" s="9">
        <f t="shared" si="65"/>
        <v>0.42989152269987946</v>
      </c>
      <c r="P1087" s="9">
        <f t="shared" si="67"/>
        <v>-0.17665034614326167</v>
      </c>
    </row>
    <row r="1088" spans="1:16">
      <c r="A1088" s="12">
        <v>37050</v>
      </c>
      <c r="B1088" s="9">
        <v>0.72374611</v>
      </c>
      <c r="C1088" s="14">
        <f t="shared" si="64"/>
        <v>6.0070935036042883E-3</v>
      </c>
      <c r="L1088" s="9">
        <v>1071</v>
      </c>
      <c r="M1088" s="9">
        <v>-8.8911443123118605E-4</v>
      </c>
      <c r="N1088" s="15">
        <f t="shared" si="66"/>
        <v>-0.16445777439939502</v>
      </c>
      <c r="O1088" s="9">
        <f t="shared" si="65"/>
        <v>0.43029329047810366</v>
      </c>
      <c r="P1088" s="9">
        <f t="shared" si="67"/>
        <v>-0.17562751949953689</v>
      </c>
    </row>
    <row r="1089" spans="1:16">
      <c r="A1089" s="12">
        <v>37053</v>
      </c>
      <c r="B1089" s="9">
        <v>0.72833211899999994</v>
      </c>
      <c r="C1089" s="14">
        <f t="shared" si="64"/>
        <v>6.3364886341150672E-3</v>
      </c>
      <c r="L1089" s="9">
        <v>1072</v>
      </c>
      <c r="M1089" s="9">
        <v>-8.8836239043488252E-4</v>
      </c>
      <c r="N1089" s="15">
        <f t="shared" si="66"/>
        <v>-0.16431140412918377</v>
      </c>
      <c r="O1089" s="9">
        <f t="shared" si="65"/>
        <v>0.43069505825632787</v>
      </c>
      <c r="P1089" s="9">
        <f t="shared" si="67"/>
        <v>-0.17460487655986554</v>
      </c>
    </row>
    <row r="1090" spans="1:16">
      <c r="A1090" s="12">
        <v>37054</v>
      </c>
      <c r="B1090" s="9">
        <v>0.72563674600000005</v>
      </c>
      <c r="C1090" s="14">
        <f t="shared" si="64"/>
        <v>-3.7007471312684448E-3</v>
      </c>
      <c r="L1090" s="9">
        <v>1073</v>
      </c>
      <c r="M1090" s="9">
        <v>-8.6789400361619862E-4</v>
      </c>
      <c r="N1090" s="15">
        <f t="shared" si="66"/>
        <v>-0.16032762648817661</v>
      </c>
      <c r="O1090" s="9">
        <f t="shared" si="65"/>
        <v>0.43109682603455202</v>
      </c>
      <c r="P1090" s="9">
        <f t="shared" si="67"/>
        <v>-0.17358241618917561</v>
      </c>
    </row>
    <row r="1091" spans="1:16">
      <c r="A1091" s="12">
        <v>37055</v>
      </c>
      <c r="B1091" s="9">
        <v>0.71895894699999996</v>
      </c>
      <c r="C1091" s="14">
        <f t="shared" si="64"/>
        <v>-9.2026748050051399E-3</v>
      </c>
      <c r="L1091" s="9">
        <v>1074</v>
      </c>
      <c r="M1091" s="9">
        <v>-8.5800173644634548E-4</v>
      </c>
      <c r="N1091" s="15">
        <f t="shared" si="66"/>
        <v>-0.15840228703083564</v>
      </c>
      <c r="O1091" s="9">
        <f t="shared" si="65"/>
        <v>0.43149859381277622</v>
      </c>
      <c r="P1091" s="9">
        <f t="shared" si="67"/>
        <v>-0.17256013725376593</v>
      </c>
    </row>
    <row r="1092" spans="1:16">
      <c r="A1092" s="12">
        <v>37056</v>
      </c>
      <c r="B1092" s="9">
        <v>0.71403070300000004</v>
      </c>
      <c r="C1092" s="14">
        <f t="shared" ref="C1092:C1155" si="68">((B1092/B1091)-1)</f>
        <v>-6.8546945838340312E-3</v>
      </c>
      <c r="L1092" s="9">
        <v>1075</v>
      </c>
      <c r="M1092" s="9">
        <v>-8.5387496109312622E-4</v>
      </c>
      <c r="N1092" s="15">
        <f t="shared" si="66"/>
        <v>-0.15759908961585384</v>
      </c>
      <c r="O1092" s="9">
        <f t="shared" si="65"/>
        <v>0.43190036159100043</v>
      </c>
      <c r="P1092" s="9">
        <f t="shared" si="67"/>
        <v>-0.17153803862129746</v>
      </c>
    </row>
    <row r="1093" spans="1:16">
      <c r="A1093" s="12">
        <v>37057</v>
      </c>
      <c r="B1093" s="9">
        <v>0.71143995400000004</v>
      </c>
      <c r="C1093" s="14">
        <f t="shared" si="68"/>
        <v>-3.628343976127324E-3</v>
      </c>
      <c r="L1093" s="9">
        <v>1076</v>
      </c>
      <c r="M1093" s="9">
        <v>-8.4985886550792422E-4</v>
      </c>
      <c r="N1093" s="15">
        <f t="shared" si="66"/>
        <v>-0.15681743388801353</v>
      </c>
      <c r="O1093" s="9">
        <f t="shared" si="65"/>
        <v>0.43230212936922457</v>
      </c>
      <c r="P1093" s="9">
        <f t="shared" si="67"/>
        <v>-0.17051611916078371</v>
      </c>
    </row>
    <row r="1094" spans="1:16">
      <c r="A1094" s="12">
        <v>37060</v>
      </c>
      <c r="B1094" s="9">
        <v>0.71255522299999996</v>
      </c>
      <c r="C1094" s="14">
        <f t="shared" si="68"/>
        <v>1.5676221074307772E-3</v>
      </c>
      <c r="L1094" s="9">
        <v>1077</v>
      </c>
      <c r="M1094" s="9">
        <v>-8.4883622472420317E-4</v>
      </c>
      <c r="N1094" s="15">
        <f t="shared" si="66"/>
        <v>-0.15661839653714368</v>
      </c>
      <c r="O1094" s="9">
        <f t="shared" si="65"/>
        <v>0.43270389714744878</v>
      </c>
      <c r="P1094" s="9">
        <f t="shared" si="67"/>
        <v>-0.16949437774258064</v>
      </c>
    </row>
    <row r="1095" spans="1:16">
      <c r="A1095" s="12">
        <v>37061</v>
      </c>
      <c r="B1095" s="9">
        <v>0.71387778400000002</v>
      </c>
      <c r="C1095" s="14">
        <f t="shared" si="68"/>
        <v>1.8560821074775635E-3</v>
      </c>
      <c r="L1095" s="9">
        <v>1078</v>
      </c>
      <c r="M1095" s="9">
        <v>-8.3558416642515176E-4</v>
      </c>
      <c r="N1095" s="15">
        <f t="shared" si="66"/>
        <v>-0.15403913838569552</v>
      </c>
      <c r="O1095" s="9">
        <f t="shared" si="65"/>
        <v>0.43310566492567298</v>
      </c>
      <c r="P1095" s="9">
        <f t="shared" si="67"/>
        <v>-0.16847281323837857</v>
      </c>
    </row>
    <row r="1096" spans="1:16">
      <c r="A1096" s="12">
        <v>37062</v>
      </c>
      <c r="B1096" s="9">
        <v>0.71674311899999998</v>
      </c>
      <c r="C1096" s="14">
        <f t="shared" si="68"/>
        <v>4.0137612686934609E-3</v>
      </c>
      <c r="L1096" s="9">
        <v>1079</v>
      </c>
      <c r="M1096" s="9">
        <v>-8.2717788998498687E-4</v>
      </c>
      <c r="N1096" s="15">
        <f t="shared" si="66"/>
        <v>-0.15240301843041479</v>
      </c>
      <c r="O1096" s="9">
        <f t="shared" si="65"/>
        <v>0.43350743270389713</v>
      </c>
      <c r="P1096" s="9">
        <f t="shared" si="67"/>
        <v>-0.1674514245211921</v>
      </c>
    </row>
    <row r="1097" spans="1:16">
      <c r="A1097" s="12">
        <v>37063</v>
      </c>
      <c r="B1097" s="9">
        <v>0.70586574400000002</v>
      </c>
      <c r="C1097" s="14">
        <f t="shared" si="68"/>
        <v>-1.5176113605633312E-2</v>
      </c>
      <c r="L1097" s="9">
        <v>1080</v>
      </c>
      <c r="M1097" s="9">
        <v>-8.2398428031571491E-4</v>
      </c>
      <c r="N1097" s="15">
        <f t="shared" si="66"/>
        <v>-0.15178144375981414</v>
      </c>
      <c r="O1097" s="9">
        <f t="shared" si="65"/>
        <v>0.43390920048212134</v>
      </c>
      <c r="P1097" s="9">
        <f t="shared" si="67"/>
        <v>-0.16643021046535067</v>
      </c>
    </row>
    <row r="1098" spans="1:16">
      <c r="A1098" s="12">
        <v>37064</v>
      </c>
      <c r="B1098" s="9">
        <v>0.70721357900000004</v>
      </c>
      <c r="C1098" s="14">
        <f t="shared" si="68"/>
        <v>1.9094778454074035E-3</v>
      </c>
      <c r="L1098" s="9">
        <v>1081</v>
      </c>
      <c r="M1098" s="9">
        <v>-8.0906134458991197E-4</v>
      </c>
      <c r="N1098" s="15">
        <f t="shared" si="66"/>
        <v>-0.14887698146831718</v>
      </c>
      <c r="O1098" s="9">
        <f t="shared" si="65"/>
        <v>0.43431096826034554</v>
      </c>
      <c r="P1098" s="9">
        <f t="shared" si="67"/>
        <v>-0.16540916994649005</v>
      </c>
    </row>
    <row r="1099" spans="1:16">
      <c r="A1099" s="12">
        <v>37067</v>
      </c>
      <c r="B1099" s="9">
        <v>0.70771408400000002</v>
      </c>
      <c r="C1099" s="14">
        <f t="shared" si="68"/>
        <v>7.0771406950043136E-4</v>
      </c>
      <c r="L1099" s="9">
        <v>1082</v>
      </c>
      <c r="M1099" s="9">
        <v>-8.0207357022821224E-4</v>
      </c>
      <c r="N1099" s="15">
        <f t="shared" si="66"/>
        <v>-0.14751694564775453</v>
      </c>
      <c r="O1099" s="9">
        <f t="shared" si="65"/>
        <v>0.43471273603856969</v>
      </c>
      <c r="P1099" s="9">
        <f t="shared" si="67"/>
        <v>-0.16438830184154266</v>
      </c>
    </row>
    <row r="1100" spans="1:16">
      <c r="A1100" s="12">
        <v>37068</v>
      </c>
      <c r="B1100" s="9">
        <v>0.70651406000000005</v>
      </c>
      <c r="C1100" s="14">
        <f t="shared" si="68"/>
        <v>-1.6956339108266105E-3</v>
      </c>
      <c r="L1100" s="9">
        <v>1083</v>
      </c>
      <c r="M1100" s="9">
        <v>-7.9739875806539295E-4</v>
      </c>
      <c r="N1100" s="15">
        <f t="shared" si="66"/>
        <v>-0.14660708341312312</v>
      </c>
      <c r="O1100" s="9">
        <f t="shared" si="65"/>
        <v>0.4351145038167939</v>
      </c>
      <c r="P1100" s="9">
        <f t="shared" si="67"/>
        <v>-0.1633676050287281</v>
      </c>
    </row>
    <row r="1101" spans="1:16">
      <c r="A1101" s="12">
        <v>37069</v>
      </c>
      <c r="B1101" s="9">
        <v>0.70472163499999996</v>
      </c>
      <c r="C1101" s="14">
        <f t="shared" si="68"/>
        <v>-2.5369983436707155E-3</v>
      </c>
      <c r="L1101" s="9">
        <v>1084</v>
      </c>
      <c r="M1101" s="9">
        <v>-7.9666556097568453E-4</v>
      </c>
      <c r="N1101" s="15">
        <f t="shared" si="66"/>
        <v>-0.14646438070780951</v>
      </c>
      <c r="O1101" s="9">
        <f t="shared" si="65"/>
        <v>0.4355162715950181</v>
      </c>
      <c r="P1101" s="9">
        <f t="shared" si="67"/>
        <v>-0.1623470783875447</v>
      </c>
    </row>
    <row r="1102" spans="1:16">
      <c r="A1102" s="12">
        <v>37070</v>
      </c>
      <c r="B1102" s="9">
        <v>0.71073205399999995</v>
      </c>
      <c r="C1102" s="14">
        <f t="shared" si="68"/>
        <v>8.5287845604455903E-3</v>
      </c>
      <c r="L1102" s="9">
        <v>1085</v>
      </c>
      <c r="M1102" s="9">
        <v>-7.8064127960031371E-4</v>
      </c>
      <c r="N1102" s="15">
        <f t="shared" si="66"/>
        <v>-0.14334556267774676</v>
      </c>
      <c r="O1102" s="9">
        <f t="shared" si="65"/>
        <v>0.43591803937324225</v>
      </c>
      <c r="P1102" s="9">
        <f t="shared" si="67"/>
        <v>-0.16132672079875993</v>
      </c>
    </row>
    <row r="1103" spans="1:16">
      <c r="A1103" s="12">
        <v>37071</v>
      </c>
      <c r="B1103" s="9">
        <v>0.71037863199999995</v>
      </c>
      <c r="C1103" s="14">
        <f t="shared" si="68"/>
        <v>-4.9726475401090653E-4</v>
      </c>
      <c r="L1103" s="9">
        <v>1086</v>
      </c>
      <c r="M1103" s="9">
        <v>-7.7947037850079059E-4</v>
      </c>
      <c r="N1103" s="15">
        <f t="shared" si="66"/>
        <v>-0.14311766930923503</v>
      </c>
      <c r="O1103" s="9">
        <f t="shared" si="65"/>
        <v>0.43631980715146645</v>
      </c>
      <c r="P1103" s="9">
        <f t="shared" si="67"/>
        <v>-0.16030653114440099</v>
      </c>
    </row>
    <row r="1104" spans="1:16">
      <c r="A1104" s="12">
        <v>37074</v>
      </c>
      <c r="B1104" s="9">
        <v>0.70581592299999996</v>
      </c>
      <c r="C1104" s="14">
        <f t="shared" si="68"/>
        <v>-6.422925457588935E-3</v>
      </c>
      <c r="L1104" s="9">
        <v>1087</v>
      </c>
      <c r="M1104" s="9">
        <v>-7.770001713718333E-4</v>
      </c>
      <c r="N1104" s="15">
        <f t="shared" si="66"/>
        <v>-0.14263689102337551</v>
      </c>
      <c r="O1104" s="9">
        <f t="shared" si="65"/>
        <v>0.43672157492969066</v>
      </c>
      <c r="P1104" s="9">
        <f t="shared" si="67"/>
        <v>-0.15928650830774654</v>
      </c>
    </row>
    <row r="1105" spans="1:16">
      <c r="A1105" s="12">
        <v>37075</v>
      </c>
      <c r="B1105" s="9">
        <v>0.71133873999999997</v>
      </c>
      <c r="C1105" s="14">
        <f t="shared" si="68"/>
        <v>7.8247271278972796E-3</v>
      </c>
      <c r="L1105" s="9">
        <v>1088</v>
      </c>
      <c r="M1105" s="9">
        <v>-7.735933753869606E-4</v>
      </c>
      <c r="N1105" s="15">
        <f t="shared" si="66"/>
        <v>-0.14197382373858</v>
      </c>
      <c r="O1105" s="9">
        <f t="shared" si="65"/>
        <v>0.43712334270791481</v>
      </c>
      <c r="P1105" s="9">
        <f t="shared" si="67"/>
        <v>-0.15826665117331698</v>
      </c>
    </row>
    <row r="1106" spans="1:16">
      <c r="A1106" s="12">
        <v>37077</v>
      </c>
      <c r="B1106" s="9">
        <v>0.71438776999999998</v>
      </c>
      <c r="C1106" s="14">
        <f t="shared" si="68"/>
        <v>4.2863263710337662E-3</v>
      </c>
      <c r="L1106" s="9">
        <v>1089</v>
      </c>
      <c r="M1106" s="9">
        <v>-7.7319592475122434E-4</v>
      </c>
      <c r="N1106" s="15">
        <f t="shared" si="66"/>
        <v>-0.14189646762008978</v>
      </c>
      <c r="O1106" s="9">
        <f t="shared" ref="O1106:O1169" si="69">L1106/COUNT(Retornos)</f>
        <v>0.43752511048613901</v>
      </c>
      <c r="P1106" s="9">
        <f t="shared" si="67"/>
        <v>-0.15724695862686541</v>
      </c>
    </row>
    <row r="1107" spans="1:16">
      <c r="A1107" s="12">
        <v>37078</v>
      </c>
      <c r="B1107" s="9">
        <v>0.70891819099999998</v>
      </c>
      <c r="C1107" s="14">
        <f t="shared" si="68"/>
        <v>-7.6563166807852578E-3</v>
      </c>
      <c r="L1107" s="9">
        <v>1090</v>
      </c>
      <c r="M1107" s="9">
        <v>-7.5921937631884262E-4</v>
      </c>
      <c r="N1107" s="15">
        <f t="shared" ref="N1107:N1170" si="70">(M1107-$K$5)/$K$4</f>
        <v>-0.13917620140484749</v>
      </c>
      <c r="O1107" s="9">
        <f t="shared" si="69"/>
        <v>0.43792687826436322</v>
      </c>
      <c r="P1107" s="9">
        <f t="shared" ref="P1107:P1170" si="71">_xlfn.NORM.S.INV(O1107)</f>
        <v>-0.15622742955536897</v>
      </c>
    </row>
    <row r="1108" spans="1:16">
      <c r="A1108" s="12">
        <v>37081</v>
      </c>
      <c r="B1108" s="9">
        <v>0.71017683399999998</v>
      </c>
      <c r="C1108" s="14">
        <f t="shared" si="68"/>
        <v>1.7754418154012352E-3</v>
      </c>
      <c r="L1108" s="9">
        <v>1091</v>
      </c>
      <c r="M1108" s="9">
        <v>-7.5321769521019544E-4</v>
      </c>
      <c r="N1108" s="15">
        <f t="shared" si="70"/>
        <v>-0.13800808966155864</v>
      </c>
      <c r="O1108" s="9">
        <f t="shared" si="69"/>
        <v>0.43832864604258737</v>
      </c>
      <c r="P1108" s="9">
        <f t="shared" si="71"/>
        <v>-0.15520806284701988</v>
      </c>
    </row>
    <row r="1109" spans="1:16">
      <c r="A1109" s="12">
        <v>37082</v>
      </c>
      <c r="B1109" s="9">
        <v>0.70932047099999995</v>
      </c>
      <c r="C1109" s="14">
        <f t="shared" si="68"/>
        <v>-1.2058447403537897E-3</v>
      </c>
      <c r="L1109" s="9">
        <v>1092</v>
      </c>
      <c r="M1109" s="9">
        <v>-7.5131540404804742E-4</v>
      </c>
      <c r="N1109" s="15">
        <f t="shared" si="70"/>
        <v>-0.13763784529078421</v>
      </c>
      <c r="O1109" s="9">
        <f t="shared" si="69"/>
        <v>0.43873041382081157</v>
      </c>
      <c r="P1109" s="9">
        <f t="shared" si="71"/>
        <v>-0.15418885739121568</v>
      </c>
    </row>
    <row r="1110" spans="1:16">
      <c r="A1110" s="12">
        <v>37083</v>
      </c>
      <c r="B1110" s="9">
        <v>0.70816514399999997</v>
      </c>
      <c r="C1110" s="14">
        <f t="shared" si="68"/>
        <v>-1.6287800045742262E-3</v>
      </c>
      <c r="L1110" s="9">
        <v>1093</v>
      </c>
      <c r="M1110" s="9">
        <v>-7.4957382273399542E-4</v>
      </c>
      <c r="N1110" s="15">
        <f t="shared" si="70"/>
        <v>-0.13729887999955848</v>
      </c>
      <c r="O1110" s="9">
        <f t="shared" si="69"/>
        <v>0.43913218159903578</v>
      </c>
      <c r="P1110" s="9">
        <f t="shared" si="71"/>
        <v>-0.15316981207855129</v>
      </c>
    </row>
    <row r="1111" spans="1:16">
      <c r="A1111" s="12">
        <v>37084</v>
      </c>
      <c r="B1111" s="9">
        <v>0.71098471399999996</v>
      </c>
      <c r="C1111" s="14">
        <f t="shared" si="68"/>
        <v>3.9815147976274279E-3</v>
      </c>
      <c r="L1111" s="9">
        <v>1094</v>
      </c>
      <c r="M1111" s="9">
        <v>-7.4603793839722599E-4</v>
      </c>
      <c r="N1111" s="15">
        <f t="shared" si="70"/>
        <v>-0.13661068815098781</v>
      </c>
      <c r="O1111" s="9">
        <f t="shared" si="69"/>
        <v>0.43953394937725992</v>
      </c>
      <c r="P1111" s="9">
        <f t="shared" si="71"/>
        <v>-0.15215092580080974</v>
      </c>
    </row>
    <row r="1112" spans="1:16">
      <c r="A1112" s="12">
        <v>37085</v>
      </c>
      <c r="B1112" s="9">
        <v>0.71454090699999995</v>
      </c>
      <c r="C1112" s="14">
        <f t="shared" si="68"/>
        <v>5.0017854532944384E-3</v>
      </c>
      <c r="L1112" s="9">
        <v>1095</v>
      </c>
      <c r="M1112" s="9">
        <v>-7.4519611179690859E-4</v>
      </c>
      <c r="N1112" s="15">
        <f t="shared" si="70"/>
        <v>-0.13644684280168612</v>
      </c>
      <c r="O1112" s="9">
        <f t="shared" si="69"/>
        <v>0.43993571715548413</v>
      </c>
      <c r="P1112" s="9">
        <f t="shared" si="71"/>
        <v>-0.15113219745095269</v>
      </c>
    </row>
    <row r="1113" spans="1:16">
      <c r="A1113" s="12">
        <v>37088</v>
      </c>
      <c r="B1113" s="9">
        <v>0.71372493000000004</v>
      </c>
      <c r="C1113" s="14">
        <f t="shared" si="68"/>
        <v>-1.1419598122461849E-3</v>
      </c>
      <c r="L1113" s="9">
        <v>1096</v>
      </c>
      <c r="M1113" s="9">
        <v>-7.3935087044696424E-4</v>
      </c>
      <c r="N1113" s="15">
        <f t="shared" si="70"/>
        <v>-0.13530917904721071</v>
      </c>
      <c r="O1113" s="9">
        <f t="shared" si="69"/>
        <v>0.44033748493370833</v>
      </c>
      <c r="P1113" s="9">
        <f t="shared" si="71"/>
        <v>-0.15011362592311248</v>
      </c>
    </row>
    <row r="1114" spans="1:16">
      <c r="A1114" s="12">
        <v>37089</v>
      </c>
      <c r="B1114" s="9">
        <v>0.71240293499999996</v>
      </c>
      <c r="C1114" s="14">
        <f t="shared" si="68"/>
        <v>-1.852247195568868E-3</v>
      </c>
      <c r="L1114" s="9">
        <v>1097</v>
      </c>
      <c r="M1114" s="9">
        <v>-7.328235007605377E-4</v>
      </c>
      <c r="N1114" s="15">
        <f t="shared" si="70"/>
        <v>-0.13403875213757085</v>
      </c>
      <c r="O1114" s="9">
        <f t="shared" si="69"/>
        <v>0.44073925271193248</v>
      </c>
      <c r="P1114" s="9">
        <f t="shared" si="71"/>
        <v>-0.14909521011258281</v>
      </c>
    </row>
    <row r="1115" spans="1:16">
      <c r="A1115" s="12">
        <v>37090</v>
      </c>
      <c r="B1115" s="9">
        <v>0.70621468899999995</v>
      </c>
      <c r="C1115" s="14">
        <f t="shared" si="68"/>
        <v>-8.6864409114204566E-3</v>
      </c>
      <c r="L1115" s="9">
        <v>1098</v>
      </c>
      <c r="M1115" s="9">
        <v>-7.1352113832012787E-4</v>
      </c>
      <c r="N1115" s="15">
        <f t="shared" si="70"/>
        <v>-0.13028191870512229</v>
      </c>
      <c r="O1115" s="9">
        <f t="shared" si="69"/>
        <v>0.44114102049015669</v>
      </c>
      <c r="P1115" s="9">
        <f t="shared" si="71"/>
        <v>-0.14807694891580955</v>
      </c>
    </row>
    <row r="1116" spans="1:16">
      <c r="A1116" s="12">
        <v>37091</v>
      </c>
      <c r="B1116" s="9">
        <v>0.70472163499999996</v>
      </c>
      <c r="C1116" s="14">
        <f t="shared" si="68"/>
        <v>-2.1141644647949542E-3</v>
      </c>
      <c r="L1116" s="9">
        <v>1099</v>
      </c>
      <c r="M1116" s="9">
        <v>-7.0422557695415389E-4</v>
      </c>
      <c r="N1116" s="15">
        <f t="shared" si="70"/>
        <v>-0.12847271655067727</v>
      </c>
      <c r="O1116" s="9">
        <f t="shared" si="69"/>
        <v>0.44154278826838089</v>
      </c>
      <c r="P1116" s="9">
        <f t="shared" si="71"/>
        <v>-0.14705884123038268</v>
      </c>
    </row>
    <row r="1117" spans="1:16">
      <c r="A1117" s="12">
        <v>37092</v>
      </c>
      <c r="B1117" s="9">
        <v>0.69979006300000002</v>
      </c>
      <c r="C1117" s="14">
        <f t="shared" si="68"/>
        <v>-6.9979006675450206E-3</v>
      </c>
      <c r="L1117" s="9">
        <v>1100</v>
      </c>
      <c r="M1117" s="9">
        <v>-6.9287055822186971E-4</v>
      </c>
      <c r="N1117" s="15">
        <f t="shared" si="70"/>
        <v>-0.12626268064801399</v>
      </c>
      <c r="O1117" s="9">
        <f t="shared" si="69"/>
        <v>0.44194455604660504</v>
      </c>
      <c r="P1117" s="9">
        <f t="shared" si="71"/>
        <v>-0.14604088595502721</v>
      </c>
    </row>
    <row r="1118" spans="1:16">
      <c r="A1118" s="12">
        <v>37095</v>
      </c>
      <c r="B1118" s="9">
        <v>0.70497003899999999</v>
      </c>
      <c r="C1118" s="14">
        <f t="shared" si="68"/>
        <v>7.4021857038000238E-3</v>
      </c>
      <c r="L1118" s="9">
        <v>1101</v>
      </c>
      <c r="M1118" s="9">
        <v>-6.8557215190878651E-4</v>
      </c>
      <c r="N1118" s="15">
        <f t="shared" si="70"/>
        <v>-0.1248421862953029</v>
      </c>
      <c r="O1118" s="9">
        <f t="shared" si="69"/>
        <v>0.44234632382482925</v>
      </c>
      <c r="P1118" s="9">
        <f t="shared" si="71"/>
        <v>-0.14502308198959388</v>
      </c>
    </row>
    <row r="1119" spans="1:16">
      <c r="A1119" s="12">
        <v>37096</v>
      </c>
      <c r="B1119" s="9">
        <v>0.70308654999999998</v>
      </c>
      <c r="C1119" s="14">
        <f t="shared" si="68"/>
        <v>-2.6717291456410663E-3</v>
      </c>
      <c r="L1119" s="9">
        <v>1102</v>
      </c>
      <c r="M1119" s="9">
        <v>-6.7069071959757753E-4</v>
      </c>
      <c r="N1119" s="15">
        <f t="shared" si="70"/>
        <v>-0.12194580184484684</v>
      </c>
      <c r="O1119" s="9">
        <f t="shared" si="69"/>
        <v>0.44274809160305345</v>
      </c>
      <c r="P1119" s="9">
        <f t="shared" si="71"/>
        <v>-0.14400542823505125</v>
      </c>
    </row>
    <row r="1120" spans="1:16">
      <c r="A1120" s="12">
        <v>37097</v>
      </c>
      <c r="B1120" s="9">
        <v>0.70028011199999995</v>
      </c>
      <c r="C1120" s="14">
        <f t="shared" si="68"/>
        <v>-3.9915967671405594E-3</v>
      </c>
      <c r="L1120" s="9">
        <v>1103</v>
      </c>
      <c r="M1120" s="9">
        <v>-6.6960497361157056E-4</v>
      </c>
      <c r="N1120" s="15">
        <f t="shared" si="70"/>
        <v>-0.12173448228062404</v>
      </c>
      <c r="O1120" s="9">
        <f t="shared" si="69"/>
        <v>0.4431498593812776</v>
      </c>
      <c r="P1120" s="9">
        <f t="shared" si="71"/>
        <v>-0.14298792359347667</v>
      </c>
    </row>
    <row r="1121" spans="1:16">
      <c r="A1121" s="12">
        <v>37098</v>
      </c>
      <c r="B1121" s="9">
        <v>0.701016474</v>
      </c>
      <c r="C1121" s="14">
        <f t="shared" si="68"/>
        <v>1.0515249360674161E-3</v>
      </c>
      <c r="L1121" s="9">
        <v>1104</v>
      </c>
      <c r="M1121" s="9">
        <v>-6.6666675860538316E-4</v>
      </c>
      <c r="N1121" s="15">
        <f t="shared" si="70"/>
        <v>-0.12116261526688184</v>
      </c>
      <c r="O1121" s="9">
        <f t="shared" si="69"/>
        <v>0.4435516271595018</v>
      </c>
      <c r="P1121" s="9">
        <f t="shared" si="71"/>
        <v>-0.14197056696804716</v>
      </c>
    </row>
    <row r="1122" spans="1:16">
      <c r="A1122" s="12">
        <v>37099</v>
      </c>
      <c r="B1122" s="9">
        <v>0.70145903499999995</v>
      </c>
      <c r="C1122" s="14">
        <f t="shared" si="68"/>
        <v>6.3131326639820351E-4</v>
      </c>
      <c r="L1122" s="9">
        <v>1105</v>
      </c>
      <c r="M1122" s="9">
        <v>-6.6313138823592688E-4</v>
      </c>
      <c r="N1122" s="15">
        <f t="shared" si="70"/>
        <v>-0.12047452345215891</v>
      </c>
      <c r="O1122" s="9">
        <f t="shared" si="69"/>
        <v>0.44395339493772601</v>
      </c>
      <c r="P1122" s="9">
        <f t="shared" si="71"/>
        <v>-0.14095335726303132</v>
      </c>
    </row>
    <row r="1123" spans="1:16">
      <c r="A1123" s="12">
        <v>37102</v>
      </c>
      <c r="B1123" s="9">
        <v>0.70126227200000002</v>
      </c>
      <c r="C1123" s="14">
        <f t="shared" si="68"/>
        <v>-2.8050533271684053E-4</v>
      </c>
      <c r="L1123" s="9">
        <v>1106</v>
      </c>
      <c r="M1123" s="9">
        <v>-6.6229173595178104E-4</v>
      </c>
      <c r="N1123" s="15">
        <f t="shared" si="70"/>
        <v>-0.12031110129166175</v>
      </c>
      <c r="O1123" s="9">
        <f t="shared" si="69"/>
        <v>0.44435516271595016</v>
      </c>
      <c r="P1123" s="9">
        <f t="shared" si="71"/>
        <v>-0.13993629338378064</v>
      </c>
    </row>
    <row r="1124" spans="1:16">
      <c r="A1124" s="12">
        <v>37103</v>
      </c>
      <c r="B1124" s="9">
        <v>0.70165590799999999</v>
      </c>
      <c r="C1124" s="14">
        <f t="shared" si="68"/>
        <v>5.6132493607186085E-4</v>
      </c>
      <c r="L1124" s="9">
        <v>1107</v>
      </c>
      <c r="M1124" s="9">
        <v>-6.6093753637530561E-4</v>
      </c>
      <c r="N1124" s="15">
        <f t="shared" si="70"/>
        <v>-0.12004753240164548</v>
      </c>
      <c r="O1124" s="9">
        <f t="shared" si="69"/>
        <v>0.44475693049417436</v>
      </c>
      <c r="P1124" s="9">
        <f t="shared" si="71"/>
        <v>-0.1389193742367201</v>
      </c>
    </row>
    <row r="1125" spans="1:16">
      <c r="A1125" s="12">
        <v>37104</v>
      </c>
      <c r="B1125" s="9">
        <v>0.69783670600000003</v>
      </c>
      <c r="C1125" s="14">
        <f t="shared" si="68"/>
        <v>-5.443126689955835E-3</v>
      </c>
      <c r="L1125" s="9">
        <v>1108</v>
      </c>
      <c r="M1125" s="9">
        <v>-6.5749653189539625E-4</v>
      </c>
      <c r="N1125" s="15">
        <f t="shared" si="70"/>
        <v>-0.11937780709153187</v>
      </c>
      <c r="O1125" s="9">
        <f t="shared" si="69"/>
        <v>0.44515869827239857</v>
      </c>
      <c r="P1125" s="9">
        <f t="shared" si="71"/>
        <v>-0.13790259872934055</v>
      </c>
    </row>
    <row r="1126" spans="1:16">
      <c r="A1126" s="12">
        <v>37105</v>
      </c>
      <c r="B1126" s="9">
        <v>0.69954529600000004</v>
      </c>
      <c r="C1126" s="14">
        <f t="shared" si="68"/>
        <v>2.4484094707395432E-3</v>
      </c>
      <c r="L1126" s="9">
        <v>1109</v>
      </c>
      <c r="M1126" s="9">
        <v>-6.5628510041004784E-4</v>
      </c>
      <c r="N1126" s="15">
        <f t="shared" si="70"/>
        <v>-0.11914202526330603</v>
      </c>
      <c r="O1126" s="9">
        <f t="shared" si="69"/>
        <v>0.44556046605062272</v>
      </c>
      <c r="P1126" s="9">
        <f t="shared" si="71"/>
        <v>-0.13688596577018974</v>
      </c>
    </row>
    <row r="1127" spans="1:16">
      <c r="A1127" s="12">
        <v>37106</v>
      </c>
      <c r="B1127" s="9">
        <v>0.70086907799999998</v>
      </c>
      <c r="C1127" s="14">
        <f t="shared" si="68"/>
        <v>1.8923463678039987E-3</v>
      </c>
      <c r="L1127" s="9">
        <v>1110</v>
      </c>
      <c r="M1127" s="9">
        <v>-6.5217455062738239E-4</v>
      </c>
      <c r="N1127" s="15">
        <f t="shared" si="70"/>
        <v>-0.11834198584341966</v>
      </c>
      <c r="O1127" s="9">
        <f t="shared" si="69"/>
        <v>0.44596223382884692</v>
      </c>
      <c r="P1127" s="9">
        <f t="shared" si="71"/>
        <v>-0.13586947426886328</v>
      </c>
    </row>
    <row r="1128" spans="1:16">
      <c r="A1128" s="12">
        <v>37109</v>
      </c>
      <c r="B1128" s="9">
        <v>0.70546737199999998</v>
      </c>
      <c r="C1128" s="14">
        <f t="shared" si="68"/>
        <v>6.5608458759824906E-3</v>
      </c>
      <c r="L1128" s="9">
        <v>1111</v>
      </c>
      <c r="M1128" s="9">
        <v>-6.4578660571967816E-4</v>
      </c>
      <c r="N1128" s="15">
        <f t="shared" si="70"/>
        <v>-0.11709869528414275</v>
      </c>
      <c r="O1128" s="9">
        <f t="shared" si="69"/>
        <v>0.44636400160707113</v>
      </c>
      <c r="P1128" s="9">
        <f t="shared" si="71"/>
        <v>-0.13485312313599682</v>
      </c>
    </row>
    <row r="1129" spans="1:16">
      <c r="A1129" s="12">
        <v>37110</v>
      </c>
      <c r="B1129" s="9">
        <v>0.70576610900000003</v>
      </c>
      <c r="C1129" s="14">
        <f t="shared" si="68"/>
        <v>4.2345969758050828E-4</v>
      </c>
      <c r="L1129" s="9">
        <v>1112</v>
      </c>
      <c r="M1129" s="9">
        <v>-6.358288297934056E-4</v>
      </c>
      <c r="N1129" s="15">
        <f t="shared" si="70"/>
        <v>-0.11516060580788598</v>
      </c>
      <c r="O1129" s="9">
        <f t="shared" si="69"/>
        <v>0.44676576938529527</v>
      </c>
      <c r="P1129" s="9">
        <f t="shared" si="71"/>
        <v>-0.13383691128325734</v>
      </c>
    </row>
    <row r="1130" spans="1:16">
      <c r="A1130" s="12">
        <v>37111</v>
      </c>
      <c r="B1130" s="9">
        <v>0.70746374199999995</v>
      </c>
      <c r="C1130" s="14">
        <f t="shared" si="68"/>
        <v>2.4053761980797894E-3</v>
      </c>
      <c r="L1130" s="9">
        <v>1113</v>
      </c>
      <c r="M1130" s="9">
        <v>-6.2863484215447407E-4</v>
      </c>
      <c r="N1130" s="15">
        <f t="shared" si="70"/>
        <v>-0.11376043454087159</v>
      </c>
      <c r="O1130" s="9">
        <f t="shared" si="69"/>
        <v>0.44716753716351948</v>
      </c>
      <c r="P1130" s="9">
        <f t="shared" si="71"/>
        <v>-0.13282083762333388</v>
      </c>
    </row>
    <row r="1131" spans="1:16">
      <c r="A1131" s="12">
        <v>37112</v>
      </c>
      <c r="B1131" s="9">
        <v>0.70333380199999995</v>
      </c>
      <c r="C1131" s="14">
        <f t="shared" si="68"/>
        <v>-5.8376701939871767E-3</v>
      </c>
      <c r="L1131" s="9">
        <v>1114</v>
      </c>
      <c r="M1131" s="9">
        <v>-6.2305294750908402E-4</v>
      </c>
      <c r="N1131" s="15">
        <f t="shared" si="70"/>
        <v>-0.11267402615511331</v>
      </c>
      <c r="O1131" s="9">
        <f t="shared" si="69"/>
        <v>0.44756930494174368</v>
      </c>
      <c r="P1131" s="9">
        <f t="shared" si="71"/>
        <v>-0.13180490106993017</v>
      </c>
    </row>
    <row r="1132" spans="1:16">
      <c r="A1132" s="12">
        <v>37113</v>
      </c>
      <c r="B1132" s="9">
        <v>0.70062355499999995</v>
      </c>
      <c r="C1132" s="14">
        <f t="shared" si="68"/>
        <v>-3.8534291858192127E-3</v>
      </c>
      <c r="L1132" s="9">
        <v>1115</v>
      </c>
      <c r="M1132" s="9">
        <v>-6.2054014401624613E-4</v>
      </c>
      <c r="N1132" s="15">
        <f t="shared" si="70"/>
        <v>-0.11218495730666481</v>
      </c>
      <c r="O1132" s="9">
        <f t="shared" si="69"/>
        <v>0.44797107271996783</v>
      </c>
      <c r="P1132" s="9">
        <f t="shared" si="71"/>
        <v>-0.13078910053775566</v>
      </c>
    </row>
    <row r="1133" spans="1:16">
      <c r="A1133" s="12">
        <v>37116</v>
      </c>
      <c r="B1133" s="9">
        <v>0.703383274</v>
      </c>
      <c r="C1133" s="14">
        <f t="shared" si="68"/>
        <v>3.9389469284971668E-3</v>
      </c>
      <c r="L1133" s="9">
        <v>1116</v>
      </c>
      <c r="M1133" s="9">
        <v>-6.1881147543940695E-4</v>
      </c>
      <c r="N1133" s="15">
        <f t="shared" si="70"/>
        <v>-0.11184850523127031</v>
      </c>
      <c r="O1133" s="9">
        <f t="shared" si="69"/>
        <v>0.44837284049819204</v>
      </c>
      <c r="P1133" s="9">
        <f t="shared" si="71"/>
        <v>-0.12977343494251661</v>
      </c>
    </row>
    <row r="1134" spans="1:16">
      <c r="A1134" s="12">
        <v>37117</v>
      </c>
      <c r="B1134" s="9">
        <v>0.70003500200000002</v>
      </c>
      <c r="C1134" s="14">
        <f t="shared" si="68"/>
        <v>-4.7602382993258141E-3</v>
      </c>
      <c r="L1134" s="9">
        <v>1117</v>
      </c>
      <c r="M1134" s="9">
        <v>-6.1783424122019426E-4</v>
      </c>
      <c r="N1134" s="15">
        <f t="shared" si="70"/>
        <v>-0.11165830539446768</v>
      </c>
      <c r="O1134" s="9">
        <f t="shared" si="69"/>
        <v>0.44877460827641624</v>
      </c>
      <c r="P1134" s="9">
        <f t="shared" si="71"/>
        <v>-0.12875790320090852</v>
      </c>
    </row>
    <row r="1135" spans="1:16">
      <c r="A1135" s="12">
        <v>37118</v>
      </c>
      <c r="B1135" s="9">
        <v>0.69545865500000004</v>
      </c>
      <c r="C1135" s="14">
        <f t="shared" si="68"/>
        <v>-6.5373116871662029E-3</v>
      </c>
      <c r="L1135" s="9">
        <v>1118</v>
      </c>
      <c r="M1135" s="9">
        <v>-6.1717028575314359E-4</v>
      </c>
      <c r="N1135" s="15">
        <f t="shared" si="70"/>
        <v>-0.11152907923865522</v>
      </c>
      <c r="O1135" s="9">
        <f t="shared" si="69"/>
        <v>0.44917637605464039</v>
      </c>
      <c r="P1135" s="9">
        <f t="shared" si="71"/>
        <v>-0.12774250423060712</v>
      </c>
    </row>
    <row r="1136" spans="1:16">
      <c r="A1136" s="12">
        <v>37119</v>
      </c>
      <c r="B1136" s="9">
        <v>0.69261670600000003</v>
      </c>
      <c r="C1136" s="14">
        <f t="shared" si="68"/>
        <v>-4.0864384669998532E-3</v>
      </c>
      <c r="L1136" s="9">
        <v>1119</v>
      </c>
      <c r="M1136" s="9">
        <v>-6.1690409961756565E-4</v>
      </c>
      <c r="N1136" s="15">
        <f t="shared" si="70"/>
        <v>-0.11147727122932576</v>
      </c>
      <c r="O1136" s="9">
        <f t="shared" si="69"/>
        <v>0.4495781438328646</v>
      </c>
      <c r="P1136" s="9">
        <f t="shared" si="71"/>
        <v>-0.12672723695025995</v>
      </c>
    </row>
    <row r="1137" spans="1:16">
      <c r="A1137" s="12">
        <v>37120</v>
      </c>
      <c r="B1137" s="9">
        <v>0.69132388499999997</v>
      </c>
      <c r="C1137" s="14">
        <f t="shared" si="68"/>
        <v>-1.8665749595708769E-3</v>
      </c>
      <c r="L1137" s="9">
        <v>1120</v>
      </c>
      <c r="M1137" s="9">
        <v>-6.161426523437763E-4</v>
      </c>
      <c r="N1137" s="15">
        <f t="shared" si="70"/>
        <v>-0.11132907016927159</v>
      </c>
      <c r="O1137" s="9">
        <f t="shared" si="69"/>
        <v>0.4499799116110888</v>
      </c>
      <c r="P1137" s="9">
        <f t="shared" si="71"/>
        <v>-0.12571210027947838</v>
      </c>
    </row>
    <row r="1138" spans="1:16">
      <c r="A1138" s="12">
        <v>37123</v>
      </c>
      <c r="B1138" s="9">
        <v>0.69228106599999994</v>
      </c>
      <c r="C1138" s="14">
        <f t="shared" si="68"/>
        <v>1.3845623169810306E-3</v>
      </c>
      <c r="L1138" s="9">
        <v>1121</v>
      </c>
      <c r="M1138" s="9">
        <v>-6.1563812750498048E-4</v>
      </c>
      <c r="N1138" s="15">
        <f t="shared" si="70"/>
        <v>-0.11123087411748049</v>
      </c>
      <c r="O1138" s="9">
        <f t="shared" si="69"/>
        <v>0.45038167938931295</v>
      </c>
      <c r="P1138" s="9">
        <f t="shared" si="71"/>
        <v>-0.12469709313882917</v>
      </c>
    </row>
    <row r="1139" spans="1:16">
      <c r="A1139" s="12">
        <v>37124</v>
      </c>
      <c r="B1139" s="9">
        <v>0.69118053599999996</v>
      </c>
      <c r="C1139" s="14">
        <f t="shared" si="68"/>
        <v>-1.5897155852591105E-3</v>
      </c>
      <c r="L1139" s="9">
        <v>1122</v>
      </c>
      <c r="M1139" s="9">
        <v>-6.1486953734823935E-4</v>
      </c>
      <c r="N1139" s="15">
        <f t="shared" si="70"/>
        <v>-0.1110812828327033</v>
      </c>
      <c r="O1139" s="9">
        <f t="shared" si="69"/>
        <v>0.45078344716753715</v>
      </c>
      <c r="P1139" s="9">
        <f t="shared" si="71"/>
        <v>-0.12368221444982545</v>
      </c>
    </row>
    <row r="1140" spans="1:16">
      <c r="A1140" s="12">
        <v>37125</v>
      </c>
      <c r="B1140" s="9">
        <v>0.68785252399999997</v>
      </c>
      <c r="C1140" s="14">
        <f t="shared" si="68"/>
        <v>-4.8149677640806354E-3</v>
      </c>
      <c r="L1140" s="9">
        <v>1123</v>
      </c>
      <c r="M1140" s="9">
        <v>-6.1255809534921379E-4</v>
      </c>
      <c r="N1140" s="15">
        <f t="shared" si="70"/>
        <v>-0.11063140512442209</v>
      </c>
      <c r="O1140" s="9">
        <f t="shared" si="69"/>
        <v>0.45118521494576136</v>
      </c>
      <c r="P1140" s="9">
        <f t="shared" si="71"/>
        <v>-0.12266746313491945</v>
      </c>
    </row>
    <row r="1141" spans="1:16">
      <c r="A1141" s="12">
        <v>37126</v>
      </c>
      <c r="B1141" s="9">
        <v>0.690703136</v>
      </c>
      <c r="C1141" s="14">
        <f t="shared" si="68"/>
        <v>4.1442197281229554E-3</v>
      </c>
      <c r="L1141" s="9">
        <v>1124</v>
      </c>
      <c r="M1141" s="9">
        <v>-6.1049950617531046E-4</v>
      </c>
      <c r="N1141" s="15">
        <f t="shared" si="70"/>
        <v>-0.11023074035315006</v>
      </c>
      <c r="O1141" s="9">
        <f t="shared" si="69"/>
        <v>0.45158698272398556</v>
      </c>
      <c r="P1141" s="9">
        <f t="shared" si="71"/>
        <v>-0.12165283811749349</v>
      </c>
    </row>
    <row r="1142" spans="1:16">
      <c r="A1142" s="12">
        <v>37127</v>
      </c>
      <c r="B1142" s="9">
        <v>0.69237693</v>
      </c>
      <c r="C1142" s="14">
        <f t="shared" si="68"/>
        <v>2.4233189524711651E-3</v>
      </c>
      <c r="L1142" s="9">
        <v>1125</v>
      </c>
      <c r="M1142" s="9">
        <v>-6.0994145587067727E-4</v>
      </c>
      <c r="N1142" s="15">
        <f t="shared" si="70"/>
        <v>-0.11012212659937218</v>
      </c>
      <c r="O1142" s="9">
        <f t="shared" si="69"/>
        <v>0.45198875050220971</v>
      </c>
      <c r="P1142" s="9">
        <f t="shared" si="71"/>
        <v>-0.12063833832185202</v>
      </c>
    </row>
    <row r="1143" spans="1:16">
      <c r="A1143" s="12">
        <v>37131</v>
      </c>
      <c r="B1143" s="9">
        <v>0.68960761299999995</v>
      </c>
      <c r="C1143" s="14">
        <f t="shared" si="68"/>
        <v>-3.999724543104044E-3</v>
      </c>
      <c r="L1143" s="9">
        <v>1126</v>
      </c>
      <c r="M1143" s="9">
        <v>-6.0459632055620549E-4</v>
      </c>
      <c r="N1143" s="15">
        <f t="shared" si="70"/>
        <v>-0.10908179886164772</v>
      </c>
      <c r="O1143" s="9">
        <f t="shared" si="69"/>
        <v>0.45239051828043392</v>
      </c>
      <c r="P1143" s="9">
        <f t="shared" si="71"/>
        <v>-0.11962396267321276</v>
      </c>
    </row>
    <row r="1144" spans="1:16">
      <c r="A1144" s="12">
        <v>37132</v>
      </c>
      <c r="B1144" s="9">
        <v>0.688942473</v>
      </c>
      <c r="C1144" s="14">
        <f t="shared" si="68"/>
        <v>-9.6451951437481753E-4</v>
      </c>
      <c r="L1144" s="9">
        <v>1127</v>
      </c>
      <c r="M1144" s="9">
        <v>-6.0251945748401869E-4</v>
      </c>
      <c r="N1144" s="15">
        <f t="shared" si="70"/>
        <v>-0.10867757742770165</v>
      </c>
      <c r="O1144" s="9">
        <f t="shared" si="69"/>
        <v>0.45279228605865812</v>
      </c>
      <c r="P1144" s="9">
        <f t="shared" si="71"/>
        <v>-0.11860971009769937</v>
      </c>
    </row>
    <row r="1145" spans="1:16">
      <c r="A1145" s="12">
        <v>37133</v>
      </c>
      <c r="B1145" s="9">
        <v>0.68601221099999998</v>
      </c>
      <c r="C1145" s="14">
        <f t="shared" si="68"/>
        <v>-4.2532752948736263E-3</v>
      </c>
      <c r="L1145" s="9">
        <v>1128</v>
      </c>
      <c r="M1145" s="9">
        <v>-6.0031936654081353E-4</v>
      </c>
      <c r="N1145" s="15">
        <f t="shared" si="70"/>
        <v>-0.10824937205981586</v>
      </c>
      <c r="O1145" s="9">
        <f t="shared" si="69"/>
        <v>0.45319405383688227</v>
      </c>
      <c r="P1145" s="9">
        <f t="shared" si="71"/>
        <v>-0.11759557952233265</v>
      </c>
    </row>
    <row r="1146" spans="1:16">
      <c r="A1146" s="12">
        <v>37134</v>
      </c>
      <c r="B1146" s="9">
        <v>0.68917987599999997</v>
      </c>
      <c r="C1146" s="14">
        <f t="shared" si="68"/>
        <v>4.617505270616773E-3</v>
      </c>
      <c r="L1146" s="9">
        <v>1129</v>
      </c>
      <c r="M1146" s="9">
        <v>-5.9682089404178296E-4</v>
      </c>
      <c r="N1146" s="15">
        <f t="shared" si="70"/>
        <v>-0.10756846170558149</v>
      </c>
      <c r="O1146" s="9">
        <f t="shared" si="69"/>
        <v>0.45359582161510648</v>
      </c>
      <c r="P1146" s="9">
        <f t="shared" si="71"/>
        <v>-0.11658156987502211</v>
      </c>
    </row>
    <row r="1147" spans="1:16">
      <c r="A1147" s="12">
        <v>37138</v>
      </c>
      <c r="B1147" s="9">
        <v>0.692328995</v>
      </c>
      <c r="C1147" s="14">
        <f t="shared" si="68"/>
        <v>4.5693716686527885E-3</v>
      </c>
      <c r="L1147" s="9">
        <v>1130</v>
      </c>
      <c r="M1147" s="9">
        <v>-5.9364755450064255E-4</v>
      </c>
      <c r="N1147" s="15">
        <f t="shared" si="70"/>
        <v>-0.10695083222538329</v>
      </c>
      <c r="O1147" s="9">
        <f t="shared" si="69"/>
        <v>0.45399758939333068</v>
      </c>
      <c r="P1147" s="9">
        <f t="shared" si="71"/>
        <v>-0.11556768008455835</v>
      </c>
    </row>
    <row r="1148" spans="1:16">
      <c r="A1148" s="12">
        <v>37139</v>
      </c>
      <c r="B1148" s="9">
        <v>0.687143544</v>
      </c>
      <c r="C1148" s="14">
        <f t="shared" si="68"/>
        <v>-7.4898654215688198E-3</v>
      </c>
      <c r="L1148" s="9">
        <v>1131</v>
      </c>
      <c r="M1148" s="9">
        <v>-5.712837075316779E-4</v>
      </c>
      <c r="N1148" s="15">
        <f t="shared" si="70"/>
        <v>-0.10259813973861917</v>
      </c>
      <c r="O1148" s="9">
        <f t="shared" si="69"/>
        <v>0.45439935717155483</v>
      </c>
      <c r="P1148" s="9">
        <f t="shared" si="71"/>
        <v>-0.1145539090806047</v>
      </c>
    </row>
    <row r="1149" spans="1:16">
      <c r="A1149" s="12">
        <v>37140</v>
      </c>
      <c r="B1149" s="9">
        <v>0.68676601900000001</v>
      </c>
      <c r="C1149" s="14">
        <f t="shared" si="68"/>
        <v>-5.4941213272896583E-4</v>
      </c>
      <c r="L1149" s="9">
        <v>1132</v>
      </c>
      <c r="M1149" s="9">
        <v>-5.6764333508796394E-4</v>
      </c>
      <c r="N1149" s="15">
        <f t="shared" si="70"/>
        <v>-0.10188961129059472</v>
      </c>
      <c r="O1149" s="9">
        <f t="shared" si="69"/>
        <v>0.45480112494977903</v>
      </c>
      <c r="P1149" s="9">
        <f t="shared" si="71"/>
        <v>-0.11354025579368844</v>
      </c>
    </row>
    <row r="1150" spans="1:16">
      <c r="A1150" s="12">
        <v>37141</v>
      </c>
      <c r="B1150" s="9">
        <v>0.68371393400000002</v>
      </c>
      <c r="C1150" s="14">
        <f t="shared" si="68"/>
        <v>-4.4441409673182664E-3</v>
      </c>
      <c r="L1150" s="9">
        <v>1133</v>
      </c>
      <c r="M1150" s="9">
        <v>-5.6667879840044399E-4</v>
      </c>
      <c r="N1150" s="15">
        <f t="shared" si="70"/>
        <v>-0.10170188278400985</v>
      </c>
      <c r="O1150" s="9">
        <f t="shared" si="69"/>
        <v>0.45520289272800324</v>
      </c>
      <c r="P1150" s="9">
        <f t="shared" si="71"/>
        <v>-0.11252671915519362</v>
      </c>
    </row>
    <row r="1151" spans="1:16">
      <c r="A1151" s="12">
        <v>37144</v>
      </c>
      <c r="B1151" s="9">
        <v>0.68563592699999998</v>
      </c>
      <c r="C1151" s="14">
        <f t="shared" si="68"/>
        <v>2.811106962169907E-3</v>
      </c>
      <c r="L1151" s="9">
        <v>1134</v>
      </c>
      <c r="M1151" s="9">
        <v>-5.6657157503614552E-4</v>
      </c>
      <c r="N1151" s="15">
        <f t="shared" si="70"/>
        <v>-0.10168101381934401</v>
      </c>
      <c r="O1151" s="9">
        <f t="shared" si="69"/>
        <v>0.45560466050622739</v>
      </c>
      <c r="P1151" s="9">
        <f t="shared" si="71"/>
        <v>-0.11151329809735243</v>
      </c>
    </row>
    <row r="1152" spans="1:16">
      <c r="A1152" s="12">
        <v>37151</v>
      </c>
      <c r="B1152" s="9">
        <v>0.68208171299999998</v>
      </c>
      <c r="C1152" s="14">
        <f t="shared" si="68"/>
        <v>-5.1838211214390029E-3</v>
      </c>
      <c r="L1152" s="9">
        <v>1135</v>
      </c>
      <c r="M1152" s="9">
        <v>-5.6585944961229373E-4</v>
      </c>
      <c r="N1152" s="15">
        <f t="shared" si="70"/>
        <v>-0.10154241230832782</v>
      </c>
      <c r="O1152" s="9">
        <f t="shared" si="69"/>
        <v>0.45600642828445159</v>
      </c>
      <c r="P1152" s="9">
        <f t="shared" si="71"/>
        <v>-0.1104999915532367</v>
      </c>
    </row>
    <row r="1153" spans="1:16">
      <c r="A1153" s="12">
        <v>37152</v>
      </c>
      <c r="B1153" s="9">
        <v>0.68329347500000004</v>
      </c>
      <c r="C1153" s="14">
        <f t="shared" si="68"/>
        <v>1.7765642692140204E-3</v>
      </c>
      <c r="L1153" s="9">
        <v>1136</v>
      </c>
      <c r="M1153" s="9">
        <v>-5.585905255377499E-4</v>
      </c>
      <c r="N1153" s="15">
        <f t="shared" si="70"/>
        <v>-0.1001276561060504</v>
      </c>
      <c r="O1153" s="9">
        <f t="shared" si="69"/>
        <v>0.4564081960626758</v>
      </c>
      <c r="P1153" s="9">
        <f t="shared" si="71"/>
        <v>-0.10948679845675058</v>
      </c>
    </row>
    <row r="1154" spans="1:16">
      <c r="A1154" s="12">
        <v>37153</v>
      </c>
      <c r="B1154" s="9">
        <v>0.67962484700000003</v>
      </c>
      <c r="C1154" s="14">
        <f t="shared" si="68"/>
        <v>-5.3690370744430282E-3</v>
      </c>
      <c r="L1154" s="9">
        <v>1137</v>
      </c>
      <c r="M1154" s="9">
        <v>-5.5256154936411672E-4</v>
      </c>
      <c r="N1154" s="15">
        <f t="shared" si="70"/>
        <v>-9.8954231903574386E-2</v>
      </c>
      <c r="O1154" s="9">
        <f t="shared" si="69"/>
        <v>0.45680996384089995</v>
      </c>
      <c r="P1154" s="9">
        <f t="shared" si="71"/>
        <v>-0.10847371774262211</v>
      </c>
    </row>
    <row r="1155" spans="1:16">
      <c r="A1155" s="12">
        <v>37154</v>
      </c>
      <c r="B1155" s="9">
        <v>0.68296680799999998</v>
      </c>
      <c r="C1155" s="14">
        <f t="shared" si="68"/>
        <v>4.9173614160107348E-3</v>
      </c>
      <c r="L1155" s="9">
        <v>1138</v>
      </c>
      <c r="M1155" s="9">
        <v>-5.500560489262174E-4</v>
      </c>
      <c r="N1155" s="15">
        <f t="shared" si="70"/>
        <v>-9.8466584454244083E-2</v>
      </c>
      <c r="O1155" s="9">
        <f t="shared" si="69"/>
        <v>0.45721173161912415</v>
      </c>
      <c r="P1155" s="9">
        <f t="shared" si="71"/>
        <v>-0.1074607483463947</v>
      </c>
    </row>
    <row r="1156" spans="1:16">
      <c r="A1156" s="12">
        <v>37155</v>
      </c>
      <c r="B1156" s="9">
        <v>0.687426961</v>
      </c>
      <c r="C1156" s="14">
        <f t="shared" ref="C1156:C1219" si="72">((B1156/B1155)-1)</f>
        <v>6.5305560208133162E-3</v>
      </c>
      <c r="L1156" s="9">
        <v>1139</v>
      </c>
      <c r="M1156" s="9">
        <v>-5.4941213272896583E-4</v>
      </c>
      <c r="N1156" s="15">
        <f t="shared" si="70"/>
        <v>-9.8341258556701852E-2</v>
      </c>
      <c r="O1156" s="9">
        <f t="shared" si="69"/>
        <v>0.45761349939734836</v>
      </c>
      <c r="P1156" s="9">
        <f t="shared" si="71"/>
        <v>-0.10644788920441987</v>
      </c>
    </row>
    <row r="1157" spans="1:16">
      <c r="A1157" s="12">
        <v>37158</v>
      </c>
      <c r="B1157" s="9">
        <v>0.68418171900000002</v>
      </c>
      <c r="C1157" s="14">
        <f t="shared" si="72"/>
        <v>-4.7208535366130011E-3</v>
      </c>
      <c r="L1157" s="9">
        <v>1140</v>
      </c>
      <c r="M1157" s="9">
        <v>-5.4514452294207594E-4</v>
      </c>
      <c r="N1157" s="15">
        <f t="shared" si="70"/>
        <v>-9.7510650429146029E-2</v>
      </c>
      <c r="O1157" s="9">
        <f t="shared" si="69"/>
        <v>0.4580152671755725</v>
      </c>
      <c r="P1157" s="9">
        <f t="shared" si="71"/>
        <v>-0.10543513925384884</v>
      </c>
    </row>
    <row r="1158" spans="1:16">
      <c r="A1158" s="12">
        <v>37159</v>
      </c>
      <c r="B1158" s="9">
        <v>0.68064252700000005</v>
      </c>
      <c r="C1158" s="14">
        <f t="shared" si="72"/>
        <v>-5.1728830246631219E-3</v>
      </c>
      <c r="L1158" s="9">
        <v>1141</v>
      </c>
      <c r="M1158" s="9">
        <v>-5.2446769677938487E-4</v>
      </c>
      <c r="N1158" s="15">
        <f t="shared" si="70"/>
        <v>-9.3486304080623334E-2</v>
      </c>
      <c r="O1158" s="9">
        <f t="shared" si="69"/>
        <v>0.45841703495379671</v>
      </c>
      <c r="P1158" s="9">
        <f t="shared" si="71"/>
        <v>-0.10442249743262404</v>
      </c>
    </row>
    <row r="1159" spans="1:16">
      <c r="A1159" s="12">
        <v>37160</v>
      </c>
      <c r="B1159" s="9">
        <v>0.67819599900000005</v>
      </c>
      <c r="C1159" s="14">
        <f t="shared" si="72"/>
        <v>-3.5944389351975081E-3</v>
      </c>
      <c r="L1159" s="9">
        <v>1142</v>
      </c>
      <c r="M1159" s="9">
        <v>-5.1393986065662034E-4</v>
      </c>
      <c r="N1159" s="15">
        <f t="shared" si="70"/>
        <v>-9.1437263356233034E-2</v>
      </c>
      <c r="O1159" s="9">
        <f t="shared" si="69"/>
        <v>0.45881880273202091</v>
      </c>
      <c r="P1159" s="9">
        <f t="shared" si="71"/>
        <v>-0.10340996267947199</v>
      </c>
    </row>
    <row r="1160" spans="1:16">
      <c r="A1160" s="12">
        <v>37161</v>
      </c>
      <c r="B1160" s="9">
        <v>0.67874838800000004</v>
      </c>
      <c r="C1160" s="14">
        <f t="shared" si="72"/>
        <v>8.1449758007190454E-4</v>
      </c>
      <c r="L1160" s="9">
        <v>1143</v>
      </c>
      <c r="M1160" s="9">
        <v>-5.118360832782054E-4</v>
      </c>
      <c r="N1160" s="15">
        <f t="shared" si="70"/>
        <v>-9.1027803570465471E-2</v>
      </c>
      <c r="O1160" s="9">
        <f t="shared" si="69"/>
        <v>0.45922057051024506</v>
      </c>
      <c r="P1160" s="9">
        <f t="shared" si="71"/>
        <v>-0.10239753393389486</v>
      </c>
    </row>
    <row r="1161" spans="1:16">
      <c r="A1161" s="12">
        <v>37162</v>
      </c>
      <c r="B1161" s="9">
        <v>0.68068885700000004</v>
      </c>
      <c r="C1161" s="14">
        <f t="shared" si="72"/>
        <v>2.8588929775845706E-3</v>
      </c>
      <c r="L1161" s="9">
        <v>1144</v>
      </c>
      <c r="M1161" s="9">
        <v>-5.1157458861228466E-4</v>
      </c>
      <c r="N1161" s="15">
        <f t="shared" si="70"/>
        <v>-9.0976908665431386E-2</v>
      </c>
      <c r="O1161" s="9">
        <f t="shared" si="69"/>
        <v>0.45962233828846927</v>
      </c>
      <c r="P1161" s="9">
        <f t="shared" si="71"/>
        <v>-0.10138521013616208</v>
      </c>
    </row>
    <row r="1162" spans="1:16">
      <c r="A1162" s="12">
        <v>37165</v>
      </c>
      <c r="B1162" s="9">
        <v>0.67636117699999998</v>
      </c>
      <c r="C1162" s="14">
        <f t="shared" si="72"/>
        <v>-6.3577946891527626E-3</v>
      </c>
      <c r="L1162" s="9">
        <v>1145</v>
      </c>
      <c r="M1162" s="9">
        <v>-5.092938701273253E-4</v>
      </c>
      <c r="N1162" s="15">
        <f t="shared" si="70"/>
        <v>-9.0533010697980476E-2</v>
      </c>
      <c r="O1162" s="9">
        <f t="shared" si="69"/>
        <v>0.46002410606669347</v>
      </c>
      <c r="P1162" s="9">
        <f t="shared" si="71"/>
        <v>-0.10037299022730317</v>
      </c>
    </row>
    <row r="1163" spans="1:16">
      <c r="A1163" s="12">
        <v>37166</v>
      </c>
      <c r="B1163" s="9">
        <v>0.684088111</v>
      </c>
      <c r="C1163" s="14">
        <f t="shared" si="72"/>
        <v>1.1424271916778084E-2</v>
      </c>
      <c r="L1163" s="9">
        <v>1146</v>
      </c>
      <c r="M1163" s="9">
        <v>-5.0800063019817987E-4</v>
      </c>
      <c r="N1163" s="15">
        <f t="shared" si="70"/>
        <v>-9.0281306430329819E-2</v>
      </c>
      <c r="O1163" s="9">
        <f t="shared" si="69"/>
        <v>0.46042587384491762</v>
      </c>
      <c r="P1163" s="9">
        <f t="shared" si="71"/>
        <v>-9.9360873149099402E-2</v>
      </c>
    </row>
    <row r="1164" spans="1:16">
      <c r="A1164" s="12">
        <v>37167</v>
      </c>
      <c r="B1164" s="9">
        <v>0.67769043100000004</v>
      </c>
      <c r="C1164" s="14">
        <f t="shared" si="72"/>
        <v>-9.3521286178294138E-3</v>
      </c>
      <c r="L1164" s="9">
        <v>1147</v>
      </c>
      <c r="M1164" s="9">
        <v>-5.0648958498222818E-4</v>
      </c>
      <c r="N1164" s="15">
        <f t="shared" si="70"/>
        <v>-8.9987210554617503E-2</v>
      </c>
      <c r="O1164" s="9">
        <f t="shared" si="69"/>
        <v>0.46082764162314183</v>
      </c>
      <c r="P1164" s="9">
        <f t="shared" si="71"/>
        <v>-9.8348857844075446E-2</v>
      </c>
    </row>
    <row r="1165" spans="1:16">
      <c r="A1165" s="12">
        <v>37168</v>
      </c>
      <c r="B1165" s="9">
        <v>0.67686476200000001</v>
      </c>
      <c r="C1165" s="14">
        <f t="shared" si="72"/>
        <v>-1.2183571764200485E-3</v>
      </c>
      <c r="L1165" s="9">
        <v>1148</v>
      </c>
      <c r="M1165" s="9">
        <v>-5.0346098796816285E-4</v>
      </c>
      <c r="N1165" s="15">
        <f t="shared" si="70"/>
        <v>-8.9397752422174889E-2</v>
      </c>
      <c r="O1165" s="9">
        <f t="shared" si="69"/>
        <v>0.46122940940136603</v>
      </c>
      <c r="P1165" s="9">
        <f t="shared" si="71"/>
        <v>-9.7336943255492275E-2</v>
      </c>
    </row>
    <row r="1166" spans="1:16">
      <c r="A1166" s="12">
        <v>37169</v>
      </c>
      <c r="B1166" s="9">
        <v>0.67590402199999999</v>
      </c>
      <c r="C1166" s="14">
        <f t="shared" si="72"/>
        <v>-1.4193972768817842E-3</v>
      </c>
      <c r="L1166" s="9">
        <v>1149</v>
      </c>
      <c r="M1166" s="9">
        <v>-5.0164411335107406E-4</v>
      </c>
      <c r="N1166" s="15">
        <f t="shared" si="70"/>
        <v>-8.9044132738308801E-2</v>
      </c>
      <c r="O1166" s="9">
        <f t="shared" si="69"/>
        <v>0.46163117717959018</v>
      </c>
      <c r="P1166" s="9">
        <f t="shared" si="71"/>
        <v>-9.6325128327338833E-2</v>
      </c>
    </row>
    <row r="1167" spans="1:16">
      <c r="A1167" s="12">
        <v>37173</v>
      </c>
      <c r="B1167" s="9">
        <v>0.68469702200000004</v>
      </c>
      <c r="C1167" s="14">
        <f t="shared" si="72"/>
        <v>1.3009243492857925E-2</v>
      </c>
      <c r="L1167" s="9">
        <v>1150</v>
      </c>
      <c r="M1167" s="9">
        <v>-4.9803894436317719E-4</v>
      </c>
      <c r="N1167" s="15">
        <f t="shared" si="70"/>
        <v>-8.8342455965573302E-2</v>
      </c>
      <c r="O1167" s="9">
        <f t="shared" si="69"/>
        <v>0.46203294495781438</v>
      </c>
      <c r="P1167" s="9">
        <f t="shared" si="71"/>
        <v>-9.5313412004323736E-2</v>
      </c>
    </row>
    <row r="1168" spans="1:16">
      <c r="A1168" s="12">
        <v>37174</v>
      </c>
      <c r="B1168" s="9">
        <v>0.69013112499999996</v>
      </c>
      <c r="C1168" s="14">
        <f t="shared" si="72"/>
        <v>7.9365074264918789E-3</v>
      </c>
      <c r="L1168" s="9">
        <v>1151</v>
      </c>
      <c r="M1168" s="9">
        <v>-4.9772904276546015E-4</v>
      </c>
      <c r="N1168" s="15">
        <f t="shared" si="70"/>
        <v>-8.8282139582712554E-2</v>
      </c>
      <c r="O1168" s="9">
        <f t="shared" si="69"/>
        <v>0.46243471273603859</v>
      </c>
      <c r="P1168" s="9">
        <f t="shared" si="71"/>
        <v>-9.4301793231868186E-2</v>
      </c>
    </row>
    <row r="1169" spans="1:16">
      <c r="A1169" s="12">
        <v>37175</v>
      </c>
      <c r="B1169" s="9">
        <v>0.69372181799999999</v>
      </c>
      <c r="C1169" s="14">
        <f t="shared" si="72"/>
        <v>5.2029141563496584E-3</v>
      </c>
      <c r="L1169" s="9">
        <v>1152</v>
      </c>
      <c r="M1169" s="9">
        <v>-4.9726475401090653E-4</v>
      </c>
      <c r="N1169" s="15">
        <f t="shared" si="70"/>
        <v>-8.8191774710495399E-2</v>
      </c>
      <c r="O1169" s="9">
        <f t="shared" si="69"/>
        <v>0.46283648051426274</v>
      </c>
      <c r="P1169" s="9">
        <f t="shared" si="71"/>
        <v>-9.3290270956097751E-2</v>
      </c>
    </row>
    <row r="1170" spans="1:16">
      <c r="A1170" s="12">
        <v>37176</v>
      </c>
      <c r="B1170" s="9">
        <v>0.68880010999999997</v>
      </c>
      <c r="C1170" s="14">
        <f t="shared" si="72"/>
        <v>-7.0946420774098407E-3</v>
      </c>
      <c r="L1170" s="9">
        <v>1153</v>
      </c>
      <c r="M1170" s="9">
        <v>-4.9581655137553859E-4</v>
      </c>
      <c r="N1170" s="15">
        <f t="shared" si="70"/>
        <v>-8.7909909933875083E-2</v>
      </c>
      <c r="O1170" s="9">
        <f t="shared" ref="O1170:O1233" si="73">L1170/COUNT(Retornos)</f>
        <v>0.46323824829248694</v>
      </c>
      <c r="P1170" s="9">
        <f t="shared" si="71"/>
        <v>-9.2278844123834011E-2</v>
      </c>
    </row>
    <row r="1171" spans="1:16">
      <c r="A1171" s="12">
        <v>37179</v>
      </c>
      <c r="B1171" s="9">
        <v>0.69108500299999998</v>
      </c>
      <c r="C1171" s="14">
        <f t="shared" si="72"/>
        <v>3.3172076584018217E-3</v>
      </c>
      <c r="L1171" s="9">
        <v>1154</v>
      </c>
      <c r="M1171" s="9">
        <v>-4.9496888976507947E-4</v>
      </c>
      <c r="N1171" s="15">
        <f t="shared" ref="N1171:N1234" si="74">(M1171-$K$5)/$K$4</f>
        <v>-8.7744928912126721E-2</v>
      </c>
      <c r="O1171" s="9">
        <f t="shared" si="73"/>
        <v>0.46364001607071115</v>
      </c>
      <c r="P1171" s="9">
        <f t="shared" ref="P1171:P1234" si="75">_xlfn.NORM.S.INV(O1171)</f>
        <v>-9.1267511682587579E-2</v>
      </c>
    </row>
    <row r="1172" spans="1:16">
      <c r="A1172" s="12">
        <v>37180</v>
      </c>
      <c r="B1172" s="9">
        <v>0.690703136</v>
      </c>
      <c r="C1172" s="14">
        <f t="shared" si="72"/>
        <v>-5.5256154936411672E-4</v>
      </c>
      <c r="L1172" s="9">
        <v>1155</v>
      </c>
      <c r="M1172" s="9">
        <v>-4.9342201455659929E-4</v>
      </c>
      <c r="N1172" s="15">
        <f t="shared" si="74"/>
        <v>-8.7443859417810424E-2</v>
      </c>
      <c r="O1172" s="9">
        <f t="shared" si="73"/>
        <v>0.4640417838489353</v>
      </c>
      <c r="P1172" s="9">
        <f t="shared" si="75"/>
        <v>-9.0256272580549926E-2</v>
      </c>
    </row>
    <row r="1173" spans="1:16">
      <c r="A1173" s="12">
        <v>37181</v>
      </c>
      <c r="B1173" s="9">
        <v>0.68941744199999999</v>
      </c>
      <c r="C1173" s="14">
        <f t="shared" si="72"/>
        <v>-1.8614277726400896E-3</v>
      </c>
      <c r="L1173" s="9">
        <v>1156</v>
      </c>
      <c r="M1173" s="9">
        <v>-4.929152029130579E-4</v>
      </c>
      <c r="N1173" s="15">
        <f t="shared" si="74"/>
        <v>-8.7345218283478368E-2</v>
      </c>
      <c r="O1173" s="9">
        <f t="shared" si="73"/>
        <v>0.4644435516271595</v>
      </c>
      <c r="P1173" s="9">
        <f t="shared" si="75"/>
        <v>-8.9245125766585012E-2</v>
      </c>
    </row>
    <row r="1174" spans="1:16">
      <c r="A1174" s="12">
        <v>37182</v>
      </c>
      <c r="B1174" s="9">
        <v>0.69252077599999995</v>
      </c>
      <c r="C1174" s="14">
        <f t="shared" si="72"/>
        <v>4.5013859687059732E-3</v>
      </c>
      <c r="L1174" s="9">
        <v>1157</v>
      </c>
      <c r="M1174" s="9">
        <v>-4.9140036546246879E-4</v>
      </c>
      <c r="N1174" s="15">
        <f t="shared" si="74"/>
        <v>-8.7050384322264154E-2</v>
      </c>
      <c r="O1174" s="9">
        <f t="shared" si="73"/>
        <v>0.46484531940538371</v>
      </c>
      <c r="P1174" s="9">
        <f t="shared" si="75"/>
        <v>-8.8234070190222447E-2</v>
      </c>
    </row>
    <row r="1175" spans="1:16">
      <c r="A1175" s="12">
        <v>37183</v>
      </c>
      <c r="B1175" s="9">
        <v>0.69579738400000002</v>
      </c>
      <c r="C1175" s="14">
        <f t="shared" si="72"/>
        <v>4.7314219494261067E-3</v>
      </c>
      <c r="L1175" s="9">
        <v>1158</v>
      </c>
      <c r="M1175" s="9">
        <v>-4.8890819273172959E-4</v>
      </c>
      <c r="N1175" s="15">
        <f t="shared" si="74"/>
        <v>-8.6565330854680489E-2</v>
      </c>
      <c r="O1175" s="9">
        <f t="shared" si="73"/>
        <v>0.46524708718360785</v>
      </c>
      <c r="P1175" s="9">
        <f t="shared" si="75"/>
        <v>-8.7223104801649187E-2</v>
      </c>
    </row>
    <row r="1176" spans="1:16">
      <c r="A1176" s="12">
        <v>37186</v>
      </c>
      <c r="B1176" s="9">
        <v>0.701016474</v>
      </c>
      <c r="C1176" s="14">
        <f t="shared" si="72"/>
        <v>7.5008761458636997E-3</v>
      </c>
      <c r="L1176" s="9">
        <v>1159</v>
      </c>
      <c r="M1176" s="9">
        <v>-4.7952964494002437E-4</v>
      </c>
      <c r="N1176" s="15">
        <f t="shared" si="74"/>
        <v>-8.4739976989293905E-2</v>
      </c>
      <c r="O1176" s="9">
        <f t="shared" si="73"/>
        <v>0.46564885496183206</v>
      </c>
      <c r="P1176" s="9">
        <f t="shared" si="75"/>
        <v>-8.6212228551701367E-2</v>
      </c>
    </row>
    <row r="1177" spans="1:16">
      <c r="A1177" s="12">
        <v>37187</v>
      </c>
      <c r="B1177" s="9">
        <v>0.70353172900000005</v>
      </c>
      <c r="C1177" s="14">
        <f t="shared" si="72"/>
        <v>3.5880112569224298E-3</v>
      </c>
      <c r="L1177" s="9">
        <v>1160</v>
      </c>
      <c r="M1177" s="9">
        <v>-4.7922309989456569E-4</v>
      </c>
      <c r="N1177" s="15">
        <f t="shared" si="74"/>
        <v>-8.4680313894743384E-2</v>
      </c>
      <c r="O1177" s="9">
        <f t="shared" si="73"/>
        <v>0.46605062274005626</v>
      </c>
      <c r="P1177" s="9">
        <f t="shared" si="75"/>
        <v>-8.5201440391857397E-2</v>
      </c>
    </row>
    <row r="1178" spans="1:16">
      <c r="A1178" s="12">
        <v>37188</v>
      </c>
      <c r="B1178" s="9">
        <v>0.70111477200000005</v>
      </c>
      <c r="C1178" s="14">
        <f t="shared" si="72"/>
        <v>-3.4354626811721189E-3</v>
      </c>
      <c r="L1178" s="9">
        <v>1161</v>
      </c>
      <c r="M1178" s="9">
        <v>-4.7337296217919711E-4</v>
      </c>
      <c r="N1178" s="15">
        <f t="shared" si="74"/>
        <v>-8.3541697156954142E-2</v>
      </c>
      <c r="O1178" s="9">
        <f t="shared" si="73"/>
        <v>0.46645239051828041</v>
      </c>
      <c r="P1178" s="9">
        <f t="shared" si="75"/>
        <v>-8.4190739274229764E-2</v>
      </c>
    </row>
    <row r="1179" spans="1:16">
      <c r="A1179" s="12">
        <v>37189</v>
      </c>
      <c r="B1179" s="9">
        <v>0.69900740900000002</v>
      </c>
      <c r="C1179" s="14">
        <f t="shared" si="72"/>
        <v>-3.0057318489932205E-3</v>
      </c>
      <c r="L1179" s="9">
        <v>1162</v>
      </c>
      <c r="M1179" s="9">
        <v>-4.7217150876521785E-4</v>
      </c>
      <c r="N1179" s="15">
        <f t="shared" si="74"/>
        <v>-8.3307857368321983E-2</v>
      </c>
      <c r="O1179" s="9">
        <f t="shared" si="73"/>
        <v>0.46685415829650462</v>
      </c>
      <c r="P1179" s="9">
        <f t="shared" si="75"/>
        <v>-8.3180124151556831E-2</v>
      </c>
    </row>
    <row r="1180" spans="1:16">
      <c r="A1180" s="12">
        <v>37190</v>
      </c>
      <c r="B1180" s="9">
        <v>0.696961249</v>
      </c>
      <c r="C1180" s="14">
        <f t="shared" si="72"/>
        <v>-2.9272364980039711E-3</v>
      </c>
      <c r="L1180" s="9">
        <v>1163</v>
      </c>
      <c r="M1180" s="9">
        <v>-4.5140805022558794E-4</v>
      </c>
      <c r="N1180" s="15">
        <f t="shared" si="74"/>
        <v>-7.9266649694610669E-2</v>
      </c>
      <c r="O1180" s="9">
        <f t="shared" si="73"/>
        <v>0.46725592607472882</v>
      </c>
      <c r="P1180" s="9">
        <f t="shared" si="75"/>
        <v>-8.2169593977196018E-2</v>
      </c>
    </row>
    <row r="1181" spans="1:16">
      <c r="A1181" s="12">
        <v>37193</v>
      </c>
      <c r="B1181" s="9">
        <v>0.68846815800000005</v>
      </c>
      <c r="C1181" s="14">
        <f t="shared" si="72"/>
        <v>-1.2185886966005421E-2</v>
      </c>
      <c r="L1181" s="9">
        <v>1164</v>
      </c>
      <c r="M1181" s="9">
        <v>-4.4424719964453185E-4</v>
      </c>
      <c r="N1181" s="15">
        <f t="shared" si="74"/>
        <v>-7.7872927918287579E-2</v>
      </c>
      <c r="O1181" s="9">
        <f t="shared" si="73"/>
        <v>0.46765769385295297</v>
      </c>
      <c r="P1181" s="9">
        <f t="shared" si="75"/>
        <v>-8.1159147705115606E-2</v>
      </c>
    </row>
    <row r="1182" spans="1:16">
      <c r="A1182" s="12">
        <v>37194</v>
      </c>
      <c r="B1182" s="9">
        <v>0.68747422000000002</v>
      </c>
      <c r="C1182" s="14">
        <f t="shared" si="72"/>
        <v>-1.443694945729157E-3</v>
      </c>
      <c r="L1182" s="9">
        <v>1165</v>
      </c>
      <c r="M1182" s="9">
        <v>-4.420869992283194E-4</v>
      </c>
      <c r="N1182" s="15">
        <f t="shared" si="74"/>
        <v>-7.7452486473906332E-2</v>
      </c>
      <c r="O1182" s="9">
        <f t="shared" si="73"/>
        <v>0.46805946163117718</v>
      </c>
      <c r="P1182" s="9">
        <f t="shared" si="75"/>
        <v>-8.0148784289886671E-2</v>
      </c>
    </row>
    <row r="1183" spans="1:16">
      <c r="A1183" s="12">
        <v>37195</v>
      </c>
      <c r="B1183" s="9">
        <v>0.68804183299999999</v>
      </c>
      <c r="C1183" s="14">
        <f t="shared" si="72"/>
        <v>8.2564986945987684E-4</v>
      </c>
      <c r="L1183" s="9">
        <v>1166</v>
      </c>
      <c r="M1183" s="9">
        <v>-4.3295480592020485E-4</v>
      </c>
      <c r="N1183" s="15">
        <f t="shared" si="74"/>
        <v>-7.5675080768391079E-2</v>
      </c>
      <c r="O1183" s="9">
        <f t="shared" si="73"/>
        <v>0.46846122940940138</v>
      </c>
      <c r="P1183" s="9">
        <f t="shared" si="75"/>
        <v>-7.9138502686676118E-2</v>
      </c>
    </row>
    <row r="1184" spans="1:16">
      <c r="A1184" s="12">
        <v>37196</v>
      </c>
      <c r="B1184" s="9">
        <v>0.68399452800000005</v>
      </c>
      <c r="C1184" s="14">
        <f t="shared" si="72"/>
        <v>-5.882353086516412E-3</v>
      </c>
      <c r="L1184" s="9">
        <v>1167</v>
      </c>
      <c r="M1184" s="9">
        <v>-4.31247519805944E-4</v>
      </c>
      <c r="N1184" s="15">
        <f t="shared" si="74"/>
        <v>-7.5342790377895527E-2</v>
      </c>
      <c r="O1184" s="9">
        <f t="shared" si="73"/>
        <v>0.46886299718762553</v>
      </c>
      <c r="P1184" s="9">
        <f t="shared" si="75"/>
        <v>-7.8128301851238688E-2</v>
      </c>
    </row>
    <row r="1185" spans="1:16">
      <c r="A1185" s="12">
        <v>37197</v>
      </c>
      <c r="B1185" s="9">
        <v>0.684228532</v>
      </c>
      <c r="C1185" s="14">
        <f t="shared" si="72"/>
        <v>3.4211384802174116E-4</v>
      </c>
      <c r="L1185" s="9">
        <v>1168</v>
      </c>
      <c r="M1185" s="9">
        <v>-4.2865993514207279E-4</v>
      </c>
      <c r="N1185" s="15">
        <f t="shared" si="74"/>
        <v>-7.4839166813446698E-2</v>
      </c>
      <c r="O1185" s="9">
        <f t="shared" si="73"/>
        <v>0.46926476496584973</v>
      </c>
      <c r="P1185" s="9">
        <f t="shared" si="75"/>
        <v>-7.7118180739908823E-2</v>
      </c>
    </row>
    <row r="1186" spans="1:16">
      <c r="A1186" s="12">
        <v>37200</v>
      </c>
      <c r="B1186" s="9">
        <v>0.68634179799999995</v>
      </c>
      <c r="C1186" s="14">
        <f t="shared" si="72"/>
        <v>3.0885382604886047E-3</v>
      </c>
      <c r="L1186" s="9">
        <v>1169</v>
      </c>
      <c r="M1186" s="9">
        <v>-4.212887951303701E-4</v>
      </c>
      <c r="N1186" s="15">
        <f t="shared" si="74"/>
        <v>-7.3404516245843113E-2</v>
      </c>
      <c r="O1186" s="9">
        <f t="shared" si="73"/>
        <v>0.46966653274407394</v>
      </c>
      <c r="P1186" s="9">
        <f t="shared" si="75"/>
        <v>-7.6108138309593773E-2</v>
      </c>
    </row>
    <row r="1187" spans="1:16">
      <c r="A1187" s="12">
        <v>37201</v>
      </c>
      <c r="B1187" s="9">
        <v>0.685353985</v>
      </c>
      <c r="C1187" s="14">
        <f t="shared" si="72"/>
        <v>-1.4392435414518623E-3</v>
      </c>
      <c r="L1187" s="9">
        <v>1170</v>
      </c>
      <c r="M1187" s="9">
        <v>-4.1961470244755716E-4</v>
      </c>
      <c r="N1187" s="15">
        <f t="shared" si="74"/>
        <v>-7.3078686318070005E-2</v>
      </c>
      <c r="O1187" s="9">
        <f t="shared" si="73"/>
        <v>0.47006830052229809</v>
      </c>
      <c r="P1187" s="9">
        <f t="shared" si="75"/>
        <v>-7.509817351776564E-2</v>
      </c>
    </row>
    <row r="1188" spans="1:16">
      <c r="A1188" s="12">
        <v>37202</v>
      </c>
      <c r="B1188" s="9">
        <v>0.68259385699999997</v>
      </c>
      <c r="C1188" s="14">
        <f t="shared" si="72"/>
        <v>-4.0273027667593331E-3</v>
      </c>
      <c r="L1188" s="9">
        <v>1171</v>
      </c>
      <c r="M1188" s="9">
        <v>-4.1067762346769232E-4</v>
      </c>
      <c r="N1188" s="15">
        <f t="shared" si="74"/>
        <v>-7.1339255862153408E-2</v>
      </c>
      <c r="O1188" s="9">
        <f t="shared" si="73"/>
        <v>0.47047006830052229</v>
      </c>
      <c r="P1188" s="9">
        <f t="shared" si="75"/>
        <v>-7.4088285322453235E-2</v>
      </c>
    </row>
    <row r="1189" spans="1:16">
      <c r="A1189" s="12">
        <v>37203</v>
      </c>
      <c r="B1189" s="9">
        <v>0.687757909</v>
      </c>
      <c r="C1189" s="14">
        <f t="shared" si="72"/>
        <v>7.5653361761796045E-3</v>
      </c>
      <c r="L1189" s="9">
        <v>1172</v>
      </c>
      <c r="M1189" s="9">
        <v>-4.0685653432037672E-4</v>
      </c>
      <c r="N1189" s="15">
        <f t="shared" si="74"/>
        <v>-7.0595554385128559E-2</v>
      </c>
      <c r="O1189" s="9">
        <f t="shared" si="73"/>
        <v>0.4708718360787465</v>
      </c>
      <c r="P1189" s="9">
        <f t="shared" si="75"/>
        <v>-7.3078472682235315E-2</v>
      </c>
    </row>
    <row r="1190" spans="1:16">
      <c r="A1190" s="12">
        <v>37204</v>
      </c>
      <c r="B1190" s="9">
        <v>0.68615342400000001</v>
      </c>
      <c r="C1190" s="14">
        <f t="shared" si="72"/>
        <v>-2.3329211907324732E-3</v>
      </c>
      <c r="L1190" s="9">
        <v>1173</v>
      </c>
      <c r="M1190" s="9">
        <v>-4.0308639548258807E-4</v>
      </c>
      <c r="N1190" s="15">
        <f t="shared" si="74"/>
        <v>-6.9861769405465915E-2</v>
      </c>
      <c r="O1190" s="9">
        <f t="shared" si="73"/>
        <v>0.47127360385697065</v>
      </c>
      <c r="P1190" s="9">
        <f t="shared" si="75"/>
        <v>-7.2068734556232514E-2</v>
      </c>
    </row>
    <row r="1191" spans="1:16">
      <c r="A1191" s="12">
        <v>37208</v>
      </c>
      <c r="B1191" s="9">
        <v>0.69324090100000002</v>
      </c>
      <c r="C1191" s="14">
        <f t="shared" si="72"/>
        <v>1.0329288978378592E-2</v>
      </c>
      <c r="L1191" s="9">
        <v>1174</v>
      </c>
      <c r="M1191" s="9">
        <v>-3.9990793288580129E-4</v>
      </c>
      <c r="N1191" s="15">
        <f t="shared" si="74"/>
        <v>-6.9243142821064141E-2</v>
      </c>
      <c r="O1191" s="9">
        <f t="shared" si="73"/>
        <v>0.47167537163519485</v>
      </c>
      <c r="P1191" s="9">
        <f t="shared" si="75"/>
        <v>-7.1059069904099353E-2</v>
      </c>
    </row>
    <row r="1192" spans="1:16">
      <c r="A1192" s="12">
        <v>37209</v>
      </c>
      <c r="B1192" s="9">
        <v>0.69304872100000003</v>
      </c>
      <c r="C1192" s="14">
        <f t="shared" si="72"/>
        <v>-2.7721965008520311E-4</v>
      </c>
      <c r="L1192" s="9">
        <v>1175</v>
      </c>
      <c r="M1192" s="9">
        <v>-3.8584388718088114E-4</v>
      </c>
      <c r="N1192" s="15">
        <f t="shared" si="74"/>
        <v>-6.6505846945347141E-2</v>
      </c>
      <c r="O1192" s="9">
        <f t="shared" si="73"/>
        <v>0.47207713941341906</v>
      </c>
      <c r="P1192" s="9">
        <f t="shared" si="75"/>
        <v>-7.0049477686017436E-2</v>
      </c>
    </row>
    <row r="1193" spans="1:16">
      <c r="A1193" s="12">
        <v>37210</v>
      </c>
      <c r="B1193" s="9">
        <v>0.69881201999999998</v>
      </c>
      <c r="C1193" s="14">
        <f t="shared" si="72"/>
        <v>8.3158641310008274E-3</v>
      </c>
      <c r="L1193" s="9">
        <v>1176</v>
      </c>
      <c r="M1193" s="9">
        <v>-3.787045923103749E-4</v>
      </c>
      <c r="N1193" s="15">
        <f t="shared" si="74"/>
        <v>-6.5116320573307004E-2</v>
      </c>
      <c r="O1193" s="9">
        <f t="shared" si="73"/>
        <v>0.4724789071916432</v>
      </c>
      <c r="P1193" s="9">
        <f t="shared" si="75"/>
        <v>-6.9039956862687449E-2</v>
      </c>
    </row>
    <row r="1194" spans="1:16">
      <c r="A1194" s="12">
        <v>37211</v>
      </c>
      <c r="B1194" s="9">
        <v>0.70037820399999995</v>
      </c>
      <c r="C1194" s="14">
        <f t="shared" si="72"/>
        <v>2.241209302610514E-3</v>
      </c>
      <c r="L1194" s="9">
        <v>1177</v>
      </c>
      <c r="M1194" s="9">
        <v>-3.6771355313358622E-4</v>
      </c>
      <c r="N1194" s="15">
        <f t="shared" si="74"/>
        <v>-6.2977126287416529E-2</v>
      </c>
      <c r="O1194" s="9">
        <f t="shared" si="73"/>
        <v>0.47288067496986741</v>
      </c>
      <c r="P1194" s="9">
        <f t="shared" si="75"/>
        <v>-6.8030506395321197E-2</v>
      </c>
    </row>
    <row r="1195" spans="1:16">
      <c r="A1195" s="12">
        <v>37214</v>
      </c>
      <c r="B1195" s="9">
        <v>0.70886793800000003</v>
      </c>
      <c r="C1195" s="14">
        <f t="shared" si="72"/>
        <v>1.2121642209185657E-2</v>
      </c>
      <c r="L1195" s="9">
        <v>1178</v>
      </c>
      <c r="M1195" s="9">
        <v>-3.6751198402362739E-4</v>
      </c>
      <c r="N1195" s="15">
        <f t="shared" si="74"/>
        <v>-6.2937894738761282E-2</v>
      </c>
      <c r="O1195" s="9">
        <f t="shared" si="73"/>
        <v>0.47328244274809161</v>
      </c>
      <c r="P1195" s="9">
        <f t="shared" si="75"/>
        <v>-6.7021125245634791E-2</v>
      </c>
    </row>
    <row r="1196" spans="1:16">
      <c r="A1196" s="12">
        <v>37215</v>
      </c>
      <c r="B1196" s="9">
        <v>0.70521861799999996</v>
      </c>
      <c r="C1196" s="14">
        <f t="shared" si="72"/>
        <v>-5.148095723296886E-3</v>
      </c>
      <c r="L1196" s="9">
        <v>1179</v>
      </c>
      <c r="M1196" s="9">
        <v>-3.6666661692097424E-4</v>
      </c>
      <c r="N1196" s="15">
        <f t="shared" si="74"/>
        <v>-6.2773360298806369E-2</v>
      </c>
      <c r="O1196" s="9">
        <f t="shared" si="73"/>
        <v>0.47368421052631576</v>
      </c>
      <c r="P1196" s="9">
        <f t="shared" si="75"/>
        <v>-6.6011812375840737E-2</v>
      </c>
    </row>
    <row r="1197" spans="1:16">
      <c r="A1197" s="12">
        <v>37216</v>
      </c>
      <c r="B1197" s="9">
        <v>0.70651406000000005</v>
      </c>
      <c r="C1197" s="14">
        <f t="shared" si="72"/>
        <v>1.836936755404972E-3</v>
      </c>
      <c r="L1197" s="9">
        <v>1180</v>
      </c>
      <c r="M1197" s="9">
        <v>-3.485537758676216E-4</v>
      </c>
      <c r="N1197" s="15">
        <f t="shared" si="74"/>
        <v>-5.9248044315545964E-2</v>
      </c>
      <c r="O1197" s="9">
        <f t="shared" si="73"/>
        <v>0.47408597830453997</v>
      </c>
      <c r="P1197" s="9">
        <f t="shared" si="75"/>
        <v>-6.5002566748639926E-2</v>
      </c>
    </row>
    <row r="1198" spans="1:16">
      <c r="A1198" s="12">
        <v>37218</v>
      </c>
      <c r="B1198" s="9">
        <v>0.70947144399999995</v>
      </c>
      <c r="C1198" s="14">
        <f t="shared" si="72"/>
        <v>4.1858813114064031E-3</v>
      </c>
      <c r="L1198" s="9">
        <v>1181</v>
      </c>
      <c r="M1198" s="9">
        <v>-3.4461029738552806E-4</v>
      </c>
      <c r="N1198" s="15">
        <f t="shared" si="74"/>
        <v>-5.8480522109525465E-2</v>
      </c>
      <c r="O1198" s="9">
        <f t="shared" si="73"/>
        <v>0.47448774608276417</v>
      </c>
      <c r="P1198" s="9">
        <f t="shared" si="75"/>
        <v>-6.3993387327214948E-2</v>
      </c>
    </row>
    <row r="1199" spans="1:16">
      <c r="A1199" s="12">
        <v>37221</v>
      </c>
      <c r="B1199" s="9">
        <v>0.707964602</v>
      </c>
      <c r="C1199" s="14">
        <f t="shared" si="72"/>
        <v>-2.1238937983245609E-3</v>
      </c>
      <c r="L1199" s="9">
        <v>1182</v>
      </c>
      <c r="M1199" s="9">
        <v>-3.4376049610795878E-4</v>
      </c>
      <c r="N1199" s="15">
        <f t="shared" si="74"/>
        <v>-5.8315124642745644E-2</v>
      </c>
      <c r="O1199" s="9">
        <f t="shared" si="73"/>
        <v>0.47488951386098832</v>
      </c>
      <c r="P1199" s="9">
        <f t="shared" si="75"/>
        <v>-6.2984273075222072E-2</v>
      </c>
    </row>
    <row r="1200" spans="1:16">
      <c r="A1200" s="12">
        <v>37222</v>
      </c>
      <c r="B1200" s="9">
        <v>0.70736365599999995</v>
      </c>
      <c r="C1200" s="14">
        <f t="shared" si="72"/>
        <v>-8.4883622472420317E-4</v>
      </c>
      <c r="L1200" s="9">
        <v>1183</v>
      </c>
      <c r="M1200" s="9">
        <v>-3.3617886137415898E-4</v>
      </c>
      <c r="N1200" s="15">
        <f t="shared" si="74"/>
        <v>-5.6839505327830969E-2</v>
      </c>
      <c r="O1200" s="9">
        <f t="shared" si="73"/>
        <v>0.47529128163921253</v>
      </c>
      <c r="P1200" s="9">
        <f t="shared" si="75"/>
        <v>-6.1975222956783406E-2</v>
      </c>
    </row>
    <row r="1201" spans="1:16">
      <c r="A1201" s="12">
        <v>37223</v>
      </c>
      <c r="B1201" s="9">
        <v>0.702493853</v>
      </c>
      <c r="C1201" s="14">
        <f t="shared" si="72"/>
        <v>-6.8844404977458362E-3</v>
      </c>
      <c r="L1201" s="9">
        <v>1184</v>
      </c>
      <c r="M1201" s="9">
        <v>-3.3556945513912861E-4</v>
      </c>
      <c r="N1201" s="15">
        <f t="shared" si="74"/>
        <v>-5.6720896130393474E-2</v>
      </c>
      <c r="O1201" s="9">
        <f t="shared" si="73"/>
        <v>0.47569304941743673</v>
      </c>
      <c r="P1201" s="9">
        <f t="shared" si="75"/>
        <v>-6.0966235936480165E-2</v>
      </c>
    </row>
    <row r="1202" spans="1:16">
      <c r="A1202" s="12">
        <v>37224</v>
      </c>
      <c r="B1202" s="9">
        <v>0.70264193399999997</v>
      </c>
      <c r="C1202" s="14">
        <f t="shared" si="72"/>
        <v>2.1079330355355808E-4</v>
      </c>
      <c r="L1202" s="9">
        <v>1185</v>
      </c>
      <c r="M1202" s="9">
        <v>-3.3362217231014402E-4</v>
      </c>
      <c r="N1202" s="15">
        <f t="shared" si="74"/>
        <v>-5.6341894997400187E-2</v>
      </c>
      <c r="O1202" s="9">
        <f t="shared" si="73"/>
        <v>0.47609481719566094</v>
      </c>
      <c r="P1202" s="9">
        <f t="shared" si="75"/>
        <v>-5.9957310979344529E-2</v>
      </c>
    </row>
    <row r="1203" spans="1:16">
      <c r="A1203" s="12">
        <v>37225</v>
      </c>
      <c r="B1203" s="9">
        <v>0.70150824300000003</v>
      </c>
      <c r="C1203" s="14">
        <f t="shared" si="72"/>
        <v>-1.6134690304435706E-3</v>
      </c>
      <c r="L1203" s="9">
        <v>1186</v>
      </c>
      <c r="M1203" s="9">
        <v>-3.3257622102744744E-4</v>
      </c>
      <c r="N1203" s="15">
        <f t="shared" si="74"/>
        <v>-5.6138320706446011E-2</v>
      </c>
      <c r="O1203" s="9">
        <f t="shared" si="73"/>
        <v>0.47649658497388508</v>
      </c>
      <c r="P1203" s="9">
        <f t="shared" si="75"/>
        <v>-5.8948447050852552E-2</v>
      </c>
    </row>
    <row r="1204" spans="1:16">
      <c r="A1204" s="12">
        <v>37228</v>
      </c>
      <c r="B1204" s="9">
        <v>0.703383274</v>
      </c>
      <c r="C1204" s="14">
        <f t="shared" si="72"/>
        <v>2.6728566894400618E-3</v>
      </c>
      <c r="L1204" s="9">
        <v>1187</v>
      </c>
      <c r="M1204" s="9">
        <v>-3.3036052385837511E-4</v>
      </c>
      <c r="N1204" s="15">
        <f t="shared" si="74"/>
        <v>-5.57070778869906E-2</v>
      </c>
      <c r="O1204" s="9">
        <f t="shared" si="73"/>
        <v>0.47689835275210929</v>
      </c>
      <c r="P1204" s="9">
        <f t="shared" si="75"/>
        <v>-5.7939643116915997E-2</v>
      </c>
    </row>
    <row r="1205" spans="1:16">
      <c r="A1205" s="12">
        <v>37229</v>
      </c>
      <c r="B1205" s="9">
        <v>0.70343275199999999</v>
      </c>
      <c r="C1205" s="14">
        <f t="shared" si="72"/>
        <v>7.0342872554585156E-5</v>
      </c>
      <c r="L1205" s="9">
        <v>1188</v>
      </c>
      <c r="M1205" s="9">
        <v>-3.2647656407047698E-4</v>
      </c>
      <c r="N1205" s="15">
        <f t="shared" si="74"/>
        <v>-5.4951139849534925E-2</v>
      </c>
      <c r="O1205" s="9">
        <f t="shared" si="73"/>
        <v>0.47730012053033349</v>
      </c>
      <c r="P1205" s="9">
        <f t="shared" si="75"/>
        <v>-5.6930898143875773E-2</v>
      </c>
    </row>
    <row r="1206" spans="1:16">
      <c r="A1206" s="12">
        <v>37230</v>
      </c>
      <c r="B1206" s="9">
        <v>0.70601524999999998</v>
      </c>
      <c r="C1206" s="14">
        <f t="shared" si="72"/>
        <v>3.6712791559070368E-3</v>
      </c>
      <c r="L1206" s="9">
        <v>1189</v>
      </c>
      <c r="M1206" s="9">
        <v>-3.2631605510813344E-4</v>
      </c>
      <c r="N1206" s="15">
        <f t="shared" si="74"/>
        <v>-5.4919899868532525E-2</v>
      </c>
      <c r="O1206" s="9">
        <f t="shared" si="73"/>
        <v>0.47770188830855764</v>
      </c>
      <c r="P1206" s="9">
        <f t="shared" si="75"/>
        <v>-5.5922211098493969E-2</v>
      </c>
    </row>
    <row r="1207" spans="1:16">
      <c r="A1207" s="12">
        <v>37231</v>
      </c>
      <c r="B1207" s="9">
        <v>0.70175438599999995</v>
      </c>
      <c r="C1207" s="14">
        <f t="shared" si="72"/>
        <v>-6.0350877689965277E-3</v>
      </c>
      <c r="L1207" s="9">
        <v>1190</v>
      </c>
      <c r="M1207" s="9">
        <v>-3.178651498473295E-4</v>
      </c>
      <c r="N1207" s="15">
        <f t="shared" si="74"/>
        <v>-5.3275093772063353E-2</v>
      </c>
      <c r="O1207" s="9">
        <f t="shared" si="73"/>
        <v>0.47810365608678185</v>
      </c>
      <c r="P1207" s="9">
        <f t="shared" si="75"/>
        <v>-5.4913580947946003E-2</v>
      </c>
    </row>
    <row r="1208" spans="1:16">
      <c r="A1208" s="12">
        <v>37232</v>
      </c>
      <c r="B1208" s="9">
        <v>0.698567936</v>
      </c>
      <c r="C1208" s="14">
        <f t="shared" si="72"/>
        <v>-4.5406912497728547E-3</v>
      </c>
      <c r="L1208" s="9">
        <v>1191</v>
      </c>
      <c r="M1208" s="9">
        <v>-3.1456479575819873E-4</v>
      </c>
      <c r="N1208" s="15">
        <f t="shared" si="74"/>
        <v>-5.2632743354116197E-2</v>
      </c>
      <c r="O1208" s="9">
        <f t="shared" si="73"/>
        <v>0.47850542386500605</v>
      </c>
      <c r="P1208" s="9">
        <f t="shared" si="75"/>
        <v>-5.3905006659814028E-2</v>
      </c>
    </row>
    <row r="1209" spans="1:16">
      <c r="A1209" s="12">
        <v>37235</v>
      </c>
      <c r="B1209" s="9">
        <v>0.69725282399999999</v>
      </c>
      <c r="C1209" s="14">
        <f t="shared" si="72"/>
        <v>-1.8825828272770462E-3</v>
      </c>
      <c r="L1209" s="9">
        <v>1192</v>
      </c>
      <c r="M1209" s="9">
        <v>-3.1084891213184473E-4</v>
      </c>
      <c r="N1209" s="15">
        <f t="shared" si="74"/>
        <v>-5.1909518107379066E-2</v>
      </c>
      <c r="O1209" s="9">
        <f t="shared" si="73"/>
        <v>0.4789071916432302</v>
      </c>
      <c r="P1209" s="9">
        <f t="shared" si="75"/>
        <v>-5.2896487202078957E-2</v>
      </c>
    </row>
    <row r="1210" spans="1:16">
      <c r="A1210" s="12">
        <v>37236</v>
      </c>
      <c r="B1210" s="9">
        <v>0.69613644299999999</v>
      </c>
      <c r="C1210" s="14">
        <f t="shared" si="72"/>
        <v>-1.6011136299105555E-3</v>
      </c>
      <c r="L1210" s="9">
        <v>1193</v>
      </c>
      <c r="M1210" s="9">
        <v>-3.0646653089727582E-4</v>
      </c>
      <c r="N1210" s="15">
        <f t="shared" si="74"/>
        <v>-5.1056571925967804E-2</v>
      </c>
      <c r="O1210" s="9">
        <f t="shared" si="73"/>
        <v>0.47930895942145441</v>
      </c>
      <c r="P1210" s="9">
        <f t="shared" si="75"/>
        <v>-5.1888021543112672E-2</v>
      </c>
    </row>
    <row r="1211" spans="1:16">
      <c r="A1211" s="12">
        <v>37237</v>
      </c>
      <c r="B1211" s="9">
        <v>0.69252077599999995</v>
      </c>
      <c r="C1211" s="14">
        <f t="shared" si="72"/>
        <v>-5.1939056435809094E-3</v>
      </c>
      <c r="L1211" s="9">
        <v>1194</v>
      </c>
      <c r="M1211" s="9">
        <v>-3.0609115320090474E-4</v>
      </c>
      <c r="N1211" s="15">
        <f t="shared" si="74"/>
        <v>-5.0983511880396903E-2</v>
      </c>
      <c r="O1211" s="9">
        <f t="shared" si="73"/>
        <v>0.47971072719967861</v>
      </c>
      <c r="P1211" s="9">
        <f t="shared" si="75"/>
        <v>-5.0879608651671453E-2</v>
      </c>
    </row>
    <row r="1212" spans="1:16">
      <c r="A1212" s="12">
        <v>37238</v>
      </c>
      <c r="B1212" s="9">
        <v>0.69185000699999999</v>
      </c>
      <c r="C1212" s="14">
        <f t="shared" si="72"/>
        <v>-9.6859043547303791E-4</v>
      </c>
      <c r="L1212" s="9">
        <v>1195</v>
      </c>
      <c r="M1212" s="9">
        <v>-3.0458375370645552E-4</v>
      </c>
      <c r="N1212" s="15">
        <f t="shared" si="74"/>
        <v>-5.0690125574223976E-2</v>
      </c>
      <c r="O1212" s="9">
        <f t="shared" si="73"/>
        <v>0.48011249497790276</v>
      </c>
      <c r="P1212" s="9">
        <f t="shared" si="75"/>
        <v>-4.9871247496888059E-2</v>
      </c>
    </row>
    <row r="1213" spans="1:16">
      <c r="A1213" s="12">
        <v>37239</v>
      </c>
      <c r="B1213" s="9">
        <v>0.687426961</v>
      </c>
      <c r="C1213" s="14">
        <f t="shared" si="72"/>
        <v>-6.3930706876468291E-3</v>
      </c>
      <c r="L1213" s="9">
        <v>1196</v>
      </c>
      <c r="M1213" s="9">
        <v>-3.038965374484448E-4</v>
      </c>
      <c r="N1213" s="15">
        <f t="shared" si="74"/>
        <v>-5.0556372153035906E-2</v>
      </c>
      <c r="O1213" s="9">
        <f t="shared" si="73"/>
        <v>0.48051426275612696</v>
      </c>
      <c r="P1213" s="9">
        <f t="shared" si="75"/>
        <v>-4.8862937048263867E-2</v>
      </c>
    </row>
    <row r="1214" spans="1:16">
      <c r="A1214" s="12">
        <v>37242</v>
      </c>
      <c r="B1214" s="9">
        <v>0.68549492700000003</v>
      </c>
      <c r="C1214" s="14">
        <f t="shared" si="72"/>
        <v>-2.8105298593313899E-3</v>
      </c>
      <c r="L1214" s="9">
        <v>1197</v>
      </c>
      <c r="M1214" s="9">
        <v>-3.0202260512512957E-4</v>
      </c>
      <c r="N1214" s="15">
        <f t="shared" si="74"/>
        <v>-5.0191647284558764E-2</v>
      </c>
      <c r="O1214" s="9">
        <f t="shared" si="73"/>
        <v>0.48091603053435117</v>
      </c>
      <c r="P1214" s="9">
        <f t="shared" si="75"/>
        <v>-4.7854676275662381E-2</v>
      </c>
    </row>
    <row r="1215" spans="1:16">
      <c r="A1215" s="12">
        <v>37243</v>
      </c>
      <c r="B1215" s="9">
        <v>0.686577412</v>
      </c>
      <c r="C1215" s="14">
        <f t="shared" si="72"/>
        <v>1.5791291187774448E-3</v>
      </c>
      <c r="L1215" s="9">
        <v>1198</v>
      </c>
      <c r="M1215" s="9">
        <v>-3.0147745590292097E-4</v>
      </c>
      <c r="N1215" s="15">
        <f t="shared" si="74"/>
        <v>-5.0085544478231853E-2</v>
      </c>
      <c r="O1215" s="9">
        <f t="shared" si="73"/>
        <v>0.48131779831257532</v>
      </c>
      <c r="P1215" s="9">
        <f t="shared" si="75"/>
        <v>-4.6846464149301319E-2</v>
      </c>
    </row>
    <row r="1216" spans="1:16">
      <c r="A1216" s="12">
        <v>37244</v>
      </c>
      <c r="B1216" s="9">
        <v>0.68927488299999995</v>
      </c>
      <c r="C1216" s="14">
        <f t="shared" si="72"/>
        <v>3.9288665092289676E-3</v>
      </c>
      <c r="L1216" s="9">
        <v>1199</v>
      </c>
      <c r="M1216" s="9">
        <v>-3.0102374225249307E-4</v>
      </c>
      <c r="N1216" s="15">
        <f t="shared" si="74"/>
        <v>-4.9997237846546326E-2</v>
      </c>
      <c r="O1216" s="9">
        <f t="shared" si="73"/>
        <v>0.48171956609079952</v>
      </c>
      <c r="P1216" s="9">
        <f t="shared" si="75"/>
        <v>-4.5838299639744819E-2</v>
      </c>
    </row>
    <row r="1217" spans="1:16">
      <c r="A1217" s="12">
        <v>37245</v>
      </c>
      <c r="B1217" s="9">
        <v>0.69137168100000002</v>
      </c>
      <c r="C1217" s="14">
        <f t="shared" si="72"/>
        <v>3.0420345376200864E-3</v>
      </c>
      <c r="L1217" s="9">
        <v>1200</v>
      </c>
      <c r="M1217" s="9">
        <v>-2.9850809149878366E-4</v>
      </c>
      <c r="N1217" s="15">
        <f t="shared" si="74"/>
        <v>-4.950761483355625E-2</v>
      </c>
      <c r="O1217" s="9">
        <f t="shared" si="73"/>
        <v>0.48212133386902373</v>
      </c>
      <c r="P1217" s="9">
        <f t="shared" si="75"/>
        <v>-4.4830181717896891E-2</v>
      </c>
    </row>
    <row r="1218" spans="1:16">
      <c r="A1218" s="12">
        <v>37246</v>
      </c>
      <c r="B1218" s="9">
        <v>0.69516857799999998</v>
      </c>
      <c r="C1218" s="14">
        <f t="shared" si="72"/>
        <v>5.4918318241037323E-3</v>
      </c>
      <c r="L1218" s="9">
        <v>1201</v>
      </c>
      <c r="M1218" s="9">
        <v>-2.982947083115528E-4</v>
      </c>
      <c r="N1218" s="15">
        <f t="shared" si="74"/>
        <v>-4.9466083902086795E-2</v>
      </c>
      <c r="O1218" s="9">
        <f t="shared" si="73"/>
        <v>0.48252310164724788</v>
      </c>
      <c r="P1218" s="9">
        <f t="shared" si="75"/>
        <v>-4.3822109354993574E-2</v>
      </c>
    </row>
    <row r="1219" spans="1:16">
      <c r="A1219" s="12">
        <v>37249</v>
      </c>
      <c r="B1219" s="9">
        <v>0.69516857799999998</v>
      </c>
      <c r="C1219" s="14">
        <f t="shared" si="72"/>
        <v>0</v>
      </c>
      <c r="L1219" s="9">
        <v>1202</v>
      </c>
      <c r="M1219" s="9">
        <v>-2.8732363297601093E-4</v>
      </c>
      <c r="N1219" s="15">
        <f t="shared" si="74"/>
        <v>-4.7330775193750237E-2</v>
      </c>
      <c r="O1219" s="9">
        <f t="shared" si="73"/>
        <v>0.48292486942547208</v>
      </c>
      <c r="P1219" s="9">
        <f t="shared" si="75"/>
        <v>-4.2814081522595124E-2</v>
      </c>
    </row>
    <row r="1220" spans="1:16">
      <c r="A1220" s="12">
        <v>37252</v>
      </c>
      <c r="B1220" s="9">
        <v>0.687757909</v>
      </c>
      <c r="C1220" s="14">
        <f t="shared" ref="C1220:C1283" si="76">((B1220/B1219)-1)</f>
        <v>-1.0660247362331177E-2</v>
      </c>
      <c r="L1220" s="9">
        <v>1203</v>
      </c>
      <c r="M1220" s="9">
        <v>-2.8085878803563169E-4</v>
      </c>
      <c r="N1220" s="15">
        <f t="shared" si="74"/>
        <v>-4.607251752282563E-2</v>
      </c>
      <c r="O1220" s="9">
        <f t="shared" si="73"/>
        <v>0.48332663720369629</v>
      </c>
      <c r="P1220" s="9">
        <f t="shared" si="75"/>
        <v>-4.1806097192579543E-2</v>
      </c>
    </row>
    <row r="1221" spans="1:16">
      <c r="A1221" s="12">
        <v>37253</v>
      </c>
      <c r="B1221" s="9">
        <v>0.69084628699999995</v>
      </c>
      <c r="C1221" s="14">
        <f t="shared" si="76"/>
        <v>4.4905016134100251E-3</v>
      </c>
      <c r="L1221" s="9">
        <v>1204</v>
      </c>
      <c r="M1221" s="9">
        <v>-2.8050533271684053E-4</v>
      </c>
      <c r="N1221" s="15">
        <f t="shared" si="74"/>
        <v>-4.6003724246219679E-2</v>
      </c>
      <c r="O1221" s="9">
        <f t="shared" si="73"/>
        <v>0.48372840498192043</v>
      </c>
      <c r="P1221" s="9">
        <f t="shared" si="75"/>
        <v>-4.0798155337134677E-2</v>
      </c>
    </row>
    <row r="1222" spans="1:16">
      <c r="A1222" s="12">
        <v>37256</v>
      </c>
      <c r="B1222" s="9">
        <v>0.68761603500000001</v>
      </c>
      <c r="C1222" s="14">
        <f t="shared" si="76"/>
        <v>-4.6757897679776672E-3</v>
      </c>
      <c r="L1222" s="9">
        <v>1205</v>
      </c>
      <c r="M1222" s="9">
        <v>-2.7721965008520311E-4</v>
      </c>
      <c r="N1222" s="15">
        <f t="shared" si="74"/>
        <v>-4.5364229345165021E-2</v>
      </c>
      <c r="O1222" s="9">
        <f t="shared" si="73"/>
        <v>0.48413017276014464</v>
      </c>
      <c r="P1222" s="9">
        <f t="shared" si="75"/>
        <v>-3.9790254928750525E-2</v>
      </c>
    </row>
    <row r="1223" spans="1:16">
      <c r="A1223" s="12">
        <v>37258</v>
      </c>
      <c r="B1223" s="9">
        <v>0.69199363400000002</v>
      </c>
      <c r="C1223" s="14">
        <f t="shared" si="76"/>
        <v>6.3663422276067916E-3</v>
      </c>
      <c r="L1223" s="9">
        <v>1206</v>
      </c>
      <c r="M1223" s="9">
        <v>-2.7707006993960004E-4</v>
      </c>
      <c r="N1223" s="15">
        <f t="shared" si="74"/>
        <v>-4.5335116448048572E-2</v>
      </c>
      <c r="O1223" s="9">
        <f t="shared" si="73"/>
        <v>0.48453194053836884</v>
      </c>
      <c r="P1223" s="9">
        <f t="shared" si="75"/>
        <v>-3.8782394940212635E-2</v>
      </c>
    </row>
    <row r="1224" spans="1:16">
      <c r="A1224" s="12">
        <v>37259</v>
      </c>
      <c r="B1224" s="9">
        <v>0.69444444400000005</v>
      </c>
      <c r="C1224" s="14">
        <f t="shared" si="76"/>
        <v>3.5416655292526134E-3</v>
      </c>
      <c r="L1224" s="9">
        <v>1207</v>
      </c>
      <c r="M1224" s="9">
        <v>-2.7618350021541005E-4</v>
      </c>
      <c r="N1224" s="15">
        <f t="shared" si="74"/>
        <v>-4.5162562710633465E-2</v>
      </c>
      <c r="O1224" s="9">
        <f t="shared" si="73"/>
        <v>0.48493370831659299</v>
      </c>
      <c r="P1224" s="9">
        <f t="shared" si="75"/>
        <v>-3.7774574344594393E-2</v>
      </c>
    </row>
    <row r="1225" spans="1:16">
      <c r="A1225" s="12">
        <v>37260</v>
      </c>
      <c r="B1225" s="9">
        <v>0.69180214500000003</v>
      </c>
      <c r="C1225" s="14">
        <f t="shared" si="76"/>
        <v>-3.8049105624351487E-3</v>
      </c>
      <c r="L1225" s="9">
        <v>1208</v>
      </c>
      <c r="M1225" s="9">
        <v>-2.7400256274379142E-4</v>
      </c>
      <c r="N1225" s="15">
        <f t="shared" si="74"/>
        <v>-4.4738085197440387E-2</v>
      </c>
      <c r="O1225" s="9">
        <f t="shared" si="73"/>
        <v>0.4853354760948172</v>
      </c>
      <c r="P1225" s="9">
        <f t="shared" si="75"/>
        <v>-3.6766792115249199E-2</v>
      </c>
    </row>
    <row r="1226" spans="1:16">
      <c r="A1226" s="12">
        <v>37263</v>
      </c>
      <c r="B1226" s="9">
        <v>0.69516857799999998</v>
      </c>
      <c r="C1226" s="14">
        <f t="shared" si="76"/>
        <v>4.8661788985924215E-3</v>
      </c>
      <c r="L1226" s="9">
        <v>1209</v>
      </c>
      <c r="M1226" s="9">
        <v>-2.7194103567929062E-4</v>
      </c>
      <c r="N1226" s="15">
        <f t="shared" si="74"/>
        <v>-4.4336848622294527E-2</v>
      </c>
      <c r="O1226" s="9">
        <f t="shared" si="73"/>
        <v>0.4857372438730414</v>
      </c>
      <c r="P1226" s="9">
        <f t="shared" si="75"/>
        <v>-3.5759047225803982E-2</v>
      </c>
    </row>
    <row r="1227" spans="1:16">
      <c r="A1227" s="12">
        <v>37264</v>
      </c>
      <c r="B1227" s="9">
        <v>0.69319284599999997</v>
      </c>
      <c r="C1227" s="14">
        <f t="shared" si="76"/>
        <v>-2.8420904835546601E-3</v>
      </c>
      <c r="L1227" s="9">
        <v>1210</v>
      </c>
      <c r="M1227" s="9">
        <v>-2.668088820033665E-4</v>
      </c>
      <c r="N1227" s="15">
        <f t="shared" si="74"/>
        <v>-4.3337973662314955E-2</v>
      </c>
      <c r="O1227" s="9">
        <f t="shared" si="73"/>
        <v>0.48613901165126555</v>
      </c>
      <c r="P1227" s="9">
        <f t="shared" si="75"/>
        <v>-3.4751338650151418E-2</v>
      </c>
    </row>
    <row r="1228" spans="1:16">
      <c r="A1228" s="12">
        <v>37265</v>
      </c>
      <c r="B1228" s="9">
        <v>0.69574897400000002</v>
      </c>
      <c r="C1228" s="14">
        <f t="shared" si="76"/>
        <v>3.6874702541289661E-3</v>
      </c>
      <c r="L1228" s="9">
        <v>1211</v>
      </c>
      <c r="M1228" s="9">
        <v>-2.3590572705978197E-4</v>
      </c>
      <c r="N1228" s="15">
        <f t="shared" si="74"/>
        <v>-3.7323269191884785E-2</v>
      </c>
      <c r="O1228" s="9">
        <f t="shared" si="73"/>
        <v>0.48654077942948976</v>
      </c>
      <c r="P1228" s="9">
        <f t="shared" si="75"/>
        <v>-3.3743665362442228E-2</v>
      </c>
    </row>
    <row r="1229" spans="1:16">
      <c r="A1229" s="12">
        <v>37266</v>
      </c>
      <c r="B1229" s="9">
        <v>0.69285664800000002</v>
      </c>
      <c r="C1229" s="14">
        <f t="shared" si="76"/>
        <v>-4.1571401584272749E-3</v>
      </c>
      <c r="L1229" s="9">
        <v>1212</v>
      </c>
      <c r="M1229" s="9">
        <v>-2.194056897818486E-4</v>
      </c>
      <c r="N1229" s="15">
        <f t="shared" si="74"/>
        <v>-3.4111854429896116E-2</v>
      </c>
      <c r="O1229" s="9">
        <f t="shared" si="73"/>
        <v>0.48694254720771396</v>
      </c>
      <c r="P1229" s="9">
        <f t="shared" si="75"/>
        <v>-3.2736026337078603E-2</v>
      </c>
    </row>
    <row r="1230" spans="1:16">
      <c r="A1230" s="12">
        <v>37267</v>
      </c>
      <c r="B1230" s="9">
        <v>0.69213731999999994</v>
      </c>
      <c r="C1230" s="14">
        <f t="shared" si="76"/>
        <v>-1.0382061023395117E-3</v>
      </c>
      <c r="L1230" s="9">
        <v>1213</v>
      </c>
      <c r="M1230" s="9">
        <v>-2.0940193088947456E-4</v>
      </c>
      <c r="N1230" s="15">
        <f t="shared" si="74"/>
        <v>-3.2164815254093169E-2</v>
      </c>
      <c r="O1230" s="9">
        <f t="shared" si="73"/>
        <v>0.48734431498593811</v>
      </c>
      <c r="P1230" s="9">
        <f t="shared" si="75"/>
        <v>-3.1728420548706504E-2</v>
      </c>
    </row>
    <row r="1231" spans="1:16">
      <c r="A1231" s="12">
        <v>37270</v>
      </c>
      <c r="B1231" s="9">
        <v>0.69051236000000005</v>
      </c>
      <c r="C1231" s="14">
        <f t="shared" si="76"/>
        <v>-2.3477422081501498E-3</v>
      </c>
      <c r="L1231" s="9">
        <v>1214</v>
      </c>
      <c r="M1231" s="9">
        <v>-2.0791111506501814E-4</v>
      </c>
      <c r="N1231" s="15">
        <f t="shared" si="74"/>
        <v>-3.1874656640180916E-2</v>
      </c>
      <c r="O1231" s="9">
        <f t="shared" si="73"/>
        <v>0.48774608276416231</v>
      </c>
      <c r="P1231" s="9">
        <f t="shared" si="75"/>
        <v>-3.0720846972207911E-2</v>
      </c>
    </row>
    <row r="1232" spans="1:16">
      <c r="A1232" s="12">
        <v>37271</v>
      </c>
      <c r="B1232" s="9">
        <v>0.69204152200000002</v>
      </c>
      <c r="C1232" s="14">
        <f t="shared" si="76"/>
        <v>2.2145324089490881E-3</v>
      </c>
      <c r="L1232" s="9">
        <v>1215</v>
      </c>
      <c r="M1232" s="9">
        <v>-1.9814938489159939E-4</v>
      </c>
      <c r="N1232" s="15">
        <f t="shared" si="74"/>
        <v>-2.9974723697399491E-2</v>
      </c>
      <c r="O1232" s="9">
        <f t="shared" si="73"/>
        <v>0.48814785054238652</v>
      </c>
      <c r="P1232" s="9">
        <f t="shared" si="75"/>
        <v>-2.9713304582694357E-2</v>
      </c>
    </row>
    <row r="1233" spans="1:16">
      <c r="A1233" s="12">
        <v>37272</v>
      </c>
      <c r="B1233" s="9">
        <v>0.69565217400000001</v>
      </c>
      <c r="C1233" s="14">
        <f t="shared" si="76"/>
        <v>5.2173921437044246E-3</v>
      </c>
      <c r="L1233" s="9">
        <v>1216</v>
      </c>
      <c r="M1233" s="9">
        <v>-1.9126551303050299E-4</v>
      </c>
      <c r="N1233" s="15">
        <f t="shared" si="74"/>
        <v>-2.8634910499284568E-2</v>
      </c>
      <c r="O1233" s="9">
        <f t="shared" si="73"/>
        <v>0.48854961832061067</v>
      </c>
      <c r="P1233" s="9">
        <f t="shared" si="75"/>
        <v>-2.8705792355499148E-2</v>
      </c>
    </row>
    <row r="1234" spans="1:16">
      <c r="A1234" s="12">
        <v>37273</v>
      </c>
      <c r="B1234" s="9">
        <v>0.696961249</v>
      </c>
      <c r="C1234" s="14">
        <f t="shared" si="76"/>
        <v>1.8817953122647335E-3</v>
      </c>
      <c r="L1234" s="9">
        <v>1217</v>
      </c>
      <c r="M1234" s="9">
        <v>-1.904395499761069E-4</v>
      </c>
      <c r="N1234" s="15">
        <f t="shared" si="74"/>
        <v>-2.8474152683949677E-2</v>
      </c>
      <c r="O1234" s="9">
        <f t="shared" ref="O1234:O1297" si="77">L1234/COUNT(Retornos)</f>
        <v>0.48895138609883487</v>
      </c>
      <c r="P1234" s="9">
        <f t="shared" si="75"/>
        <v>-2.7698309266169684E-2</v>
      </c>
    </row>
    <row r="1235" spans="1:16">
      <c r="A1235" s="12">
        <v>37274</v>
      </c>
      <c r="B1235" s="9">
        <v>0.69613644299999999</v>
      </c>
      <c r="C1235" s="14">
        <f t="shared" si="76"/>
        <v>-1.1834316487228103E-3</v>
      </c>
      <c r="L1235" s="9">
        <v>1218</v>
      </c>
      <c r="M1235" s="9">
        <v>-1.9019881600124133E-4</v>
      </c>
      <c r="N1235" s="15">
        <f t="shared" ref="N1235:N1298" si="78">(M1235-$K$5)/$K$4</f>
        <v>-2.8427298447951714E-2</v>
      </c>
      <c r="O1235" s="9">
        <f t="shared" si="77"/>
        <v>0.48935315387705908</v>
      </c>
      <c r="P1235" s="9">
        <f t="shared" ref="P1235:P1298" si="79">_xlfn.NORM.S.INV(O1235)</f>
        <v>-2.669085429046095E-2</v>
      </c>
    </row>
    <row r="1236" spans="1:16">
      <c r="A1236" s="12">
        <v>37278</v>
      </c>
      <c r="B1236" s="9">
        <v>0.69954529600000004</v>
      </c>
      <c r="C1236" s="14">
        <f t="shared" si="76"/>
        <v>4.8968173326906506E-3</v>
      </c>
      <c r="L1236" s="9">
        <v>1219</v>
      </c>
      <c r="M1236" s="9">
        <v>-1.848077640490553E-4</v>
      </c>
      <c r="N1236" s="15">
        <f t="shared" si="78"/>
        <v>-2.7378033920225357E-2</v>
      </c>
      <c r="O1236" s="9">
        <f t="shared" si="77"/>
        <v>0.48975492165528323</v>
      </c>
      <c r="P1236" s="9">
        <f t="shared" si="79"/>
        <v>-2.568342640432782E-2</v>
      </c>
    </row>
    <row r="1237" spans="1:16">
      <c r="A1237" s="12">
        <v>37279</v>
      </c>
      <c r="B1237" s="9">
        <v>0.70062355499999995</v>
      </c>
      <c r="C1237" s="14">
        <f t="shared" si="76"/>
        <v>1.5413712395258017E-3</v>
      </c>
      <c r="L1237" s="9">
        <v>1220</v>
      </c>
      <c r="M1237" s="9">
        <v>-1.8438807175957805E-4</v>
      </c>
      <c r="N1237" s="15">
        <f t="shared" si="78"/>
        <v>-2.7296348891808934E-2</v>
      </c>
      <c r="O1237" s="9">
        <f t="shared" si="77"/>
        <v>0.49015668943350743</v>
      </c>
      <c r="P1237" s="9">
        <f t="shared" si="79"/>
        <v>-2.4676024583917315E-2</v>
      </c>
    </row>
    <row r="1238" spans="1:16">
      <c r="A1238" s="12">
        <v>37280</v>
      </c>
      <c r="B1238" s="9">
        <v>0.70279007699999996</v>
      </c>
      <c r="C1238" s="14">
        <f t="shared" si="76"/>
        <v>3.0922768504406672E-3</v>
      </c>
      <c r="L1238" s="9">
        <v>1221</v>
      </c>
      <c r="M1238" s="9">
        <v>-1.8112665608971401E-4</v>
      </c>
      <c r="N1238" s="15">
        <f t="shared" si="78"/>
        <v>-2.6661577087917932E-2</v>
      </c>
      <c r="O1238" s="9">
        <f t="shared" si="77"/>
        <v>0.49055845721173164</v>
      </c>
      <c r="P1238" s="9">
        <f t="shared" si="79"/>
        <v>-2.366864780556217E-2</v>
      </c>
    </row>
    <row r="1239" spans="1:16">
      <c r="A1239" s="12">
        <v>37281</v>
      </c>
      <c r="B1239" s="9">
        <v>0.70942111200000002</v>
      </c>
      <c r="C1239" s="14">
        <f t="shared" si="76"/>
        <v>9.4352996961852842E-3</v>
      </c>
      <c r="L1239" s="9">
        <v>1222</v>
      </c>
      <c r="M1239" s="9">
        <v>-1.6714007108009632E-4</v>
      </c>
      <c r="N1239" s="15">
        <f t="shared" si="78"/>
        <v>-2.3939357446040768E-2</v>
      </c>
      <c r="O1239" s="9">
        <f t="shared" si="77"/>
        <v>0.49096022498995578</v>
      </c>
      <c r="P1239" s="9">
        <f t="shared" si="79"/>
        <v>-2.2661295045773092E-2</v>
      </c>
    </row>
    <row r="1240" spans="1:16">
      <c r="A1240" s="12">
        <v>37284</v>
      </c>
      <c r="B1240" s="9">
        <v>0.71053005499999999</v>
      </c>
      <c r="C1240" s="14">
        <f t="shared" si="76"/>
        <v>1.5631660536203906E-3</v>
      </c>
      <c r="L1240" s="9">
        <v>1223</v>
      </c>
      <c r="M1240" s="9">
        <v>-1.646359936257058E-4</v>
      </c>
      <c r="N1240" s="15">
        <f t="shared" si="78"/>
        <v>-2.3451986953069381E-2</v>
      </c>
      <c r="O1240" s="9">
        <f t="shared" si="77"/>
        <v>0.49136199276817999</v>
      </c>
      <c r="P1240" s="9">
        <f t="shared" si="79"/>
        <v>-2.1653965281231074E-2</v>
      </c>
    </row>
    <row r="1241" spans="1:16">
      <c r="A1241" s="12">
        <v>37285</v>
      </c>
      <c r="B1241" s="9">
        <v>0.70761392599999995</v>
      </c>
      <c r="C1241" s="14">
        <f t="shared" si="76"/>
        <v>-4.1041599570338372E-3</v>
      </c>
      <c r="L1241" s="9">
        <v>1224</v>
      </c>
      <c r="M1241" s="9">
        <v>-1.4054702969290567E-4</v>
      </c>
      <c r="N1241" s="15">
        <f t="shared" si="78"/>
        <v>-1.8763533644041697E-2</v>
      </c>
      <c r="O1241" s="9">
        <f t="shared" si="77"/>
        <v>0.49176376054640419</v>
      </c>
      <c r="P1241" s="9">
        <f t="shared" si="79"/>
        <v>-2.0646657488780952E-2</v>
      </c>
    </row>
    <row r="1242" spans="1:16">
      <c r="A1242" s="12">
        <v>37286</v>
      </c>
      <c r="B1242" s="9">
        <v>0.70621468899999995</v>
      </c>
      <c r="C1242" s="14">
        <f t="shared" si="76"/>
        <v>-1.9774017279586831E-3</v>
      </c>
      <c r="L1242" s="9">
        <v>1225</v>
      </c>
      <c r="M1242" s="9">
        <v>-1.285750957910059E-4</v>
      </c>
      <c r="N1242" s="15">
        <f t="shared" si="78"/>
        <v>-1.643342707431103E-2</v>
      </c>
      <c r="O1242" s="9">
        <f t="shared" si="77"/>
        <v>0.49216552832462834</v>
      </c>
      <c r="P1242" s="9">
        <f t="shared" si="79"/>
        <v>-1.9639370645423666E-2</v>
      </c>
    </row>
    <row r="1243" spans="1:16">
      <c r="A1243" s="12">
        <v>37287</v>
      </c>
      <c r="B1243" s="9">
        <v>0.70821529699999997</v>
      </c>
      <c r="C1243" s="14">
        <f t="shared" si="76"/>
        <v>2.8328609290650952E-3</v>
      </c>
      <c r="L1243" s="9">
        <v>1226</v>
      </c>
      <c r="M1243" s="9">
        <v>-1.2666238759240223E-4</v>
      </c>
      <c r="N1243" s="15">
        <f t="shared" si="78"/>
        <v>-1.6061155227835425E-2</v>
      </c>
      <c r="O1243" s="9">
        <f t="shared" si="77"/>
        <v>0.49256729610285255</v>
      </c>
      <c r="P1243" s="9">
        <f t="shared" si="79"/>
        <v>-1.8632103728308595E-2</v>
      </c>
    </row>
    <row r="1244" spans="1:16">
      <c r="A1244" s="12">
        <v>37288</v>
      </c>
      <c r="B1244" s="9">
        <v>0.70631445100000001</v>
      </c>
      <c r="C1244" s="14">
        <f t="shared" si="76"/>
        <v>-2.6839945537069365E-3</v>
      </c>
      <c r="L1244" s="9">
        <v>1227</v>
      </c>
      <c r="M1244" s="9">
        <v>-1.2565210797366166E-4</v>
      </c>
      <c r="N1244" s="15">
        <f t="shared" si="78"/>
        <v>-1.5864523739875167E-2</v>
      </c>
      <c r="O1244" s="9">
        <f t="shared" si="77"/>
        <v>0.49296906388107675</v>
      </c>
      <c r="P1244" s="9">
        <f t="shared" si="79"/>
        <v>-1.7624855714727109E-2</v>
      </c>
    </row>
    <row r="1245" spans="1:16">
      <c r="A1245" s="12">
        <v>37291</v>
      </c>
      <c r="B1245" s="9">
        <v>0.70437416399999997</v>
      </c>
      <c r="C1245" s="14">
        <f t="shared" si="76"/>
        <v>-2.7470583353532696E-3</v>
      </c>
      <c r="L1245" s="9">
        <v>1228</v>
      </c>
      <c r="M1245" s="9">
        <v>-1.1744041322570009E-4</v>
      </c>
      <c r="N1245" s="15">
        <f t="shared" si="78"/>
        <v>-1.426627536683564E-2</v>
      </c>
      <c r="O1245" s="9">
        <f t="shared" si="77"/>
        <v>0.4933708316593009</v>
      </c>
      <c r="P1245" s="9">
        <f t="shared" si="79"/>
        <v>-1.6617625582104872E-2</v>
      </c>
    </row>
    <row r="1246" spans="1:16">
      <c r="A1246" s="12">
        <v>37292</v>
      </c>
      <c r="B1246" s="9">
        <v>0.70571630200000002</v>
      </c>
      <c r="C1246" s="14">
        <f t="shared" si="76"/>
        <v>1.9054333173982307E-3</v>
      </c>
      <c r="L1246" s="9">
        <v>1229</v>
      </c>
      <c r="M1246" s="9">
        <v>-1.1315314987581093E-4</v>
      </c>
      <c r="N1246" s="15">
        <f t="shared" si="78"/>
        <v>-1.3431842051416398E-2</v>
      </c>
      <c r="O1246" s="9">
        <f t="shared" si="77"/>
        <v>0.49377259943752511</v>
      </c>
      <c r="P1246" s="9">
        <f t="shared" si="79"/>
        <v>-1.5610412307994129E-2</v>
      </c>
    </row>
    <row r="1247" spans="1:16">
      <c r="A1247" s="12">
        <v>37293</v>
      </c>
      <c r="B1247" s="9">
        <v>0.707313623</v>
      </c>
      <c r="C1247" s="14">
        <f t="shared" si="76"/>
        <v>2.2634038571494042E-3</v>
      </c>
      <c r="L1247" s="9">
        <v>1230</v>
      </c>
      <c r="M1247" s="9">
        <v>-1.0978054565458084E-4</v>
      </c>
      <c r="N1247" s="15">
        <f t="shared" si="78"/>
        <v>-1.2775429535495091E-2</v>
      </c>
      <c r="O1247" s="9">
        <f t="shared" si="77"/>
        <v>0.49417436721574931</v>
      </c>
      <c r="P1247" s="9">
        <f t="shared" si="79"/>
        <v>-1.4603214870067318E-2</v>
      </c>
    </row>
    <row r="1248" spans="1:16">
      <c r="A1248" s="12">
        <v>37294</v>
      </c>
      <c r="B1248" s="9">
        <v>0.70836580000000005</v>
      </c>
      <c r="C1248" s="14">
        <f t="shared" si="76"/>
        <v>1.4875678423065253E-3</v>
      </c>
      <c r="L1248" s="9">
        <v>1231</v>
      </c>
      <c r="M1248" s="9">
        <v>-7.0372914281358057E-5</v>
      </c>
      <c r="N1248" s="15">
        <f t="shared" si="78"/>
        <v>-5.1054923714000189E-3</v>
      </c>
      <c r="O1248" s="9">
        <f t="shared" si="77"/>
        <v>0.49457613499397346</v>
      </c>
      <c r="P1248" s="9">
        <f t="shared" si="79"/>
        <v>-1.3596032246109344E-2</v>
      </c>
    </row>
    <row r="1249" spans="1:16">
      <c r="A1249" s="12">
        <v>37295</v>
      </c>
      <c r="B1249" s="9">
        <v>0.705417607</v>
      </c>
      <c r="C1249" s="14">
        <f t="shared" si="76"/>
        <v>-4.1619640586827433E-3</v>
      </c>
      <c r="L1249" s="9">
        <v>1232</v>
      </c>
      <c r="M1249" s="9">
        <v>-6.9687353384195738E-5</v>
      </c>
      <c r="N1249" s="15">
        <f t="shared" si="78"/>
        <v>-4.9720611343485946E-3</v>
      </c>
      <c r="O1249" s="9">
        <f t="shared" si="77"/>
        <v>0.49497790277219766</v>
      </c>
      <c r="P1249" s="9">
        <f t="shared" si="79"/>
        <v>-1.2588863414009903E-2</v>
      </c>
    </row>
    <row r="1250" spans="1:16">
      <c r="A1250" s="12">
        <v>37298</v>
      </c>
      <c r="B1250" s="9">
        <v>0.70239516800000001</v>
      </c>
      <c r="C1250" s="14">
        <f t="shared" si="76"/>
        <v>-4.2846095277573326E-3</v>
      </c>
      <c r="L1250" s="9">
        <v>1233</v>
      </c>
      <c r="M1250" s="9">
        <v>-6.9580070657049298E-5</v>
      </c>
      <c r="N1250" s="15">
        <f t="shared" si="78"/>
        <v>-4.9511806158466613E-3</v>
      </c>
      <c r="O1250" s="9">
        <f t="shared" si="77"/>
        <v>0.49537967055042187</v>
      </c>
      <c r="P1250" s="9">
        <f t="shared" si="79"/>
        <v>-1.1581707351757073E-2</v>
      </c>
    </row>
    <row r="1251" spans="1:16">
      <c r="A1251" s="12">
        <v>37299</v>
      </c>
      <c r="B1251" s="9">
        <v>0.69822650500000005</v>
      </c>
      <c r="C1251" s="14">
        <f t="shared" si="76"/>
        <v>-5.9349255090547226E-3</v>
      </c>
      <c r="L1251" s="9">
        <v>1234</v>
      </c>
      <c r="M1251" s="9">
        <v>-6.4337663154168112E-5</v>
      </c>
      <c r="N1251" s="15">
        <f t="shared" si="78"/>
        <v>-3.9308468699570023E-3</v>
      </c>
      <c r="O1251" s="9">
        <f t="shared" si="77"/>
        <v>0.49578143832864602</v>
      </c>
      <c r="P1251" s="9">
        <f t="shared" si="79"/>
        <v>-1.0574563037429605E-2</v>
      </c>
    </row>
    <row r="1252" spans="1:16">
      <c r="A1252" s="12">
        <v>37300</v>
      </c>
      <c r="B1252" s="9">
        <v>0.699398517</v>
      </c>
      <c r="C1252" s="14">
        <f t="shared" si="76"/>
        <v>1.6785555856260181E-3</v>
      </c>
      <c r="L1252" s="9">
        <v>1235</v>
      </c>
      <c r="M1252" s="9">
        <v>-6.249190549412198E-5</v>
      </c>
      <c r="N1252" s="15">
        <f t="shared" si="78"/>
        <v>-3.5716056575475583E-3</v>
      </c>
      <c r="O1252" s="9">
        <f t="shared" si="77"/>
        <v>0.49618320610687022</v>
      </c>
      <c r="P1252" s="9">
        <f t="shared" si="79"/>
        <v>-9.5674294491892662E-3</v>
      </c>
    </row>
    <row r="1253" spans="1:16">
      <c r="A1253" s="12">
        <v>37301</v>
      </c>
      <c r="B1253" s="9">
        <v>0.70003500200000002</v>
      </c>
      <c r="C1253" s="14">
        <f t="shared" si="76"/>
        <v>9.1004625335799894E-4</v>
      </c>
      <c r="L1253" s="9">
        <v>1236</v>
      </c>
      <c r="M1253" s="9">
        <v>-6.1836286875616153E-5</v>
      </c>
      <c r="N1253" s="15">
        <f t="shared" si="78"/>
        <v>-3.4440021088864891E-3</v>
      </c>
      <c r="O1253" s="9">
        <f t="shared" si="77"/>
        <v>0.49658497388509443</v>
      </c>
      <c r="P1253" s="9">
        <f t="shared" si="79"/>
        <v>-8.5603055652743992E-3</v>
      </c>
    </row>
    <row r="1254" spans="1:16">
      <c r="A1254" s="12">
        <v>37302</v>
      </c>
      <c r="B1254" s="9">
        <v>0.698567936</v>
      </c>
      <c r="C1254" s="14">
        <f t="shared" si="76"/>
        <v>-2.0957037802518119E-3</v>
      </c>
      <c r="L1254" s="9">
        <v>1237</v>
      </c>
      <c r="M1254" s="9">
        <v>-5.8737907203676443E-5</v>
      </c>
      <c r="N1254" s="15">
        <f t="shared" si="78"/>
        <v>-2.8409621248484023E-3</v>
      </c>
      <c r="O1254" s="9">
        <f t="shared" si="77"/>
        <v>0.49698674166331858</v>
      </c>
      <c r="P1254" s="9">
        <f t="shared" si="79"/>
        <v>-7.5531903639922647E-3</v>
      </c>
    </row>
    <row r="1255" spans="1:16">
      <c r="A1255" s="12">
        <v>37306</v>
      </c>
      <c r="B1255" s="9">
        <v>0.69920290900000004</v>
      </c>
      <c r="C1255" s="14">
        <f t="shared" si="76"/>
        <v>9.0896384915106765E-4</v>
      </c>
      <c r="L1255" s="9">
        <v>1238</v>
      </c>
      <c r="M1255" s="9">
        <v>-5.6090872832981198E-5</v>
      </c>
      <c r="N1255" s="15">
        <f t="shared" si="78"/>
        <v>-2.325767818899125E-3</v>
      </c>
      <c r="O1255" s="9">
        <f t="shared" si="77"/>
        <v>0.49738850944154278</v>
      </c>
      <c r="P1255" s="9">
        <f t="shared" si="79"/>
        <v>-6.5460828237113499E-3</v>
      </c>
    </row>
    <row r="1256" spans="1:16">
      <c r="A1256" s="12">
        <v>37307</v>
      </c>
      <c r="B1256" s="9">
        <v>0.70081995900000005</v>
      </c>
      <c r="C1256" s="14">
        <f t="shared" si="76"/>
        <v>2.3127049089550766E-3</v>
      </c>
      <c r="L1256" s="9">
        <v>1239</v>
      </c>
      <c r="M1256" s="9">
        <v>-5.4270837524739157E-5</v>
      </c>
      <c r="N1256" s="15">
        <f t="shared" si="78"/>
        <v>-1.9715329673181624E-3</v>
      </c>
      <c r="O1256" s="9">
        <f t="shared" si="77"/>
        <v>0.49779027721976699</v>
      </c>
      <c r="P1256" s="9">
        <f t="shared" si="79"/>
        <v>-5.5389819228549514E-3</v>
      </c>
    </row>
    <row r="1257" spans="1:16">
      <c r="A1257" s="12">
        <v>37308</v>
      </c>
      <c r="B1257" s="9">
        <v>0.70160667899999996</v>
      </c>
      <c r="C1257" s="14">
        <f t="shared" si="76"/>
        <v>1.1225707685644792E-3</v>
      </c>
      <c r="L1257" s="9">
        <v>1240</v>
      </c>
      <c r="M1257" s="9">
        <v>-5.3135446479890547E-5</v>
      </c>
      <c r="N1257" s="15">
        <f t="shared" si="78"/>
        <v>-1.7505509476634013E-3</v>
      </c>
      <c r="O1257" s="9">
        <f t="shared" si="77"/>
        <v>0.49819204499799113</v>
      </c>
      <c r="P1257" s="9">
        <f t="shared" si="79"/>
        <v>-4.5318866398935172E-3</v>
      </c>
    </row>
    <row r="1258" spans="1:16">
      <c r="A1258" s="12">
        <v>37309</v>
      </c>
      <c r="B1258" s="9">
        <v>0.69925180099999995</v>
      </c>
      <c r="C1258" s="14">
        <f t="shared" si="76"/>
        <v>-3.3564076148140387E-3</v>
      </c>
      <c r="L1258" s="9">
        <v>1241</v>
      </c>
      <c r="M1258" s="9">
        <v>0</v>
      </c>
      <c r="N1258" s="15">
        <f t="shared" si="78"/>
        <v>8.5912412759570622E-3</v>
      </c>
      <c r="O1258" s="9">
        <f t="shared" si="77"/>
        <v>0.49859381277621534</v>
      </c>
      <c r="P1258" s="9">
        <f t="shared" si="79"/>
        <v>-3.5247959533369561E-3</v>
      </c>
    </row>
    <row r="1259" spans="1:16">
      <c r="A1259" s="12">
        <v>37312</v>
      </c>
      <c r="B1259" s="9">
        <v>0.70111477200000005</v>
      </c>
      <c r="C1259" s="14">
        <f t="shared" si="76"/>
        <v>2.6642348254746206E-3</v>
      </c>
      <c r="L1259" s="9">
        <v>1242</v>
      </c>
      <c r="M1259" s="9">
        <v>0</v>
      </c>
      <c r="N1259" s="15">
        <f t="shared" si="78"/>
        <v>8.5912412759570622E-3</v>
      </c>
      <c r="O1259" s="9">
        <f t="shared" si="77"/>
        <v>0.49899558055443954</v>
      </c>
      <c r="P1259" s="9">
        <f t="shared" si="79"/>
        <v>-2.5177088417282297E-3</v>
      </c>
    </row>
    <row r="1260" spans="1:16">
      <c r="A1260" s="12">
        <v>37313</v>
      </c>
      <c r="B1260" s="9">
        <v>0.70298769800000005</v>
      </c>
      <c r="C1260" s="14">
        <f t="shared" si="76"/>
        <v>2.6713543556602382E-3</v>
      </c>
      <c r="L1260" s="9">
        <v>1243</v>
      </c>
      <c r="M1260" s="9">
        <v>0</v>
      </c>
      <c r="N1260" s="15">
        <f t="shared" si="78"/>
        <v>8.5912412759570622E-3</v>
      </c>
      <c r="O1260" s="9">
        <f t="shared" si="77"/>
        <v>0.49939734833266369</v>
      </c>
      <c r="P1260" s="9">
        <f t="shared" si="79"/>
        <v>-1.5106242836356817E-3</v>
      </c>
    </row>
    <row r="1261" spans="1:16">
      <c r="A1261" s="12">
        <v>37314</v>
      </c>
      <c r="B1261" s="9">
        <v>0.70596540799999996</v>
      </c>
      <c r="C1261" s="14">
        <f t="shared" si="76"/>
        <v>4.2357924732843166E-3</v>
      </c>
      <c r="L1261" s="9">
        <v>1244</v>
      </c>
      <c r="M1261" s="9">
        <v>0</v>
      </c>
      <c r="N1261" s="15">
        <f t="shared" si="78"/>
        <v>8.5912412759570622E-3</v>
      </c>
      <c r="O1261" s="9">
        <f t="shared" si="77"/>
        <v>0.4997991161108879</v>
      </c>
      <c r="P1261" s="9">
        <f t="shared" si="79"/>
        <v>-5.0354125764536656E-4</v>
      </c>
    </row>
    <row r="1262" spans="1:16">
      <c r="A1262" s="12">
        <v>37315</v>
      </c>
      <c r="B1262" s="9">
        <v>0.70776417300000005</v>
      </c>
      <c r="C1262" s="14">
        <f t="shared" si="76"/>
        <v>2.5479506213994529E-3</v>
      </c>
      <c r="L1262" s="9">
        <v>1245</v>
      </c>
      <c r="M1262" s="9">
        <v>0</v>
      </c>
      <c r="N1262" s="15">
        <f t="shared" si="78"/>
        <v>8.5912412759570622E-3</v>
      </c>
      <c r="O1262" s="9">
        <f t="shared" si="77"/>
        <v>0.5002008838891121</v>
      </c>
      <c r="P1262" s="9">
        <f t="shared" si="79"/>
        <v>5.0354125764536656E-4</v>
      </c>
    </row>
    <row r="1263" spans="1:16">
      <c r="A1263" s="12">
        <v>37316</v>
      </c>
      <c r="B1263" s="9">
        <v>0.70472163499999996</v>
      </c>
      <c r="C1263" s="14">
        <f t="shared" si="76"/>
        <v>-4.2988019400638233E-3</v>
      </c>
      <c r="L1263" s="9">
        <v>1246</v>
      </c>
      <c r="M1263" s="9">
        <v>0</v>
      </c>
      <c r="N1263" s="15">
        <f t="shared" si="78"/>
        <v>8.5912412759570622E-3</v>
      </c>
      <c r="O1263" s="9">
        <f t="shared" si="77"/>
        <v>0.50060265166733631</v>
      </c>
      <c r="P1263" s="9">
        <f t="shared" si="79"/>
        <v>1.5106242836356817E-3</v>
      </c>
    </row>
    <row r="1264" spans="1:16">
      <c r="A1264" s="12">
        <v>37319</v>
      </c>
      <c r="B1264" s="9">
        <v>0.70283947099999999</v>
      </c>
      <c r="C1264" s="14">
        <f t="shared" si="76"/>
        <v>-2.6707907158263211E-3</v>
      </c>
      <c r="L1264" s="9">
        <v>1247</v>
      </c>
      <c r="M1264" s="9">
        <v>0</v>
      </c>
      <c r="N1264" s="15">
        <f t="shared" si="78"/>
        <v>8.5912412759570622E-3</v>
      </c>
      <c r="O1264" s="9">
        <f t="shared" si="77"/>
        <v>0.50100441944556051</v>
      </c>
      <c r="P1264" s="9">
        <f t="shared" si="79"/>
        <v>2.5177088417283689E-3</v>
      </c>
    </row>
    <row r="1265" spans="1:16">
      <c r="A1265" s="12">
        <v>37320</v>
      </c>
      <c r="B1265" s="9">
        <v>0.70363073499999995</v>
      </c>
      <c r="C1265" s="14">
        <f t="shared" si="76"/>
        <v>1.1258104199443064E-3</v>
      </c>
      <c r="L1265" s="9">
        <v>1248</v>
      </c>
      <c r="M1265" s="9">
        <v>0</v>
      </c>
      <c r="N1265" s="15">
        <f t="shared" si="78"/>
        <v>8.5912412759570622E-3</v>
      </c>
      <c r="O1265" s="9">
        <f t="shared" si="77"/>
        <v>0.50140618722378461</v>
      </c>
      <c r="P1265" s="9">
        <f t="shared" si="79"/>
        <v>3.5247959533368169E-3</v>
      </c>
    </row>
    <row r="1266" spans="1:16">
      <c r="A1266" s="12">
        <v>37321</v>
      </c>
      <c r="B1266" s="9">
        <v>0.70234583500000003</v>
      </c>
      <c r="C1266" s="14">
        <f t="shared" si="76"/>
        <v>-1.8260998789371152E-3</v>
      </c>
      <c r="L1266" s="9">
        <v>1249</v>
      </c>
      <c r="M1266" s="9">
        <v>0</v>
      </c>
      <c r="N1266" s="15">
        <f t="shared" si="78"/>
        <v>8.5912412759570622E-3</v>
      </c>
      <c r="O1266" s="9">
        <f t="shared" si="77"/>
        <v>0.50180795500200881</v>
      </c>
      <c r="P1266" s="9">
        <f t="shared" si="79"/>
        <v>4.5318866398933785E-3</v>
      </c>
    </row>
    <row r="1267" spans="1:16">
      <c r="A1267" s="12">
        <v>37322</v>
      </c>
      <c r="B1267" s="9">
        <v>0.70200070199999998</v>
      </c>
      <c r="C1267" s="14">
        <f t="shared" si="76"/>
        <v>-4.9140036546246879E-4</v>
      </c>
      <c r="L1267" s="9">
        <v>1250</v>
      </c>
      <c r="M1267" s="9">
        <v>0</v>
      </c>
      <c r="N1267" s="15">
        <f t="shared" si="78"/>
        <v>8.5912412759570622E-3</v>
      </c>
      <c r="O1267" s="9">
        <f t="shared" si="77"/>
        <v>0.50220972278023301</v>
      </c>
      <c r="P1267" s="9">
        <f t="shared" si="79"/>
        <v>5.5389819228549514E-3</v>
      </c>
    </row>
    <row r="1268" spans="1:16">
      <c r="A1268" s="12">
        <v>37323</v>
      </c>
      <c r="B1268" s="9">
        <v>0.70288887300000003</v>
      </c>
      <c r="C1268" s="14">
        <f t="shared" si="76"/>
        <v>1.2651995895014423E-3</v>
      </c>
      <c r="L1268" s="9">
        <v>1251</v>
      </c>
      <c r="M1268" s="9">
        <v>0</v>
      </c>
      <c r="N1268" s="15">
        <f t="shared" si="78"/>
        <v>8.5912412759570622E-3</v>
      </c>
      <c r="O1268" s="9">
        <f t="shared" si="77"/>
        <v>0.50261149055845722</v>
      </c>
      <c r="P1268" s="9">
        <f t="shared" si="79"/>
        <v>6.5460828237113499E-3</v>
      </c>
    </row>
    <row r="1269" spans="1:16">
      <c r="A1269" s="12">
        <v>37326</v>
      </c>
      <c r="B1269" s="9">
        <v>0.70323488000000001</v>
      </c>
      <c r="C1269" s="14">
        <f t="shared" si="76"/>
        <v>4.9226415908854015E-4</v>
      </c>
      <c r="L1269" s="9">
        <v>1252</v>
      </c>
      <c r="M1269" s="9">
        <v>0</v>
      </c>
      <c r="N1269" s="15">
        <f t="shared" si="78"/>
        <v>8.5912412759570622E-3</v>
      </c>
      <c r="O1269" s="9">
        <f t="shared" si="77"/>
        <v>0.50301325833668142</v>
      </c>
      <c r="P1269" s="9">
        <f t="shared" si="79"/>
        <v>7.5531903639922647E-3</v>
      </c>
    </row>
    <row r="1270" spans="1:16">
      <c r="A1270" s="12">
        <v>37327</v>
      </c>
      <c r="B1270" s="9">
        <v>0.70691361500000005</v>
      </c>
      <c r="C1270" s="14">
        <f t="shared" si="76"/>
        <v>5.2311611733479868E-3</v>
      </c>
      <c r="L1270" s="9">
        <v>1253</v>
      </c>
      <c r="M1270" s="9">
        <v>0</v>
      </c>
      <c r="N1270" s="15">
        <f t="shared" si="78"/>
        <v>8.5912412759570622E-3</v>
      </c>
      <c r="O1270" s="9">
        <f t="shared" si="77"/>
        <v>0.50341502611490563</v>
      </c>
      <c r="P1270" s="9">
        <f t="shared" si="79"/>
        <v>8.5603055652745379E-3</v>
      </c>
    </row>
    <row r="1271" spans="1:16">
      <c r="A1271" s="12">
        <v>37328</v>
      </c>
      <c r="B1271" s="9">
        <v>0.70636434299999995</v>
      </c>
      <c r="C1271" s="14">
        <f t="shared" si="76"/>
        <v>-7.770001713718333E-4</v>
      </c>
      <c r="L1271" s="9">
        <v>1254</v>
      </c>
      <c r="M1271" s="9">
        <v>0</v>
      </c>
      <c r="N1271" s="15">
        <f t="shared" si="78"/>
        <v>8.5912412759570622E-3</v>
      </c>
      <c r="O1271" s="9">
        <f t="shared" si="77"/>
        <v>0.50381679389312972</v>
      </c>
      <c r="P1271" s="9">
        <f t="shared" si="79"/>
        <v>9.5674294491891257E-3</v>
      </c>
    </row>
    <row r="1272" spans="1:16">
      <c r="A1272" s="12">
        <v>37329</v>
      </c>
      <c r="B1272" s="9">
        <v>0.70422535200000003</v>
      </c>
      <c r="C1272" s="14">
        <f t="shared" si="76"/>
        <v>-3.0281695575337109E-3</v>
      </c>
      <c r="L1272" s="9">
        <v>1255</v>
      </c>
      <c r="M1272" s="9">
        <v>0</v>
      </c>
      <c r="N1272" s="15">
        <f t="shared" si="78"/>
        <v>8.5912412759570622E-3</v>
      </c>
      <c r="O1272" s="9">
        <f t="shared" si="77"/>
        <v>0.50421856167135393</v>
      </c>
      <c r="P1272" s="9">
        <f t="shared" si="79"/>
        <v>1.0574563037429468E-2</v>
      </c>
    </row>
    <row r="1273" spans="1:16">
      <c r="A1273" s="12">
        <v>37330</v>
      </c>
      <c r="B1273" s="9">
        <v>0.70234583500000003</v>
      </c>
      <c r="C1273" s="14">
        <f t="shared" si="76"/>
        <v>-2.6689141404270256E-3</v>
      </c>
      <c r="L1273" s="9">
        <v>1256</v>
      </c>
      <c r="M1273" s="9">
        <v>0</v>
      </c>
      <c r="N1273" s="15">
        <f t="shared" si="78"/>
        <v>8.5912412759570622E-3</v>
      </c>
      <c r="O1273" s="9">
        <f t="shared" si="77"/>
        <v>0.50462032944957813</v>
      </c>
      <c r="P1273" s="9">
        <f t="shared" si="79"/>
        <v>1.1581707351757073E-2</v>
      </c>
    </row>
    <row r="1274" spans="1:16">
      <c r="A1274" s="12">
        <v>37333</v>
      </c>
      <c r="B1274" s="9">
        <v>0.70145903499999995</v>
      </c>
      <c r="C1274" s="14">
        <f t="shared" si="76"/>
        <v>-1.2626258401604584E-3</v>
      </c>
      <c r="L1274" s="9">
        <v>1257</v>
      </c>
      <c r="M1274" s="9">
        <v>0</v>
      </c>
      <c r="N1274" s="15">
        <f t="shared" si="78"/>
        <v>8.5912412759570622E-3</v>
      </c>
      <c r="O1274" s="9">
        <f t="shared" si="77"/>
        <v>0.50502209722780234</v>
      </c>
      <c r="P1274" s="9">
        <f t="shared" si="79"/>
        <v>1.2588863414009903E-2</v>
      </c>
    </row>
    <row r="1275" spans="1:16">
      <c r="A1275" s="12">
        <v>37334</v>
      </c>
      <c r="B1275" s="9">
        <v>0.703581228</v>
      </c>
      <c r="C1275" s="14">
        <f t="shared" si="76"/>
        <v>3.0253983399044504E-3</v>
      </c>
      <c r="L1275" s="9">
        <v>1258</v>
      </c>
      <c r="M1275" s="9">
        <v>0</v>
      </c>
      <c r="N1275" s="15">
        <f t="shared" si="78"/>
        <v>8.5912412759570622E-3</v>
      </c>
      <c r="O1275" s="9">
        <f t="shared" si="77"/>
        <v>0.50542386500602654</v>
      </c>
      <c r="P1275" s="9">
        <f t="shared" si="79"/>
        <v>1.3596032246109344E-2</v>
      </c>
    </row>
    <row r="1276" spans="1:16">
      <c r="A1276" s="12">
        <v>37335</v>
      </c>
      <c r="B1276" s="9">
        <v>0.70126227200000002</v>
      </c>
      <c r="C1276" s="14">
        <f t="shared" si="76"/>
        <v>-3.2959321649211892E-3</v>
      </c>
      <c r="L1276" s="9">
        <v>1259</v>
      </c>
      <c r="M1276" s="9">
        <v>0</v>
      </c>
      <c r="N1276" s="15">
        <f t="shared" si="78"/>
        <v>8.5912412759570622E-3</v>
      </c>
      <c r="O1276" s="9">
        <f t="shared" si="77"/>
        <v>0.50582563278425074</v>
      </c>
      <c r="P1276" s="9">
        <f t="shared" si="79"/>
        <v>1.4603214870067459E-2</v>
      </c>
    </row>
    <row r="1277" spans="1:16">
      <c r="A1277" s="12">
        <v>37336</v>
      </c>
      <c r="B1277" s="9">
        <v>0.69993700599999997</v>
      </c>
      <c r="C1277" s="14">
        <f t="shared" si="76"/>
        <v>-1.8898293162419311E-3</v>
      </c>
      <c r="L1277" s="9">
        <v>1260</v>
      </c>
      <c r="M1277" s="9">
        <v>0</v>
      </c>
      <c r="N1277" s="15">
        <f t="shared" si="78"/>
        <v>8.5912412759570622E-3</v>
      </c>
      <c r="O1277" s="9">
        <f t="shared" si="77"/>
        <v>0.50622740056247484</v>
      </c>
      <c r="P1277" s="9">
        <f t="shared" si="79"/>
        <v>1.5610412307993989E-2</v>
      </c>
    </row>
    <row r="1278" spans="1:16">
      <c r="A1278" s="12">
        <v>37337</v>
      </c>
      <c r="B1278" s="9">
        <v>0.70111477200000005</v>
      </c>
      <c r="C1278" s="14">
        <f t="shared" si="76"/>
        <v>1.6826742834055164E-3</v>
      </c>
      <c r="L1278" s="9">
        <v>1261</v>
      </c>
      <c r="M1278" s="9">
        <v>0</v>
      </c>
      <c r="N1278" s="15">
        <f t="shared" si="78"/>
        <v>8.5912412759570622E-3</v>
      </c>
      <c r="O1278" s="9">
        <f t="shared" si="77"/>
        <v>0.50662916834069904</v>
      </c>
      <c r="P1278" s="9">
        <f t="shared" si="79"/>
        <v>1.6617625582104733E-2</v>
      </c>
    </row>
    <row r="1279" spans="1:16">
      <c r="A1279" s="12">
        <v>37340</v>
      </c>
      <c r="B1279" s="9">
        <v>0.70150824300000003</v>
      </c>
      <c r="C1279" s="14">
        <f t="shared" si="76"/>
        <v>5.6120768769085672E-4</v>
      </c>
      <c r="L1279" s="9">
        <v>1262</v>
      </c>
      <c r="M1279" s="9">
        <v>5.2773855048648954E-5</v>
      </c>
      <c r="N1279" s="15">
        <f t="shared" si="78"/>
        <v>1.8862656685238396E-2</v>
      </c>
      <c r="O1279" s="9">
        <f t="shared" si="77"/>
        <v>0.50703093611892325</v>
      </c>
      <c r="P1279" s="9">
        <f t="shared" si="79"/>
        <v>1.7624855714727109E-2</v>
      </c>
    </row>
    <row r="1280" spans="1:16">
      <c r="A1280" s="12">
        <v>37341</v>
      </c>
      <c r="B1280" s="9">
        <v>0.700770848</v>
      </c>
      <c r="C1280" s="14">
        <f t="shared" si="76"/>
        <v>-1.0511565720832117E-3</v>
      </c>
      <c r="L1280" s="9">
        <v>1263</v>
      </c>
      <c r="M1280" s="9">
        <v>5.732232215094335E-5</v>
      </c>
      <c r="N1280" s="15">
        <f t="shared" si="78"/>
        <v>1.9747928284973688E-2</v>
      </c>
      <c r="O1280" s="9">
        <f t="shared" si="77"/>
        <v>0.50743270389714745</v>
      </c>
      <c r="P1280" s="9">
        <f t="shared" si="79"/>
        <v>1.8632103728308595E-2</v>
      </c>
    </row>
    <row r="1281" spans="1:16">
      <c r="A1281" s="12">
        <v>37342</v>
      </c>
      <c r="B1281" s="9">
        <v>0.70234583500000003</v>
      </c>
      <c r="C1281" s="14">
        <f t="shared" si="76"/>
        <v>2.2475064487843532E-3</v>
      </c>
      <c r="L1281" s="9">
        <v>1264</v>
      </c>
      <c r="M1281" s="9">
        <v>6.1035763487149453E-5</v>
      </c>
      <c r="N1281" s="15">
        <f t="shared" si="78"/>
        <v>2.0470678186928142E-2</v>
      </c>
      <c r="O1281" s="9">
        <f t="shared" si="77"/>
        <v>0.50783447167537166</v>
      </c>
      <c r="P1281" s="9">
        <f t="shared" si="79"/>
        <v>1.9639370645423666E-2</v>
      </c>
    </row>
    <row r="1282" spans="1:16">
      <c r="A1282" s="12">
        <v>37343</v>
      </c>
      <c r="B1282" s="9">
        <v>0.70214857500000005</v>
      </c>
      <c r="C1282" s="14">
        <f t="shared" si="76"/>
        <v>-2.8085878803563169E-4</v>
      </c>
      <c r="L1282" s="9">
        <v>1265</v>
      </c>
      <c r="M1282" s="9">
        <v>6.1193094926137448E-5</v>
      </c>
      <c r="N1282" s="15">
        <f t="shared" si="78"/>
        <v>2.0501299724151375E-2</v>
      </c>
      <c r="O1282" s="9">
        <f t="shared" si="77"/>
        <v>0.50823623945359586</v>
      </c>
      <c r="P1282" s="9">
        <f t="shared" si="79"/>
        <v>2.0646657488781087E-2</v>
      </c>
    </row>
    <row r="1283" spans="1:16">
      <c r="A1283" s="12">
        <v>37348</v>
      </c>
      <c r="B1283" s="9">
        <v>0.69647583199999996</v>
      </c>
      <c r="C1283" s="14">
        <f t="shared" si="76"/>
        <v>-8.0791205764393359E-3</v>
      </c>
      <c r="L1283" s="9">
        <v>1266</v>
      </c>
      <c r="M1283" s="9">
        <v>6.1350443597563142E-5</v>
      </c>
      <c r="N1283" s="15">
        <f t="shared" si="78"/>
        <v>2.0531924615337017E-2</v>
      </c>
      <c r="O1283" s="9">
        <f t="shared" si="77"/>
        <v>0.50863800723181996</v>
      </c>
      <c r="P1283" s="9">
        <f t="shared" si="79"/>
        <v>2.1653965281230935E-2</v>
      </c>
    </row>
    <row r="1284" spans="1:16">
      <c r="A1284" s="12">
        <v>37349</v>
      </c>
      <c r="B1284" s="9">
        <v>0.69686411100000001</v>
      </c>
      <c r="C1284" s="14">
        <f t="shared" ref="C1284:C1347" si="80">((B1284/B1283)-1)</f>
        <v>5.5749098843116407E-4</v>
      </c>
      <c r="L1284" s="9">
        <v>1267</v>
      </c>
      <c r="M1284" s="9">
        <v>6.1980988984799978E-5</v>
      </c>
      <c r="N1284" s="15">
        <f t="shared" si="78"/>
        <v>2.0654648141991368E-2</v>
      </c>
      <c r="O1284" s="9">
        <f t="shared" si="77"/>
        <v>0.50903977501004416</v>
      </c>
      <c r="P1284" s="9">
        <f t="shared" si="79"/>
        <v>2.2661295045772949E-2</v>
      </c>
    </row>
    <row r="1285" spans="1:16">
      <c r="A1285" s="12">
        <v>37350</v>
      </c>
      <c r="B1285" s="9">
        <v>0.69691267700000004</v>
      </c>
      <c r="C1285" s="14">
        <f t="shared" si="80"/>
        <v>6.9692210049820957E-5</v>
      </c>
      <c r="L1285" s="9">
        <v>1268</v>
      </c>
      <c r="M1285" s="9">
        <v>6.279864500879917E-5</v>
      </c>
      <c r="N1285" s="15">
        <f t="shared" si="78"/>
        <v>2.0813789153703608E-2</v>
      </c>
      <c r="O1285" s="9">
        <f t="shared" si="77"/>
        <v>0.50944154278826836</v>
      </c>
      <c r="P1285" s="9">
        <f t="shared" si="79"/>
        <v>2.366864780556217E-2</v>
      </c>
    </row>
    <row r="1286" spans="1:16">
      <c r="A1286" s="12">
        <v>37351</v>
      </c>
      <c r="B1286" s="9">
        <v>0.69686411100000001</v>
      </c>
      <c r="C1286" s="14">
        <f t="shared" si="80"/>
        <v>-6.9687353384195738E-5</v>
      </c>
      <c r="L1286" s="9">
        <v>1269</v>
      </c>
      <c r="M1286" s="9">
        <v>6.296736537114711E-5</v>
      </c>
      <c r="N1286" s="15">
        <f t="shared" si="78"/>
        <v>2.0846627325712883E-2</v>
      </c>
      <c r="O1286" s="9">
        <f t="shared" si="77"/>
        <v>0.50984331056649257</v>
      </c>
      <c r="P1286" s="9">
        <f t="shared" si="79"/>
        <v>2.4676024583917315E-2</v>
      </c>
    </row>
    <row r="1287" spans="1:16">
      <c r="A1287" s="12">
        <v>37354</v>
      </c>
      <c r="B1287" s="9">
        <v>0.69881201999999998</v>
      </c>
      <c r="C1287" s="14">
        <f t="shared" si="80"/>
        <v>2.7952494169984909E-3</v>
      </c>
      <c r="L1287" s="9">
        <v>1270</v>
      </c>
      <c r="M1287" s="9">
        <v>6.9692210049820957E-5</v>
      </c>
      <c r="N1287" s="15">
        <f t="shared" si="78"/>
        <v>2.2155488942774578E-2</v>
      </c>
      <c r="O1287" s="9">
        <f t="shared" si="77"/>
        <v>0.51024507834471677</v>
      </c>
      <c r="P1287" s="9">
        <f t="shared" si="79"/>
        <v>2.568342640432782E-2</v>
      </c>
    </row>
    <row r="1288" spans="1:16">
      <c r="A1288" s="12">
        <v>37355</v>
      </c>
      <c r="B1288" s="9">
        <v>0.69710700599999997</v>
      </c>
      <c r="C1288" s="14">
        <f t="shared" si="80"/>
        <v>-2.4398750324873264E-3</v>
      </c>
      <c r="L1288" s="9">
        <v>1271</v>
      </c>
      <c r="M1288" s="9">
        <v>7.0342872554585156E-5</v>
      </c>
      <c r="N1288" s="15">
        <f t="shared" si="78"/>
        <v>2.2282127879261513E-2</v>
      </c>
      <c r="O1288" s="9">
        <f t="shared" si="77"/>
        <v>0.51064684612294098</v>
      </c>
      <c r="P1288" s="9">
        <f t="shared" si="79"/>
        <v>2.66908542904611E-2</v>
      </c>
    </row>
    <row r="1289" spans="1:16">
      <c r="A1289" s="12">
        <v>37356</v>
      </c>
      <c r="B1289" s="9">
        <v>0.69613644299999999</v>
      </c>
      <c r="C1289" s="14">
        <f t="shared" si="80"/>
        <v>-1.3922726233509541E-3</v>
      </c>
      <c r="L1289" s="9">
        <v>1272</v>
      </c>
      <c r="M1289" s="9">
        <v>7.0541916633359847E-5</v>
      </c>
      <c r="N1289" s="15">
        <f t="shared" si="78"/>
        <v>2.2320867979183489E-2</v>
      </c>
      <c r="O1289" s="9">
        <f t="shared" si="77"/>
        <v>0.51104861390116507</v>
      </c>
      <c r="P1289" s="9">
        <f t="shared" si="79"/>
        <v>2.7698309266169549E-2</v>
      </c>
    </row>
    <row r="1290" spans="1:16">
      <c r="A1290" s="12">
        <v>37357</v>
      </c>
      <c r="B1290" s="9">
        <v>0.69531358600000004</v>
      </c>
      <c r="C1290" s="14">
        <f t="shared" si="80"/>
        <v>-1.1820340800631213E-3</v>
      </c>
      <c r="L1290" s="9">
        <v>1273</v>
      </c>
      <c r="M1290" s="9">
        <v>1.069933545632118E-4</v>
      </c>
      <c r="N1290" s="15">
        <f t="shared" si="78"/>
        <v>2.9415438972680175E-2</v>
      </c>
      <c r="O1290" s="9">
        <f t="shared" si="77"/>
        <v>0.51145038167938928</v>
      </c>
      <c r="P1290" s="9">
        <f t="shared" si="79"/>
        <v>2.870579235549901E-2</v>
      </c>
    </row>
    <row r="1291" spans="1:16">
      <c r="A1291" s="12">
        <v>37358</v>
      </c>
      <c r="B1291" s="9">
        <v>0.69584580100000004</v>
      </c>
      <c r="C1291" s="14">
        <f t="shared" si="80"/>
        <v>7.6543161347064625E-4</v>
      </c>
      <c r="L1291" s="9">
        <v>1274</v>
      </c>
      <c r="M1291" s="9">
        <v>1.0870022722242467E-4</v>
      </c>
      <c r="N1291" s="15">
        <f t="shared" si="78"/>
        <v>2.9747648892106345E-2</v>
      </c>
      <c r="O1291" s="9">
        <f t="shared" si="77"/>
        <v>0.51185214945761348</v>
      </c>
      <c r="P1291" s="9">
        <f t="shared" si="79"/>
        <v>2.9713304582694357E-2</v>
      </c>
    </row>
    <row r="1292" spans="1:16">
      <c r="A1292" s="12">
        <v>37361</v>
      </c>
      <c r="B1292" s="9">
        <v>0.69579738400000002</v>
      </c>
      <c r="C1292" s="14">
        <f t="shared" si="80"/>
        <v>-6.9580070657049298E-5</v>
      </c>
      <c r="L1292" s="9">
        <v>1275</v>
      </c>
      <c r="M1292" s="9">
        <v>1.1336030259845309E-4</v>
      </c>
      <c r="N1292" s="15">
        <f t="shared" si="78"/>
        <v>3.0654642894754561E-2</v>
      </c>
      <c r="O1292" s="9">
        <f t="shared" si="77"/>
        <v>0.51225391723583769</v>
      </c>
      <c r="P1292" s="9">
        <f t="shared" si="79"/>
        <v>3.0720846972207911E-2</v>
      </c>
    </row>
    <row r="1293" spans="1:16">
      <c r="A1293" s="12">
        <v>37362</v>
      </c>
      <c r="B1293" s="9">
        <v>0.69463739899999999</v>
      </c>
      <c r="C1293" s="14">
        <f t="shared" si="80"/>
        <v>-1.6671304415252219E-3</v>
      </c>
      <c r="L1293" s="9">
        <v>1276</v>
      </c>
      <c r="M1293" s="9">
        <v>1.1491056988366388E-4</v>
      </c>
      <c r="N1293" s="15">
        <f t="shared" si="78"/>
        <v>3.0956372591536045E-2</v>
      </c>
      <c r="O1293" s="9">
        <f t="shared" si="77"/>
        <v>0.51265568501406189</v>
      </c>
      <c r="P1293" s="9">
        <f t="shared" si="79"/>
        <v>3.1728420548706504E-2</v>
      </c>
    </row>
    <row r="1294" spans="1:16">
      <c r="A1294" s="12">
        <v>37363</v>
      </c>
      <c r="B1294" s="9">
        <v>0.69261670600000003</v>
      </c>
      <c r="C1294" s="14">
        <f t="shared" si="80"/>
        <v>-2.9089896439623564E-3</v>
      </c>
      <c r="L1294" s="9">
        <v>1277</v>
      </c>
      <c r="M1294" s="9">
        <v>1.196158103113909E-4</v>
      </c>
      <c r="N1294" s="15">
        <f t="shared" si="78"/>
        <v>3.1872157102430257E-2</v>
      </c>
      <c r="O1294" s="9">
        <f t="shared" si="77"/>
        <v>0.5130574527922861</v>
      </c>
      <c r="P1294" s="9">
        <f t="shared" si="79"/>
        <v>3.2736026337078741E-2</v>
      </c>
    </row>
    <row r="1295" spans="1:16">
      <c r="A1295" s="12">
        <v>37364</v>
      </c>
      <c r="B1295" s="9">
        <v>0.69065543200000001</v>
      </c>
      <c r="C1295" s="14">
        <f t="shared" si="80"/>
        <v>-2.8316874008522674E-3</v>
      </c>
      <c r="L1295" s="9">
        <v>1278</v>
      </c>
      <c r="M1295" s="9">
        <v>1.2078864006004331E-4</v>
      </c>
      <c r="N1295" s="15">
        <f t="shared" si="78"/>
        <v>3.2100425845383876E-2</v>
      </c>
      <c r="O1295" s="9">
        <f t="shared" si="77"/>
        <v>0.5134592205705103</v>
      </c>
      <c r="P1295" s="9">
        <f t="shared" si="79"/>
        <v>3.3743665362442367E-2</v>
      </c>
    </row>
    <row r="1296" spans="1:16">
      <c r="A1296" s="12">
        <v>37365</v>
      </c>
      <c r="B1296" s="9">
        <v>0.69098949700000001</v>
      </c>
      <c r="C1296" s="14">
        <f t="shared" si="80"/>
        <v>4.8369271350345855E-4</v>
      </c>
      <c r="L1296" s="9">
        <v>1279</v>
      </c>
      <c r="M1296" s="9">
        <v>1.2091871164754409E-4</v>
      </c>
      <c r="N1296" s="15">
        <f t="shared" si="78"/>
        <v>3.2125741777049917E-2</v>
      </c>
      <c r="O1296" s="9">
        <f t="shared" si="77"/>
        <v>0.51386098834873439</v>
      </c>
      <c r="P1296" s="9">
        <f t="shared" si="79"/>
        <v>3.4751338650151287E-2</v>
      </c>
    </row>
    <row r="1297" spans="1:16">
      <c r="A1297" s="12">
        <v>37368</v>
      </c>
      <c r="B1297" s="9">
        <v>0.69022639399999997</v>
      </c>
      <c r="C1297" s="14">
        <f t="shared" si="80"/>
        <v>-1.1043626615355739E-3</v>
      </c>
      <c r="L1297" s="9">
        <v>1280</v>
      </c>
      <c r="M1297" s="9">
        <v>1.2265572968694904E-4</v>
      </c>
      <c r="N1297" s="15">
        <f t="shared" si="78"/>
        <v>3.2463818914672267E-2</v>
      </c>
      <c r="O1297" s="9">
        <f t="shared" si="77"/>
        <v>0.5142627561269586</v>
      </c>
      <c r="P1297" s="9">
        <f t="shared" si="79"/>
        <v>3.5759047225803982E-2</v>
      </c>
    </row>
    <row r="1298" spans="1:16">
      <c r="A1298" s="12">
        <v>37369</v>
      </c>
      <c r="B1298" s="9">
        <v>0.69032168999999999</v>
      </c>
      <c r="C1298" s="14">
        <f t="shared" si="80"/>
        <v>1.3806484485145987E-4</v>
      </c>
      <c r="L1298" s="9">
        <v>1281</v>
      </c>
      <c r="M1298" s="9">
        <v>1.2282798405283124E-4</v>
      </c>
      <c r="N1298" s="15">
        <f t="shared" si="78"/>
        <v>3.2497344912468092E-2</v>
      </c>
      <c r="O1298" s="9">
        <f t="shared" ref="O1298:O1361" si="81">L1298/COUNT(Retornos)</f>
        <v>0.5146645239051828</v>
      </c>
      <c r="P1298" s="9">
        <f t="shared" si="79"/>
        <v>3.6766792115249199E-2</v>
      </c>
    </row>
    <row r="1299" spans="1:16">
      <c r="A1299" s="12">
        <v>37370</v>
      </c>
      <c r="B1299" s="9">
        <v>0.69060773499999994</v>
      </c>
      <c r="C1299" s="14">
        <f t="shared" si="80"/>
        <v>4.1436478694434342E-4</v>
      </c>
      <c r="L1299" s="9">
        <v>1282</v>
      </c>
      <c r="M1299" s="9">
        <v>1.2347153992342541E-4</v>
      </c>
      <c r="N1299" s="15">
        <f t="shared" ref="N1299:N1362" si="82">(M1299-$K$5)/$K$4</f>
        <v>3.2622600679359876E-2</v>
      </c>
      <c r="O1299" s="9">
        <f t="shared" si="81"/>
        <v>0.51506629168340701</v>
      </c>
      <c r="P1299" s="9">
        <f t="shared" ref="P1299:P1362" si="83">_xlfn.NORM.S.INV(O1299)</f>
        <v>3.7774574344594393E-2</v>
      </c>
    </row>
    <row r="1300" spans="1:16">
      <c r="A1300" s="12">
        <v>37371</v>
      </c>
      <c r="B1300" s="9">
        <v>0.687757909</v>
      </c>
      <c r="C1300" s="14">
        <f t="shared" si="80"/>
        <v>-4.1265480468445359E-3</v>
      </c>
      <c r="L1300" s="9">
        <v>1283</v>
      </c>
      <c r="M1300" s="9">
        <v>1.2431616695529613E-4</v>
      </c>
      <c r="N1300" s="15">
        <f t="shared" si="82"/>
        <v>3.2786991078777451E-2</v>
      </c>
      <c r="O1300" s="9">
        <f t="shared" si="81"/>
        <v>0.51546805946163121</v>
      </c>
      <c r="P1300" s="9">
        <f t="shared" si="83"/>
        <v>3.8782394940212774E-2</v>
      </c>
    </row>
    <row r="1301" spans="1:16">
      <c r="A1301" s="12">
        <v>37372</v>
      </c>
      <c r="B1301" s="9">
        <v>0.68752148499999999</v>
      </c>
      <c r="C1301" s="14">
        <f t="shared" si="80"/>
        <v>-3.4376049610795878E-4</v>
      </c>
      <c r="L1301" s="9">
        <v>1284</v>
      </c>
      <c r="M1301" s="9">
        <v>1.2575442655027302E-4</v>
      </c>
      <c r="N1301" s="15">
        <f t="shared" si="82"/>
        <v>3.3066920633909896E-2</v>
      </c>
      <c r="O1301" s="9">
        <f t="shared" si="81"/>
        <v>0.51586982723985542</v>
      </c>
      <c r="P1301" s="9">
        <f t="shared" si="83"/>
        <v>3.9790254928750664E-2</v>
      </c>
    </row>
    <row r="1302" spans="1:16">
      <c r="A1302" s="12">
        <v>37375</v>
      </c>
      <c r="B1302" s="9">
        <v>0.68530701800000005</v>
      </c>
      <c r="C1302" s="14">
        <f t="shared" si="80"/>
        <v>-3.2209422517173181E-3</v>
      </c>
      <c r="L1302" s="9">
        <v>1285</v>
      </c>
      <c r="M1302" s="9">
        <v>1.2602367991609853E-4</v>
      </c>
      <c r="N1302" s="15">
        <f t="shared" si="82"/>
        <v>3.3119325620587323E-2</v>
      </c>
      <c r="O1302" s="9">
        <f t="shared" si="81"/>
        <v>0.51627159501807951</v>
      </c>
      <c r="P1302" s="9">
        <f t="shared" si="83"/>
        <v>4.0798155337134538E-2</v>
      </c>
    </row>
    <row r="1303" spans="1:16">
      <c r="A1303" s="12">
        <v>37376</v>
      </c>
      <c r="B1303" s="9">
        <v>0.686577412</v>
      </c>
      <c r="C1303" s="14">
        <f t="shared" si="80"/>
        <v>1.8537589235660956E-3</v>
      </c>
      <c r="L1303" s="9">
        <v>1286</v>
      </c>
      <c r="M1303" s="9">
        <v>1.2635822607109937E-4</v>
      </c>
      <c r="N1303" s="15">
        <f t="shared" si="82"/>
        <v>3.318443859231212E-2</v>
      </c>
      <c r="O1303" s="9">
        <f t="shared" si="81"/>
        <v>0.51667336279630371</v>
      </c>
      <c r="P1303" s="9">
        <f t="shared" si="83"/>
        <v>4.1806097192579543E-2</v>
      </c>
    </row>
    <row r="1304" spans="1:16">
      <c r="A1304" s="12">
        <v>37377</v>
      </c>
      <c r="B1304" s="9">
        <v>0.68394774599999997</v>
      </c>
      <c r="C1304" s="14">
        <f t="shared" si="80"/>
        <v>-3.8301085267862245E-3</v>
      </c>
      <c r="L1304" s="9">
        <v>1287</v>
      </c>
      <c r="M1304" s="9">
        <v>1.3686509056598517E-4</v>
      </c>
      <c r="N1304" s="15">
        <f t="shared" si="82"/>
        <v>3.5229397592872455E-2</v>
      </c>
      <c r="O1304" s="9">
        <f t="shared" si="81"/>
        <v>0.51707513057452792</v>
      </c>
      <c r="P1304" s="9">
        <f t="shared" si="83"/>
        <v>4.2814081522595124E-2</v>
      </c>
    </row>
    <row r="1305" spans="1:16">
      <c r="A1305" s="12">
        <v>37378</v>
      </c>
      <c r="B1305" s="9">
        <v>0.68282690300000004</v>
      </c>
      <c r="C1305" s="14">
        <f t="shared" si="80"/>
        <v>-1.6387845512395582E-3</v>
      </c>
      <c r="L1305" s="9">
        <v>1288</v>
      </c>
      <c r="M1305" s="9">
        <v>1.3806484485145987E-4</v>
      </c>
      <c r="N1305" s="15">
        <f t="shared" si="82"/>
        <v>3.5462906678835872E-2</v>
      </c>
      <c r="O1305" s="9">
        <f t="shared" si="81"/>
        <v>0.51747689835275212</v>
      </c>
      <c r="P1305" s="9">
        <f t="shared" si="83"/>
        <v>4.3822109354993574E-2</v>
      </c>
    </row>
    <row r="1306" spans="1:16">
      <c r="A1306" s="12">
        <v>37379</v>
      </c>
      <c r="B1306" s="9">
        <v>0.68194217099999999</v>
      </c>
      <c r="C1306" s="14">
        <f t="shared" si="80"/>
        <v>-1.2956900147211847E-3</v>
      </c>
      <c r="L1306" s="9">
        <v>1289</v>
      </c>
      <c r="M1306" s="9">
        <v>1.5716856674719004E-4</v>
      </c>
      <c r="N1306" s="15">
        <f t="shared" si="82"/>
        <v>3.9181078551509249E-2</v>
      </c>
      <c r="O1306" s="9">
        <f t="shared" si="81"/>
        <v>0.51787866613097633</v>
      </c>
      <c r="P1306" s="9">
        <f t="shared" si="83"/>
        <v>4.4830181717897037E-2</v>
      </c>
    </row>
    <row r="1307" spans="1:16">
      <c r="A1307" s="12">
        <v>37383</v>
      </c>
      <c r="B1307" s="9">
        <v>0.68143100499999998</v>
      </c>
      <c r="C1307" s="14">
        <f t="shared" si="80"/>
        <v>-7.4957382273399542E-4</v>
      </c>
      <c r="L1307" s="9">
        <v>1290</v>
      </c>
      <c r="M1307" s="9">
        <v>1.6035061288177666E-4</v>
      </c>
      <c r="N1307" s="15">
        <f t="shared" si="82"/>
        <v>3.9800402602589227E-2</v>
      </c>
      <c r="O1307" s="9">
        <f t="shared" si="81"/>
        <v>0.51828043390920053</v>
      </c>
      <c r="P1307" s="9">
        <f t="shared" si="83"/>
        <v>4.5838299639744957E-2</v>
      </c>
    </row>
    <row r="1308" spans="1:16">
      <c r="A1308" s="12">
        <v>37384</v>
      </c>
      <c r="B1308" s="9">
        <v>0.68808917599999997</v>
      </c>
      <c r="C1308" s="14">
        <f t="shared" si="80"/>
        <v>9.7708659440878254E-3</v>
      </c>
      <c r="L1308" s="9">
        <v>1291</v>
      </c>
      <c r="M1308" s="9">
        <v>1.6375448325578468E-4</v>
      </c>
      <c r="N1308" s="15">
        <f t="shared" si="82"/>
        <v>4.0462900473524605E-2</v>
      </c>
      <c r="O1308" s="9">
        <f t="shared" si="81"/>
        <v>0.51868220168742463</v>
      </c>
      <c r="P1308" s="9">
        <f t="shared" si="83"/>
        <v>4.684646414930118E-2</v>
      </c>
    </row>
    <row r="1309" spans="1:16">
      <c r="A1309" s="12">
        <v>37385</v>
      </c>
      <c r="B1309" s="9">
        <v>0.68563592699999998</v>
      </c>
      <c r="C1309" s="14">
        <f t="shared" si="80"/>
        <v>-3.5653067735510469E-3</v>
      </c>
      <c r="L1309" s="9">
        <v>1292</v>
      </c>
      <c r="M1309" s="9">
        <v>1.6483362578156857E-4</v>
      </c>
      <c r="N1309" s="15">
        <f t="shared" si="82"/>
        <v>4.067293480127894E-2</v>
      </c>
      <c r="O1309" s="9">
        <f t="shared" si="81"/>
        <v>0.51908396946564883</v>
      </c>
      <c r="P1309" s="9">
        <f t="shared" si="83"/>
        <v>4.7854676275662381E-2</v>
      </c>
    </row>
    <row r="1310" spans="1:16">
      <c r="A1310" s="12">
        <v>37386</v>
      </c>
      <c r="B1310" s="9">
        <v>0.68465014400000002</v>
      </c>
      <c r="C1310" s="14">
        <f t="shared" si="80"/>
        <v>-1.4377645061763866E-3</v>
      </c>
      <c r="L1310" s="9">
        <v>1293</v>
      </c>
      <c r="M1310" s="9">
        <v>1.7282134809293304E-4</v>
      </c>
      <c r="N1310" s="15">
        <f t="shared" si="82"/>
        <v>4.2227591249218488E-2</v>
      </c>
      <c r="O1310" s="9">
        <f t="shared" si="81"/>
        <v>0.51948573724387304</v>
      </c>
      <c r="P1310" s="9">
        <f t="shared" si="83"/>
        <v>4.8862937048263867E-2</v>
      </c>
    </row>
    <row r="1311" spans="1:16">
      <c r="A1311" s="12">
        <v>37389</v>
      </c>
      <c r="B1311" s="9">
        <v>0.68549492700000003</v>
      </c>
      <c r="C1311" s="14">
        <f t="shared" si="80"/>
        <v>1.2338900493973348E-3</v>
      </c>
      <c r="L1311" s="9">
        <v>1294</v>
      </c>
      <c r="M1311" s="9">
        <v>1.7857052180958455E-4</v>
      </c>
      <c r="N1311" s="15">
        <f t="shared" si="82"/>
        <v>4.3346557287409423E-2</v>
      </c>
      <c r="O1311" s="9">
        <f t="shared" si="81"/>
        <v>0.51988750502209724</v>
      </c>
      <c r="P1311" s="9">
        <f t="shared" si="83"/>
        <v>4.9871247496888059E-2</v>
      </c>
    </row>
    <row r="1312" spans="1:16">
      <c r="A1312" s="12">
        <v>37390</v>
      </c>
      <c r="B1312" s="9">
        <v>0.69089401699999997</v>
      </c>
      <c r="C1312" s="14">
        <f t="shared" si="80"/>
        <v>7.8761924958781204E-3</v>
      </c>
      <c r="L1312" s="9">
        <v>1295</v>
      </c>
      <c r="M1312" s="9">
        <v>1.7914730405510504E-4</v>
      </c>
      <c r="N1312" s="15">
        <f t="shared" si="82"/>
        <v>4.3458816853040511E-2</v>
      </c>
      <c r="O1312" s="9">
        <f t="shared" si="81"/>
        <v>0.52028927280032145</v>
      </c>
      <c r="P1312" s="9">
        <f t="shared" si="83"/>
        <v>5.0879608651671598E-2</v>
      </c>
    </row>
    <row r="1313" spans="1:16">
      <c r="A1313" s="12">
        <v>37391</v>
      </c>
      <c r="B1313" s="9">
        <v>0.68690754200000004</v>
      </c>
      <c r="C1313" s="14">
        <f t="shared" si="80"/>
        <v>-5.7700239138124276E-3</v>
      </c>
      <c r="L1313" s="9">
        <v>1296</v>
      </c>
      <c r="M1313" s="9">
        <v>1.8146666455387539E-4</v>
      </c>
      <c r="N1313" s="15">
        <f t="shared" si="82"/>
        <v>4.3910235744929062E-2</v>
      </c>
      <c r="O1313" s="9">
        <f t="shared" si="81"/>
        <v>0.52069104057854565</v>
      </c>
      <c r="P1313" s="9">
        <f t="shared" si="83"/>
        <v>5.1888021543112818E-2</v>
      </c>
    </row>
    <row r="1314" spans="1:16">
      <c r="A1314" s="12">
        <v>37392</v>
      </c>
      <c r="B1314" s="9">
        <v>0.68648314700000002</v>
      </c>
      <c r="C1314" s="14">
        <f t="shared" si="80"/>
        <v>-6.1783424122019426E-4</v>
      </c>
      <c r="L1314" s="9">
        <v>1297</v>
      </c>
      <c r="M1314" s="9">
        <v>1.8309493007762079E-4</v>
      </c>
      <c r="N1314" s="15">
        <f t="shared" si="82"/>
        <v>4.4227146297997101E-2</v>
      </c>
      <c r="O1314" s="9">
        <f t="shared" si="81"/>
        <v>0.52109280835676974</v>
      </c>
      <c r="P1314" s="9">
        <f t="shared" si="83"/>
        <v>5.2896487202078804E-2</v>
      </c>
    </row>
    <row r="1315" spans="1:16">
      <c r="A1315" s="12">
        <v>37393</v>
      </c>
      <c r="B1315" s="9">
        <v>0.68483769299999997</v>
      </c>
      <c r="C1315" s="14">
        <f t="shared" si="80"/>
        <v>-2.3969328412369872E-3</v>
      </c>
      <c r="L1315" s="9">
        <v>1298</v>
      </c>
      <c r="M1315" s="9">
        <v>1.8378994496903722E-4</v>
      </c>
      <c r="N1315" s="15">
        <f t="shared" si="82"/>
        <v>4.4362417573116077E-2</v>
      </c>
      <c r="O1315" s="9">
        <f t="shared" si="81"/>
        <v>0.52149457613499395</v>
      </c>
      <c r="P1315" s="9">
        <f t="shared" si="83"/>
        <v>5.3905006659814028E-2</v>
      </c>
    </row>
    <row r="1316" spans="1:16">
      <c r="A1316" s="12">
        <v>37396</v>
      </c>
      <c r="B1316" s="9">
        <v>0.68549492700000003</v>
      </c>
      <c r="C1316" s="14">
        <f t="shared" si="80"/>
        <v>9.596930874540277E-4</v>
      </c>
      <c r="L1316" s="9">
        <v>1299</v>
      </c>
      <c r="M1316" s="9">
        <v>1.8481923986746196E-4</v>
      </c>
      <c r="N1316" s="15">
        <f t="shared" si="82"/>
        <v>4.4562750019374334E-2</v>
      </c>
      <c r="O1316" s="9">
        <f t="shared" si="81"/>
        <v>0.52189634391321815</v>
      </c>
      <c r="P1316" s="9">
        <f t="shared" si="83"/>
        <v>5.4913580947946003E-2</v>
      </c>
    </row>
    <row r="1317" spans="1:16">
      <c r="A1317" s="12">
        <v>37397</v>
      </c>
      <c r="B1317" s="9">
        <v>0.68643602400000003</v>
      </c>
      <c r="C1317" s="14">
        <f t="shared" si="80"/>
        <v>1.3728723042760738E-3</v>
      </c>
      <c r="L1317" s="9">
        <v>1300</v>
      </c>
      <c r="M1317" s="9">
        <v>1.8481923986746196E-4</v>
      </c>
      <c r="N1317" s="15">
        <f t="shared" si="82"/>
        <v>4.4562750019374334E-2</v>
      </c>
      <c r="O1317" s="9">
        <f t="shared" si="81"/>
        <v>0.52229811169144236</v>
      </c>
      <c r="P1317" s="9">
        <f t="shared" si="83"/>
        <v>5.5922211098493969E-2</v>
      </c>
    </row>
    <row r="1318" spans="1:16">
      <c r="A1318" s="12">
        <v>37398</v>
      </c>
      <c r="B1318" s="9">
        <v>0.68544793999999998</v>
      </c>
      <c r="C1318" s="14">
        <f t="shared" si="80"/>
        <v>-1.4394407715409008E-3</v>
      </c>
      <c r="L1318" s="9">
        <v>1301</v>
      </c>
      <c r="M1318" s="9">
        <v>1.8529811816581088E-4</v>
      </c>
      <c r="N1318" s="15">
        <f t="shared" si="82"/>
        <v>4.465595446555886E-2</v>
      </c>
      <c r="O1318" s="9">
        <f t="shared" si="81"/>
        <v>0.52269987946966656</v>
      </c>
      <c r="P1318" s="9">
        <f t="shared" si="83"/>
        <v>5.6930898143875912E-2</v>
      </c>
    </row>
    <row r="1319" spans="1:16">
      <c r="A1319" s="12">
        <v>37399</v>
      </c>
      <c r="B1319" s="9">
        <v>0.68752148499999999</v>
      </c>
      <c r="C1319" s="14">
        <f t="shared" si="80"/>
        <v>3.0250948015104751E-3</v>
      </c>
      <c r="L1319" s="9">
        <v>1302</v>
      </c>
      <c r="M1319" s="9">
        <v>1.8642838504145942E-4</v>
      </c>
      <c r="N1319" s="15">
        <f t="shared" si="82"/>
        <v>4.4875939164278227E-2</v>
      </c>
      <c r="O1319" s="9">
        <f t="shared" si="81"/>
        <v>0.52310164724789077</v>
      </c>
      <c r="P1319" s="9">
        <f t="shared" si="83"/>
        <v>5.7939643116916136E-2</v>
      </c>
    </row>
    <row r="1320" spans="1:16">
      <c r="A1320" s="12">
        <v>37400</v>
      </c>
      <c r="B1320" s="9">
        <v>0.68601221099999998</v>
      </c>
      <c r="C1320" s="14">
        <f t="shared" si="80"/>
        <v>-2.1952390331482219E-3</v>
      </c>
      <c r="L1320" s="9">
        <v>1303</v>
      </c>
      <c r="M1320" s="9">
        <v>1.9141179805504116E-4</v>
      </c>
      <c r="N1320" s="15">
        <f t="shared" si="82"/>
        <v>4.5845864616404677E-2</v>
      </c>
      <c r="O1320" s="9">
        <f t="shared" si="81"/>
        <v>0.52350341502611486</v>
      </c>
      <c r="P1320" s="9">
        <f t="shared" si="83"/>
        <v>5.8948447050852407E-2</v>
      </c>
    </row>
    <row r="1321" spans="1:16">
      <c r="A1321" s="12">
        <v>37404</v>
      </c>
      <c r="B1321" s="9">
        <v>0.684088111</v>
      </c>
      <c r="C1321" s="14">
        <f t="shared" si="80"/>
        <v>-2.8047605700709521E-3</v>
      </c>
      <c r="L1321" s="9">
        <v>1304</v>
      </c>
      <c r="M1321" s="9">
        <v>2.0077710801769122E-4</v>
      </c>
      <c r="N1321" s="15">
        <f t="shared" si="82"/>
        <v>4.7668641993088331E-2</v>
      </c>
      <c r="O1321" s="9">
        <f t="shared" si="81"/>
        <v>0.52390518280433906</v>
      </c>
      <c r="P1321" s="9">
        <f t="shared" si="83"/>
        <v>5.9957310979344529E-2</v>
      </c>
    </row>
    <row r="1322" spans="1:16">
      <c r="A1322" s="12">
        <v>37405</v>
      </c>
      <c r="B1322" s="9">
        <v>0.68493150700000005</v>
      </c>
      <c r="C1322" s="14">
        <f t="shared" si="80"/>
        <v>1.2328762719866493E-3</v>
      </c>
      <c r="L1322" s="9">
        <v>1305</v>
      </c>
      <c r="M1322" s="9">
        <v>2.0443604814923688E-4</v>
      </c>
      <c r="N1322" s="15">
        <f t="shared" si="82"/>
        <v>4.8380784284269278E-2</v>
      </c>
      <c r="O1322" s="9">
        <f t="shared" si="81"/>
        <v>0.52430695058256327</v>
      </c>
      <c r="P1322" s="9">
        <f t="shared" si="83"/>
        <v>6.0966235936480165E-2</v>
      </c>
    </row>
    <row r="1323" spans="1:16">
      <c r="A1323" s="12">
        <v>37406</v>
      </c>
      <c r="B1323" s="9">
        <v>0.68236096899999998</v>
      </c>
      <c r="C1323" s="14">
        <f t="shared" si="80"/>
        <v>-3.7529854791744643E-3</v>
      </c>
      <c r="L1323" s="9">
        <v>1306</v>
      </c>
      <c r="M1323" s="9">
        <v>2.0675364921940442E-4</v>
      </c>
      <c r="N1323" s="15">
        <f t="shared" si="82"/>
        <v>4.8831860737235264E-2</v>
      </c>
      <c r="O1323" s="9">
        <f t="shared" si="81"/>
        <v>0.52470871836078747</v>
      </c>
      <c r="P1323" s="9">
        <f t="shared" si="83"/>
        <v>6.1975222956783406E-2</v>
      </c>
    </row>
    <row r="1324" spans="1:16">
      <c r="A1324" s="12">
        <v>37407</v>
      </c>
      <c r="B1324" s="9">
        <v>0.68376068400000001</v>
      </c>
      <c r="C1324" s="14">
        <f t="shared" si="80"/>
        <v>2.051282332357518E-3</v>
      </c>
      <c r="L1324" s="9">
        <v>1307</v>
      </c>
      <c r="M1324" s="9">
        <v>2.1079330355355808E-4</v>
      </c>
      <c r="N1324" s="15">
        <f t="shared" si="82"/>
        <v>4.9618101722240932E-2</v>
      </c>
      <c r="O1324" s="9">
        <f t="shared" si="81"/>
        <v>0.52511048613901168</v>
      </c>
      <c r="P1324" s="9">
        <f t="shared" si="83"/>
        <v>6.2984273075222072E-2</v>
      </c>
    </row>
    <row r="1325" spans="1:16">
      <c r="A1325" s="12">
        <v>37412</v>
      </c>
      <c r="B1325" s="9">
        <v>0.68615342400000001</v>
      </c>
      <c r="C1325" s="14">
        <f t="shared" si="80"/>
        <v>3.499382248775218E-3</v>
      </c>
      <c r="L1325" s="9">
        <v>1308</v>
      </c>
      <c r="M1325" s="9">
        <v>2.1523974617476682E-4</v>
      </c>
      <c r="N1325" s="15">
        <f t="shared" si="82"/>
        <v>5.0483516219890709E-2</v>
      </c>
      <c r="O1325" s="9">
        <f t="shared" si="81"/>
        <v>0.52551225391723588</v>
      </c>
      <c r="P1325" s="9">
        <f t="shared" si="83"/>
        <v>6.3993387327215073E-2</v>
      </c>
    </row>
    <row r="1326" spans="1:16">
      <c r="A1326" s="12">
        <v>37413</v>
      </c>
      <c r="B1326" s="9">
        <v>0.68526005599999995</v>
      </c>
      <c r="C1326" s="14">
        <f t="shared" si="80"/>
        <v>-1.3019945230209329E-3</v>
      </c>
      <c r="L1326" s="9">
        <v>1309</v>
      </c>
      <c r="M1326" s="9">
        <v>2.2704008563390055E-4</v>
      </c>
      <c r="N1326" s="15">
        <f t="shared" si="82"/>
        <v>5.2780225233161851E-2</v>
      </c>
      <c r="O1326" s="9">
        <f t="shared" si="81"/>
        <v>0.52591402169545998</v>
      </c>
      <c r="P1326" s="9">
        <f t="shared" si="83"/>
        <v>6.5002566748639787E-2</v>
      </c>
    </row>
    <row r="1327" spans="1:16">
      <c r="A1327" s="12">
        <v>37414</v>
      </c>
      <c r="B1327" s="9">
        <v>0.68474390600000001</v>
      </c>
      <c r="C1327" s="14">
        <f t="shared" si="80"/>
        <v>-7.5321769521019544E-4</v>
      </c>
      <c r="L1327" s="9">
        <v>1310</v>
      </c>
      <c r="M1327" s="9">
        <v>2.2775264174290655E-4</v>
      </c>
      <c r="N1327" s="15">
        <f t="shared" si="82"/>
        <v>5.2918910568756056E-2</v>
      </c>
      <c r="O1327" s="9">
        <f t="shared" si="81"/>
        <v>0.52631578947368418</v>
      </c>
      <c r="P1327" s="9">
        <f t="shared" si="83"/>
        <v>6.6011812375840584E-2</v>
      </c>
    </row>
    <row r="1328" spans="1:16">
      <c r="A1328" s="12">
        <v>37417</v>
      </c>
      <c r="B1328" s="9">
        <v>0.68446269699999995</v>
      </c>
      <c r="C1328" s="14">
        <f t="shared" si="80"/>
        <v>-4.1067762346769232E-4</v>
      </c>
      <c r="L1328" s="9">
        <v>1311</v>
      </c>
      <c r="M1328" s="9">
        <v>2.300311214862294E-4</v>
      </c>
      <c r="N1328" s="15">
        <f t="shared" si="82"/>
        <v>5.3362372808225346E-2</v>
      </c>
      <c r="O1328" s="9">
        <f t="shared" si="81"/>
        <v>0.52671755725190839</v>
      </c>
      <c r="P1328" s="9">
        <f t="shared" si="83"/>
        <v>6.7021125245634791E-2</v>
      </c>
    </row>
    <row r="1329" spans="1:16">
      <c r="A1329" s="12">
        <v>37418</v>
      </c>
      <c r="B1329" s="9">
        <v>0.68092060499999996</v>
      </c>
      <c r="C1329" s="14">
        <f t="shared" si="80"/>
        <v>-5.1749964103595669E-3</v>
      </c>
      <c r="L1329" s="9">
        <v>1312</v>
      </c>
      <c r="M1329" s="9">
        <v>2.4408015828969454E-4</v>
      </c>
      <c r="N1329" s="15">
        <f t="shared" si="82"/>
        <v>5.6096747490075816E-2</v>
      </c>
      <c r="O1329" s="9">
        <f t="shared" si="81"/>
        <v>0.52711932503013259</v>
      </c>
      <c r="P1329" s="9">
        <f t="shared" si="83"/>
        <v>6.8030506395321197E-2</v>
      </c>
    </row>
    <row r="1330" spans="1:16">
      <c r="A1330" s="12">
        <v>37419</v>
      </c>
      <c r="B1330" s="9">
        <v>0.68004080200000006</v>
      </c>
      <c r="C1330" s="14">
        <f t="shared" si="80"/>
        <v>-1.2920786851499111E-3</v>
      </c>
      <c r="L1330" s="9">
        <v>1313</v>
      </c>
      <c r="M1330" s="9">
        <v>2.4874165717903018E-4</v>
      </c>
      <c r="N1330" s="15">
        <f t="shared" si="82"/>
        <v>5.7004018552198006E-2</v>
      </c>
      <c r="O1330" s="9">
        <f t="shared" si="81"/>
        <v>0.5275210928083568</v>
      </c>
      <c r="P1330" s="9">
        <f t="shared" si="83"/>
        <v>6.9039956862687449E-2</v>
      </c>
    </row>
    <row r="1331" spans="1:16">
      <c r="A1331" s="12">
        <v>37420</v>
      </c>
      <c r="B1331" s="9">
        <v>0.679855871</v>
      </c>
      <c r="C1331" s="14">
        <f t="shared" si="80"/>
        <v>-2.7194103567929062E-4</v>
      </c>
      <c r="L1331" s="9">
        <v>1314</v>
      </c>
      <c r="M1331" s="9">
        <v>2.5220745854759308E-4</v>
      </c>
      <c r="N1331" s="15">
        <f t="shared" si="82"/>
        <v>5.7678570099545627E-2</v>
      </c>
      <c r="O1331" s="9">
        <f t="shared" si="81"/>
        <v>0.527922860586581</v>
      </c>
      <c r="P1331" s="9">
        <f t="shared" si="83"/>
        <v>7.0049477686017561E-2</v>
      </c>
    </row>
    <row r="1332" spans="1:16">
      <c r="A1332" s="12">
        <v>37421</v>
      </c>
      <c r="B1332" s="9">
        <v>0.67865626099999998</v>
      </c>
      <c r="C1332" s="14">
        <f t="shared" si="80"/>
        <v>-1.7645063478461953E-3</v>
      </c>
      <c r="L1332" s="9">
        <v>1315</v>
      </c>
      <c r="M1332" s="9">
        <v>2.5361497624043494E-4</v>
      </c>
      <c r="N1332" s="15">
        <f t="shared" si="82"/>
        <v>5.7952516334963997E-2</v>
      </c>
      <c r="O1332" s="9">
        <f t="shared" si="81"/>
        <v>0.52832462836480509</v>
      </c>
      <c r="P1332" s="9">
        <f t="shared" si="83"/>
        <v>7.1059069904099215E-2</v>
      </c>
    </row>
    <row r="1333" spans="1:16">
      <c r="A1333" s="12">
        <v>37424</v>
      </c>
      <c r="B1333" s="9">
        <v>0.67649844400000003</v>
      </c>
      <c r="C1333" s="14">
        <f t="shared" si="80"/>
        <v>-3.1795433476446977E-3</v>
      </c>
      <c r="L1333" s="9">
        <v>1316</v>
      </c>
      <c r="M1333" s="9">
        <v>2.6567496606788588E-4</v>
      </c>
      <c r="N1333" s="15">
        <f t="shared" si="82"/>
        <v>6.0299761296228709E-2</v>
      </c>
      <c r="O1333" s="9">
        <f t="shared" si="81"/>
        <v>0.5287263961430293</v>
      </c>
      <c r="P1333" s="9">
        <f t="shared" si="83"/>
        <v>7.2068734556232375E-2</v>
      </c>
    </row>
    <row r="1334" spans="1:16">
      <c r="A1334" s="12">
        <v>37425</v>
      </c>
      <c r="B1334" s="9">
        <v>0.67258541800000005</v>
      </c>
      <c r="C1334" s="14">
        <f t="shared" si="80"/>
        <v>-5.7842350336581028E-3</v>
      </c>
      <c r="L1334" s="9">
        <v>1317</v>
      </c>
      <c r="M1334" s="9">
        <v>2.6930921349199721E-4</v>
      </c>
      <c r="N1334" s="15">
        <f t="shared" si="82"/>
        <v>6.1007097627045301E-2</v>
      </c>
      <c r="O1334" s="9">
        <f t="shared" si="81"/>
        <v>0.5291281639212535</v>
      </c>
      <c r="P1334" s="9">
        <f t="shared" si="83"/>
        <v>7.3078472682235315E-2</v>
      </c>
    </row>
    <row r="1335" spans="1:16">
      <c r="A1335" s="12">
        <v>37426</v>
      </c>
      <c r="B1335" s="9">
        <v>0.67235930899999996</v>
      </c>
      <c r="C1335" s="14">
        <f t="shared" si="80"/>
        <v>-3.3617886137415898E-4</v>
      </c>
      <c r="L1335" s="9">
        <v>1318</v>
      </c>
      <c r="M1335" s="9">
        <v>2.7114887790435915E-4</v>
      </c>
      <c r="N1335" s="15">
        <f t="shared" si="82"/>
        <v>6.1365152906039451E-2</v>
      </c>
      <c r="O1335" s="9">
        <f t="shared" si="81"/>
        <v>0.52952993169947771</v>
      </c>
      <c r="P1335" s="9">
        <f t="shared" si="83"/>
        <v>7.4088285322453235E-2</v>
      </c>
    </row>
    <row r="1336" spans="1:16">
      <c r="A1336" s="12">
        <v>37427</v>
      </c>
      <c r="B1336" s="9">
        <v>0.66746762800000004</v>
      </c>
      <c r="C1336" s="14">
        <f t="shared" si="80"/>
        <v>-7.2753971492940384E-3</v>
      </c>
      <c r="L1336" s="9">
        <v>1319</v>
      </c>
      <c r="M1336" s="9">
        <v>2.9700034401436426E-4</v>
      </c>
      <c r="N1336" s="15">
        <f t="shared" si="82"/>
        <v>6.6396643349745793E-2</v>
      </c>
      <c r="O1336" s="9">
        <f t="shared" si="81"/>
        <v>0.52993169947770191</v>
      </c>
      <c r="P1336" s="9">
        <f t="shared" si="83"/>
        <v>7.509817351776564E-2</v>
      </c>
    </row>
    <row r="1337" spans="1:16">
      <c r="A1337" s="12">
        <v>37428</v>
      </c>
      <c r="B1337" s="9">
        <v>0.66724494599999995</v>
      </c>
      <c r="C1337" s="14">
        <f t="shared" si="80"/>
        <v>-3.3362217231014402E-4</v>
      </c>
      <c r="L1337" s="9">
        <v>1320</v>
      </c>
      <c r="M1337" s="9">
        <v>2.9984968784657617E-4</v>
      </c>
      <c r="N1337" s="15">
        <f t="shared" si="82"/>
        <v>6.6951213299535184E-2</v>
      </c>
      <c r="O1337" s="9">
        <f t="shared" si="81"/>
        <v>0.53033346725592612</v>
      </c>
      <c r="P1337" s="9">
        <f t="shared" si="83"/>
        <v>7.6108138309593912E-2</v>
      </c>
    </row>
    <row r="1338" spans="1:16">
      <c r="A1338" s="12">
        <v>37431</v>
      </c>
      <c r="B1338" s="9">
        <v>0.66418703499999998</v>
      </c>
      <c r="C1338" s="14">
        <f t="shared" si="80"/>
        <v>-4.5828912130867483E-3</v>
      </c>
      <c r="L1338" s="9">
        <v>1321</v>
      </c>
      <c r="M1338" s="9">
        <v>3.0156837196848585E-4</v>
      </c>
      <c r="N1338" s="15">
        <f t="shared" si="82"/>
        <v>6.7285722092898806E-2</v>
      </c>
      <c r="O1338" s="9">
        <f t="shared" si="81"/>
        <v>0.53073523503415021</v>
      </c>
      <c r="P1338" s="9">
        <f t="shared" si="83"/>
        <v>7.7118180739908698E-2</v>
      </c>
    </row>
    <row r="1339" spans="1:16">
      <c r="A1339" s="12">
        <v>37432</v>
      </c>
      <c r="B1339" s="9">
        <v>0.66671111400000005</v>
      </c>
      <c r="C1339" s="14">
        <f t="shared" si="80"/>
        <v>3.8002533427954344E-3</v>
      </c>
      <c r="L1339" s="9">
        <v>1322</v>
      </c>
      <c r="M1339" s="9">
        <v>3.0321438902980447E-4</v>
      </c>
      <c r="N1339" s="15">
        <f t="shared" si="82"/>
        <v>6.760608764117991E-2</v>
      </c>
      <c r="O1339" s="9">
        <f t="shared" si="81"/>
        <v>0.53113700281237441</v>
      </c>
      <c r="P1339" s="9">
        <f t="shared" si="83"/>
        <v>7.8128301851238563E-2</v>
      </c>
    </row>
    <row r="1340" spans="1:16">
      <c r="A1340" s="12">
        <v>37433</v>
      </c>
      <c r="B1340" s="9">
        <v>0.65715975599999998</v>
      </c>
      <c r="C1340" s="14">
        <f t="shared" si="80"/>
        <v>-1.4326081865795981E-2</v>
      </c>
      <c r="L1340" s="9">
        <v>1323</v>
      </c>
      <c r="M1340" s="9">
        <v>3.0413547430452326E-4</v>
      </c>
      <c r="N1340" s="15">
        <f t="shared" si="82"/>
        <v>6.7785359166356293E-2</v>
      </c>
      <c r="O1340" s="9">
        <f t="shared" si="81"/>
        <v>0.53153877059059862</v>
      </c>
      <c r="P1340" s="9">
        <f t="shared" si="83"/>
        <v>7.9138502686676118E-2</v>
      </c>
    </row>
    <row r="1341" spans="1:16">
      <c r="A1341" s="12">
        <v>37434</v>
      </c>
      <c r="B1341" s="9">
        <v>0.65423617899999997</v>
      </c>
      <c r="C1341" s="14">
        <f t="shared" si="80"/>
        <v>-4.4488071177627431E-3</v>
      </c>
      <c r="L1341" s="9">
        <v>1324</v>
      </c>
      <c r="M1341" s="9">
        <v>3.0595065550387268E-4</v>
      </c>
      <c r="N1341" s="15">
        <f t="shared" si="82"/>
        <v>6.8138649259044212E-2</v>
      </c>
      <c r="O1341" s="9">
        <f t="shared" si="81"/>
        <v>0.53194053836882282</v>
      </c>
      <c r="P1341" s="9">
        <f t="shared" si="83"/>
        <v>8.0148784289886671E-2</v>
      </c>
    </row>
    <row r="1342" spans="1:16">
      <c r="A1342" s="12">
        <v>37435</v>
      </c>
      <c r="B1342" s="9">
        <v>0.65595277100000005</v>
      </c>
      <c r="C1342" s="14">
        <f t="shared" si="80"/>
        <v>2.62381087304564E-3</v>
      </c>
      <c r="L1342" s="9">
        <v>1325</v>
      </c>
      <c r="M1342" s="9">
        <v>3.0624618695163086E-4</v>
      </c>
      <c r="N1342" s="15">
        <f t="shared" si="82"/>
        <v>6.8196168768726265E-2</v>
      </c>
      <c r="O1342" s="9">
        <f t="shared" si="81"/>
        <v>0.53234230614704703</v>
      </c>
      <c r="P1342" s="9">
        <f t="shared" si="83"/>
        <v>8.1159147705115606E-2</v>
      </c>
    </row>
    <row r="1343" spans="1:16">
      <c r="A1343" s="12">
        <v>37438</v>
      </c>
      <c r="B1343" s="9">
        <v>0.653295878</v>
      </c>
      <c r="C1343" s="14">
        <f t="shared" si="80"/>
        <v>-4.0504333809728843E-3</v>
      </c>
      <c r="L1343" s="9">
        <v>1326</v>
      </c>
      <c r="M1343" s="9">
        <v>3.0693587875130213E-4</v>
      </c>
      <c r="N1343" s="15">
        <f t="shared" si="82"/>
        <v>6.8330404006464118E-2</v>
      </c>
      <c r="O1343" s="9">
        <f t="shared" si="81"/>
        <v>0.53274407392527123</v>
      </c>
      <c r="P1343" s="9">
        <f t="shared" si="83"/>
        <v>8.2169593977196156E-2</v>
      </c>
    </row>
    <row r="1344" spans="1:16">
      <c r="A1344" s="12">
        <v>37439</v>
      </c>
      <c r="B1344" s="9">
        <v>0.65359477099999996</v>
      </c>
      <c r="C1344" s="14">
        <f t="shared" si="80"/>
        <v>4.5751551489203734E-4</v>
      </c>
      <c r="L1344" s="9">
        <v>1327</v>
      </c>
      <c r="M1344" s="9">
        <v>3.0816712508174859E-4</v>
      </c>
      <c r="N1344" s="15">
        <f t="shared" si="82"/>
        <v>6.8570042413010526E-2</v>
      </c>
      <c r="O1344" s="9">
        <f t="shared" si="81"/>
        <v>0.53314584170349533</v>
      </c>
      <c r="P1344" s="9">
        <f t="shared" si="83"/>
        <v>8.3180124151556692E-2</v>
      </c>
    </row>
    <row r="1345" spans="1:16">
      <c r="A1345" s="12">
        <v>37440</v>
      </c>
      <c r="B1345" s="9">
        <v>0.65496463199999999</v>
      </c>
      <c r="C1345" s="14">
        <f t="shared" si="80"/>
        <v>2.0958873307754811E-3</v>
      </c>
      <c r="L1345" s="9">
        <v>1328</v>
      </c>
      <c r="M1345" s="9">
        <v>3.0998077942334668E-4</v>
      </c>
      <c r="N1345" s="15">
        <f t="shared" si="82"/>
        <v>6.892303533221697E-2</v>
      </c>
      <c r="O1345" s="9">
        <f t="shared" si="81"/>
        <v>0.53354760948171953</v>
      </c>
      <c r="P1345" s="9">
        <f t="shared" si="83"/>
        <v>8.4190739274229612E-2</v>
      </c>
    </row>
    <row r="1346" spans="1:16">
      <c r="A1346" s="12">
        <v>37442</v>
      </c>
      <c r="B1346" s="9">
        <v>0.657635144</v>
      </c>
      <c r="C1346" s="14">
        <f t="shared" si="80"/>
        <v>4.0773377210390205E-3</v>
      </c>
      <c r="L1346" s="9">
        <v>1329</v>
      </c>
      <c r="M1346" s="9">
        <v>3.1084753688803701E-4</v>
      </c>
      <c r="N1346" s="15">
        <f t="shared" si="82"/>
        <v>6.9091732994548502E-2</v>
      </c>
      <c r="O1346" s="9">
        <f t="shared" si="81"/>
        <v>0.53394937725994374</v>
      </c>
      <c r="P1346" s="9">
        <f t="shared" si="83"/>
        <v>8.5201440391857397E-2</v>
      </c>
    </row>
    <row r="1347" spans="1:16">
      <c r="A1347" s="12">
        <v>37445</v>
      </c>
      <c r="B1347" s="9">
        <v>0.65155069099999996</v>
      </c>
      <c r="C1347" s="14">
        <f t="shared" si="80"/>
        <v>-9.2520192321109418E-3</v>
      </c>
      <c r="L1347" s="9">
        <v>1330</v>
      </c>
      <c r="M1347" s="9">
        <v>3.1196423292900732E-4</v>
      </c>
      <c r="N1347" s="15">
        <f t="shared" si="82"/>
        <v>6.9309076391428123E-2</v>
      </c>
      <c r="O1347" s="9">
        <f t="shared" si="81"/>
        <v>0.53435114503816794</v>
      </c>
      <c r="P1347" s="9">
        <f t="shared" si="83"/>
        <v>8.6212228551701367E-2</v>
      </c>
    </row>
    <row r="1348" spans="1:16">
      <c r="A1348" s="12">
        <v>37446</v>
      </c>
      <c r="B1348" s="9">
        <v>0.64662140300000004</v>
      </c>
      <c r="C1348" s="14">
        <f t="shared" ref="C1348:C1411" si="84">((B1348/B1347)-1)</f>
        <v>-7.5654712182631201E-3</v>
      </c>
      <c r="L1348" s="9">
        <v>1331</v>
      </c>
      <c r="M1348" s="9">
        <v>3.1883670629428984E-4</v>
      </c>
      <c r="N1348" s="15">
        <f t="shared" si="82"/>
        <v>7.0646671091663032E-2</v>
      </c>
      <c r="O1348" s="9">
        <f t="shared" si="81"/>
        <v>0.53475291281639215</v>
      </c>
      <c r="P1348" s="9">
        <f t="shared" si="83"/>
        <v>8.7223104801649187E-2</v>
      </c>
    </row>
    <row r="1349" spans="1:16">
      <c r="A1349" s="12">
        <v>37447</v>
      </c>
      <c r="B1349" s="9">
        <v>0.64586966400000001</v>
      </c>
      <c r="C1349" s="14">
        <f t="shared" si="84"/>
        <v>-1.1625643638029093E-3</v>
      </c>
      <c r="L1349" s="9">
        <v>1332</v>
      </c>
      <c r="M1349" s="9">
        <v>3.2630036290970388E-4</v>
      </c>
      <c r="N1349" s="15">
        <f t="shared" si="82"/>
        <v>7.2099328235972052E-2</v>
      </c>
      <c r="O1349" s="9">
        <f t="shared" si="81"/>
        <v>0.53515468059461635</v>
      </c>
      <c r="P1349" s="9">
        <f t="shared" si="83"/>
        <v>8.8234070190222599E-2</v>
      </c>
    </row>
    <row r="1350" spans="1:16">
      <c r="A1350" s="12">
        <v>37448</v>
      </c>
      <c r="B1350" s="9">
        <v>0.64329366399999999</v>
      </c>
      <c r="C1350" s="14">
        <f t="shared" si="84"/>
        <v>-3.9884207969241858E-3</v>
      </c>
      <c r="L1350" s="9">
        <v>1333</v>
      </c>
      <c r="M1350" s="9">
        <v>3.3541412498450107E-4</v>
      </c>
      <c r="N1350" s="15">
        <f t="shared" si="82"/>
        <v>7.3873146656576363E-2</v>
      </c>
      <c r="O1350" s="9">
        <f t="shared" si="81"/>
        <v>0.53555644837284044</v>
      </c>
      <c r="P1350" s="9">
        <f t="shared" si="83"/>
        <v>8.9245125766584874E-2</v>
      </c>
    </row>
    <row r="1351" spans="1:16">
      <c r="A1351" s="12">
        <v>37449</v>
      </c>
      <c r="B1351" s="9">
        <v>0.64516129</v>
      </c>
      <c r="C1351" s="14">
        <f t="shared" si="84"/>
        <v>2.9032246150026975E-3</v>
      </c>
      <c r="L1351" s="9">
        <v>1334</v>
      </c>
      <c r="M1351" s="9">
        <v>3.4048482020487825E-4</v>
      </c>
      <c r="N1351" s="15">
        <f t="shared" si="82"/>
        <v>7.4860059910768981E-2</v>
      </c>
      <c r="O1351" s="9">
        <f t="shared" si="81"/>
        <v>0.53595821615106465</v>
      </c>
      <c r="P1351" s="9">
        <f t="shared" si="83"/>
        <v>9.0256272580549787E-2</v>
      </c>
    </row>
    <row r="1352" spans="1:16">
      <c r="A1352" s="12">
        <v>37452</v>
      </c>
      <c r="B1352" s="9">
        <v>0.63873275399999996</v>
      </c>
      <c r="C1352" s="14">
        <f t="shared" si="84"/>
        <v>-9.9642308049822104E-3</v>
      </c>
      <c r="L1352" s="9">
        <v>1335</v>
      </c>
      <c r="M1352" s="9">
        <v>3.408312775554645E-4</v>
      </c>
      <c r="N1352" s="15">
        <f t="shared" si="82"/>
        <v>7.4927491167518928E-2</v>
      </c>
      <c r="O1352" s="9">
        <f t="shared" si="81"/>
        <v>0.53635998392928885</v>
      </c>
      <c r="P1352" s="9">
        <f t="shared" si="83"/>
        <v>9.1267511682587579E-2</v>
      </c>
    </row>
    <row r="1353" spans="1:16">
      <c r="A1353" s="12">
        <v>37453</v>
      </c>
      <c r="B1353" s="9">
        <v>0.63722678899999996</v>
      </c>
      <c r="C1353" s="14">
        <f t="shared" si="84"/>
        <v>-2.3577388047959502E-3</v>
      </c>
      <c r="L1353" s="9">
        <v>1336</v>
      </c>
      <c r="M1353" s="9">
        <v>3.4211384802174116E-4</v>
      </c>
      <c r="N1353" s="15">
        <f t="shared" si="82"/>
        <v>7.5177118829524284E-2</v>
      </c>
      <c r="O1353" s="9">
        <f t="shared" si="81"/>
        <v>0.53676175170751306</v>
      </c>
      <c r="P1353" s="9">
        <f t="shared" si="83"/>
        <v>9.2278844123834011E-2</v>
      </c>
    </row>
    <row r="1354" spans="1:16">
      <c r="A1354" s="12">
        <v>37454</v>
      </c>
      <c r="B1354" s="9">
        <v>0.63767376600000003</v>
      </c>
      <c r="C1354" s="14">
        <f t="shared" si="84"/>
        <v>7.0144100611568838E-4</v>
      </c>
      <c r="L1354" s="9">
        <v>1337</v>
      </c>
      <c r="M1354" s="9">
        <v>3.5979904442395849E-4</v>
      </c>
      <c r="N1354" s="15">
        <f t="shared" si="82"/>
        <v>7.8619202010191069E-2</v>
      </c>
      <c r="O1354" s="9">
        <f t="shared" si="81"/>
        <v>0.53716351948573726</v>
      </c>
      <c r="P1354" s="9">
        <f t="shared" si="83"/>
        <v>9.3290270956097751E-2</v>
      </c>
    </row>
    <row r="1355" spans="1:16">
      <c r="A1355" s="12">
        <v>37455</v>
      </c>
      <c r="B1355" s="9">
        <v>0.63755180099999997</v>
      </c>
      <c r="C1355" s="14">
        <f t="shared" si="84"/>
        <v>-1.9126551303050299E-4</v>
      </c>
      <c r="L1355" s="9">
        <v>1338</v>
      </c>
      <c r="M1355" s="9">
        <v>3.6654618744047518E-4</v>
      </c>
      <c r="N1355" s="15">
        <f t="shared" si="82"/>
        <v>7.9932403569648661E-2</v>
      </c>
      <c r="O1355" s="9">
        <f t="shared" si="81"/>
        <v>0.53756528726396147</v>
      </c>
      <c r="P1355" s="9">
        <f t="shared" si="83"/>
        <v>9.4301793231868325E-2</v>
      </c>
    </row>
    <row r="1356" spans="1:16">
      <c r="A1356" s="12">
        <v>37456</v>
      </c>
      <c r="B1356" s="9">
        <v>0.63351282900000006</v>
      </c>
      <c r="C1356" s="14">
        <f t="shared" si="84"/>
        <v>-6.3351275828329445E-3</v>
      </c>
      <c r="L1356" s="9">
        <v>1339</v>
      </c>
      <c r="M1356" s="9">
        <v>3.7601006101906087E-4</v>
      </c>
      <c r="N1356" s="15">
        <f t="shared" si="82"/>
        <v>8.1774364457610438E-2</v>
      </c>
      <c r="O1356" s="9">
        <f t="shared" si="81"/>
        <v>0.53796705504218567</v>
      </c>
      <c r="P1356" s="9">
        <f t="shared" si="83"/>
        <v>9.5313412004323875E-2</v>
      </c>
    </row>
    <row r="1357" spans="1:16">
      <c r="A1357" s="12">
        <v>37459</v>
      </c>
      <c r="B1357" s="9">
        <v>0.63291139200000002</v>
      </c>
      <c r="C1357" s="14">
        <f t="shared" si="84"/>
        <v>-9.4936830395275784E-4</v>
      </c>
      <c r="L1357" s="9">
        <v>1340</v>
      </c>
      <c r="M1357" s="9">
        <v>3.7733795841510265E-4</v>
      </c>
      <c r="N1357" s="15">
        <f t="shared" si="82"/>
        <v>8.2032814134312557E-2</v>
      </c>
      <c r="O1357" s="9">
        <f t="shared" si="81"/>
        <v>0.53836882282040976</v>
      </c>
      <c r="P1357" s="9">
        <f t="shared" si="83"/>
        <v>9.6325128327338694E-2</v>
      </c>
    </row>
    <row r="1358" spans="1:16">
      <c r="A1358" s="12">
        <v>37460</v>
      </c>
      <c r="B1358" s="9">
        <v>0.63869195899999998</v>
      </c>
      <c r="C1358" s="14">
        <f t="shared" si="84"/>
        <v>9.1332958658452146E-3</v>
      </c>
      <c r="L1358" s="9">
        <v>1341</v>
      </c>
      <c r="M1358" s="9">
        <v>3.8184909151706137E-4</v>
      </c>
      <c r="N1358" s="15">
        <f t="shared" si="82"/>
        <v>8.2910819389264354E-2</v>
      </c>
      <c r="O1358" s="9">
        <f t="shared" si="81"/>
        <v>0.53877059059863397</v>
      </c>
      <c r="P1358" s="9">
        <f t="shared" si="83"/>
        <v>9.7336943255492275E-2</v>
      </c>
    </row>
    <row r="1359" spans="1:16">
      <c r="A1359" s="12">
        <v>37461</v>
      </c>
      <c r="B1359" s="9">
        <v>0.63512226100000002</v>
      </c>
      <c r="C1359" s="14">
        <f t="shared" si="84"/>
        <v>-5.5890761574468595E-3</v>
      </c>
      <c r="L1359" s="9">
        <v>1342</v>
      </c>
      <c r="M1359" s="9">
        <v>3.9303102903121001E-4</v>
      </c>
      <c r="N1359" s="15">
        <f t="shared" si="82"/>
        <v>8.5087168363251003E-2</v>
      </c>
      <c r="O1359" s="9">
        <f t="shared" si="81"/>
        <v>0.53917235837685817</v>
      </c>
      <c r="P1359" s="9">
        <f t="shared" si="83"/>
        <v>9.8348857844075446E-2</v>
      </c>
    </row>
    <row r="1360" spans="1:16">
      <c r="A1360" s="12">
        <v>37462</v>
      </c>
      <c r="B1360" s="9">
        <v>0.63475942600000002</v>
      </c>
      <c r="C1360" s="14">
        <f t="shared" si="84"/>
        <v>-5.712837075316779E-4</v>
      </c>
      <c r="L1360" s="9">
        <v>1343</v>
      </c>
      <c r="M1360" s="9">
        <v>3.9449822382087163E-4</v>
      </c>
      <c r="N1360" s="15">
        <f t="shared" si="82"/>
        <v>8.537272959725703E-2</v>
      </c>
      <c r="O1360" s="9">
        <f t="shared" si="81"/>
        <v>0.53957412615508238</v>
      </c>
      <c r="P1360" s="9">
        <f t="shared" si="83"/>
        <v>9.9360873149099402E-2</v>
      </c>
    </row>
    <row r="1361" spans="1:16">
      <c r="A1361" s="12">
        <v>37463</v>
      </c>
      <c r="B1361" s="9">
        <v>0.63959066200000003</v>
      </c>
      <c r="C1361" s="14">
        <f t="shared" si="84"/>
        <v>7.6111291965281769E-3</v>
      </c>
      <c r="L1361" s="9">
        <v>1344</v>
      </c>
      <c r="M1361" s="9">
        <v>3.9637862484465103E-4</v>
      </c>
      <c r="N1361" s="15">
        <f t="shared" si="82"/>
        <v>8.5738713473808612E-2</v>
      </c>
      <c r="O1361" s="9">
        <f t="shared" si="81"/>
        <v>0.53997589393330658</v>
      </c>
      <c r="P1361" s="9">
        <f t="shared" si="83"/>
        <v>0.10037299022730331</v>
      </c>
    </row>
    <row r="1362" spans="1:16">
      <c r="A1362" s="12">
        <v>37466</v>
      </c>
      <c r="B1362" s="9">
        <v>0.64226075800000004</v>
      </c>
      <c r="C1362" s="14">
        <f t="shared" si="84"/>
        <v>4.1746950958454487E-3</v>
      </c>
      <c r="L1362" s="9">
        <v>1345</v>
      </c>
      <c r="M1362" s="9">
        <v>4.02414289442099E-4</v>
      </c>
      <c r="N1362" s="15">
        <f t="shared" si="82"/>
        <v>8.6913439449281357E-2</v>
      </c>
      <c r="O1362" s="9">
        <f t="shared" ref="O1362:O1425" si="85">L1362/COUNT(Retornos)</f>
        <v>0.54037766171153079</v>
      </c>
      <c r="P1362" s="9">
        <f t="shared" si="83"/>
        <v>0.10138521013616224</v>
      </c>
    </row>
    <row r="1363" spans="1:16">
      <c r="A1363" s="12">
        <v>37467</v>
      </c>
      <c r="B1363" s="9">
        <v>0.63593004799999997</v>
      </c>
      <c r="C1363" s="14">
        <f t="shared" si="84"/>
        <v>-9.8569154679696291E-3</v>
      </c>
      <c r="L1363" s="9">
        <v>1346</v>
      </c>
      <c r="M1363" s="9">
        <v>4.0751710533326602E-4</v>
      </c>
      <c r="N1363" s="15">
        <f t="shared" ref="N1363:N1426" si="86">(M1363-$K$5)/$K$4</f>
        <v>8.7906604373976391E-2</v>
      </c>
      <c r="O1363" s="9">
        <f t="shared" si="85"/>
        <v>0.54077942948975488</v>
      </c>
      <c r="P1363" s="9">
        <f t="shared" ref="P1363:P1426" si="87">_xlfn.NORM.S.INV(O1363)</f>
        <v>0.10239753393389474</v>
      </c>
    </row>
    <row r="1364" spans="1:16">
      <c r="A1364" s="12">
        <v>37468</v>
      </c>
      <c r="B1364" s="9">
        <v>0.64</v>
      </c>
      <c r="C1364" s="14">
        <f t="shared" si="84"/>
        <v>6.3999995169281565E-3</v>
      </c>
      <c r="L1364" s="9">
        <v>1347</v>
      </c>
      <c r="M1364" s="9">
        <v>4.1436478694434342E-4</v>
      </c>
      <c r="N1364" s="15">
        <f t="shared" si="86"/>
        <v>8.9239373836298888E-2</v>
      </c>
      <c r="O1364" s="9">
        <f t="shared" si="85"/>
        <v>0.54118119726797909</v>
      </c>
      <c r="P1364" s="9">
        <f t="shared" si="87"/>
        <v>0.10340996267947199</v>
      </c>
    </row>
    <row r="1365" spans="1:16">
      <c r="A1365" s="12">
        <v>37469</v>
      </c>
      <c r="B1365" s="9">
        <v>0.64193092799999996</v>
      </c>
      <c r="C1365" s="14">
        <f t="shared" si="84"/>
        <v>3.0170749999998137E-3</v>
      </c>
      <c r="L1365" s="9">
        <v>1348</v>
      </c>
      <c r="M1365" s="9">
        <v>4.2345969758050828E-4</v>
      </c>
      <c r="N1365" s="15">
        <f t="shared" si="86"/>
        <v>9.1009523187113306E-2</v>
      </c>
      <c r="O1365" s="9">
        <f t="shared" si="85"/>
        <v>0.54158296504620329</v>
      </c>
      <c r="P1365" s="9">
        <f t="shared" si="87"/>
        <v>0.10442249743262404</v>
      </c>
    </row>
    <row r="1366" spans="1:16">
      <c r="A1366" s="12">
        <v>37470</v>
      </c>
      <c r="B1366" s="9">
        <v>0.63657775800000005</v>
      </c>
      <c r="C1366" s="14">
        <f t="shared" si="84"/>
        <v>-8.3391682290152591E-3</v>
      </c>
      <c r="L1366" s="9">
        <v>1349</v>
      </c>
      <c r="M1366" s="9">
        <v>4.2489872071160839E-4</v>
      </c>
      <c r="N1366" s="15">
        <f t="shared" si="86"/>
        <v>9.1289601349860153E-2</v>
      </c>
      <c r="O1366" s="9">
        <f t="shared" si="85"/>
        <v>0.5419847328244275</v>
      </c>
      <c r="P1366" s="9">
        <f t="shared" si="87"/>
        <v>0.10543513925384884</v>
      </c>
    </row>
    <row r="1367" spans="1:16">
      <c r="A1367" s="12">
        <v>37473</v>
      </c>
      <c r="B1367" s="9">
        <v>0.63836578399999999</v>
      </c>
      <c r="C1367" s="14">
        <f t="shared" si="84"/>
        <v>2.8088100432814844E-3</v>
      </c>
      <c r="L1367" s="9">
        <v>1350</v>
      </c>
      <c r="M1367" s="9">
        <v>4.2876411620551558E-4</v>
      </c>
      <c r="N1367" s="15">
        <f t="shared" si="86"/>
        <v>9.2041926204705138E-2</v>
      </c>
      <c r="O1367" s="9">
        <f t="shared" si="85"/>
        <v>0.5423865006026517</v>
      </c>
      <c r="P1367" s="9">
        <f t="shared" si="87"/>
        <v>0.10644788920442001</v>
      </c>
    </row>
    <row r="1368" spans="1:16">
      <c r="A1368" s="12">
        <v>37474</v>
      </c>
      <c r="B1368" s="9">
        <v>0.65011051900000005</v>
      </c>
      <c r="C1368" s="14">
        <f t="shared" si="84"/>
        <v>1.8398127365798933E-2</v>
      </c>
      <c r="L1368" s="9">
        <v>1351</v>
      </c>
      <c r="M1368" s="9">
        <v>4.3039723746018943E-4</v>
      </c>
      <c r="N1368" s="15">
        <f t="shared" si="86"/>
        <v>9.2359781832364304E-2</v>
      </c>
      <c r="O1368" s="9">
        <f t="shared" si="85"/>
        <v>0.5427882683808759</v>
      </c>
      <c r="P1368" s="9">
        <f t="shared" si="87"/>
        <v>0.10746074834639484</v>
      </c>
    </row>
    <row r="1369" spans="1:16">
      <c r="A1369" s="12">
        <v>37475</v>
      </c>
      <c r="B1369" s="9">
        <v>0.65129607899999997</v>
      </c>
      <c r="C1369" s="14">
        <f t="shared" si="84"/>
        <v>1.8236283914057072E-3</v>
      </c>
      <c r="L1369" s="9">
        <v>1352</v>
      </c>
      <c r="M1369" s="9">
        <v>4.3165475569328926E-4</v>
      </c>
      <c r="N1369" s="15">
        <f t="shared" si="86"/>
        <v>9.260453355923752E-2</v>
      </c>
      <c r="O1369" s="9">
        <f t="shared" si="85"/>
        <v>0.5431900361591</v>
      </c>
      <c r="P1369" s="9">
        <f t="shared" si="87"/>
        <v>0.10847371774262198</v>
      </c>
    </row>
    <row r="1370" spans="1:16">
      <c r="A1370" s="12">
        <v>37476</v>
      </c>
      <c r="B1370" s="9">
        <v>0.65453593399999999</v>
      </c>
      <c r="C1370" s="14">
        <f t="shared" si="84"/>
        <v>4.9744733685093134E-3</v>
      </c>
      <c r="L1370" s="9">
        <v>1353</v>
      </c>
      <c r="M1370" s="9">
        <v>4.4155667397172138E-4</v>
      </c>
      <c r="N1370" s="15">
        <f t="shared" si="86"/>
        <v>9.4531751419156512E-2</v>
      </c>
      <c r="O1370" s="9">
        <f t="shared" si="85"/>
        <v>0.5435918039373242</v>
      </c>
      <c r="P1370" s="9">
        <f t="shared" si="87"/>
        <v>0.10948679845675058</v>
      </c>
    </row>
    <row r="1371" spans="1:16">
      <c r="A1371" s="12">
        <v>37477</v>
      </c>
      <c r="B1371" s="9">
        <v>0.65638332799999999</v>
      </c>
      <c r="C1371" s="14">
        <f t="shared" si="84"/>
        <v>2.8224485532981625E-3</v>
      </c>
      <c r="L1371" s="9">
        <v>1354</v>
      </c>
      <c r="M1371" s="9">
        <v>4.5721704498857818E-4</v>
      </c>
      <c r="N1371" s="15">
        <f t="shared" si="86"/>
        <v>9.7579741300307388E-2</v>
      </c>
      <c r="O1371" s="9">
        <f t="shared" si="85"/>
        <v>0.54399357171554841</v>
      </c>
      <c r="P1371" s="9">
        <f t="shared" si="87"/>
        <v>0.1104999915532367</v>
      </c>
    </row>
    <row r="1372" spans="1:16">
      <c r="A1372" s="12">
        <v>37480</v>
      </c>
      <c r="B1372" s="9">
        <v>0.65286936100000004</v>
      </c>
      <c r="C1372" s="14">
        <f t="shared" si="84"/>
        <v>-5.3535287233863471E-3</v>
      </c>
      <c r="L1372" s="9">
        <v>1355</v>
      </c>
      <c r="M1372" s="9">
        <v>4.5751551489203734E-4</v>
      </c>
      <c r="N1372" s="15">
        <f t="shared" si="86"/>
        <v>9.7637832723849807E-2</v>
      </c>
      <c r="O1372" s="9">
        <f t="shared" si="85"/>
        <v>0.54439533949377261</v>
      </c>
      <c r="P1372" s="9">
        <f t="shared" si="87"/>
        <v>0.11151329809735243</v>
      </c>
    </row>
    <row r="1373" spans="1:16">
      <c r="A1373" s="12">
        <v>37481</v>
      </c>
      <c r="B1373" s="9">
        <v>0.65316786400000004</v>
      </c>
      <c r="C1373" s="14">
        <f t="shared" si="84"/>
        <v>4.5721704498857818E-4</v>
      </c>
      <c r="L1373" s="9">
        <v>1356</v>
      </c>
      <c r="M1373" s="9">
        <v>4.7278059554134444E-4</v>
      </c>
      <c r="N1373" s="15">
        <f t="shared" si="86"/>
        <v>0.10060888694114503</v>
      </c>
      <c r="O1373" s="9">
        <f t="shared" si="85"/>
        <v>0.54479710727199682</v>
      </c>
      <c r="P1373" s="9">
        <f t="shared" si="87"/>
        <v>0.11252671915519377</v>
      </c>
    </row>
    <row r="1374" spans="1:16">
      <c r="A1374" s="12">
        <v>37482</v>
      </c>
      <c r="B1374" s="9">
        <v>0.64758450999999995</v>
      </c>
      <c r="C1374" s="14">
        <f t="shared" si="84"/>
        <v>-8.5481149758465103E-3</v>
      </c>
      <c r="L1374" s="9">
        <v>1357</v>
      </c>
      <c r="M1374" s="9">
        <v>4.7514354580435736E-4</v>
      </c>
      <c r="N1374" s="15">
        <f t="shared" si="86"/>
        <v>0.10106878974188799</v>
      </c>
      <c r="O1374" s="9">
        <f t="shared" si="85"/>
        <v>0.54519887505022102</v>
      </c>
      <c r="P1374" s="9">
        <f t="shared" si="87"/>
        <v>0.11354025579368858</v>
      </c>
    </row>
    <row r="1375" spans="1:16">
      <c r="A1375" s="12">
        <v>37483</v>
      </c>
      <c r="B1375" s="9">
        <v>0.65104166699999999</v>
      </c>
      <c r="C1375" s="14">
        <f t="shared" si="84"/>
        <v>5.3385418375742066E-3</v>
      </c>
      <c r="L1375" s="9">
        <v>1358</v>
      </c>
      <c r="M1375" s="9">
        <v>4.7571005033297808E-4</v>
      </c>
      <c r="N1375" s="15">
        <f t="shared" si="86"/>
        <v>0.10117904894768863</v>
      </c>
      <c r="O1375" s="9">
        <f t="shared" si="85"/>
        <v>0.54560064282844511</v>
      </c>
      <c r="P1375" s="9">
        <f t="shared" si="87"/>
        <v>0.11455390908060455</v>
      </c>
    </row>
    <row r="1376" spans="1:16">
      <c r="A1376" s="12">
        <v>37484</v>
      </c>
      <c r="B1376" s="9">
        <v>0.65053343699999999</v>
      </c>
      <c r="C1376" s="14">
        <f t="shared" si="84"/>
        <v>-7.8064127960031371E-4</v>
      </c>
      <c r="L1376" s="9">
        <v>1359</v>
      </c>
      <c r="M1376" s="9">
        <v>4.7712797023158338E-4</v>
      </c>
      <c r="N1376" s="15">
        <f t="shared" si="86"/>
        <v>0.10145501977229933</v>
      </c>
      <c r="O1376" s="9">
        <f t="shared" si="85"/>
        <v>0.54600241060666932</v>
      </c>
      <c r="P1376" s="9">
        <f t="shared" si="87"/>
        <v>0.11556768008455835</v>
      </c>
    </row>
    <row r="1377" spans="1:16">
      <c r="A1377" s="12">
        <v>37487</v>
      </c>
      <c r="B1377" s="9">
        <v>0.654793085</v>
      </c>
      <c r="C1377" s="14">
        <f t="shared" si="84"/>
        <v>6.5479309098142036E-3</v>
      </c>
      <c r="L1377" s="9">
        <v>1360</v>
      </c>
      <c r="M1377" s="9">
        <v>4.808343447222363E-4</v>
      </c>
      <c r="N1377" s="15">
        <f t="shared" si="86"/>
        <v>0.10217639424874729</v>
      </c>
      <c r="O1377" s="9">
        <f t="shared" si="85"/>
        <v>0.54640417838489352</v>
      </c>
      <c r="P1377" s="9">
        <f t="shared" si="87"/>
        <v>0.11658156987502211</v>
      </c>
    </row>
    <row r="1378" spans="1:16">
      <c r="A1378" s="12">
        <v>37488</v>
      </c>
      <c r="B1378" s="9">
        <v>0.65505043900000004</v>
      </c>
      <c r="C1378" s="14">
        <f t="shared" si="84"/>
        <v>3.9303102903121001E-4</v>
      </c>
      <c r="L1378" s="9">
        <v>1361</v>
      </c>
      <c r="M1378" s="9">
        <v>4.8369271350345855E-4</v>
      </c>
      <c r="N1378" s="15">
        <f t="shared" si="86"/>
        <v>0.10273272073120324</v>
      </c>
      <c r="O1378" s="9">
        <f t="shared" si="85"/>
        <v>0.54680594616311773</v>
      </c>
      <c r="P1378" s="9">
        <f t="shared" si="87"/>
        <v>0.11759557952233265</v>
      </c>
    </row>
    <row r="1379" spans="1:16">
      <c r="A1379" s="12">
        <v>37489</v>
      </c>
      <c r="B1379" s="9">
        <v>0.65380843399999999</v>
      </c>
      <c r="C1379" s="14">
        <f t="shared" si="84"/>
        <v>-1.8960448326637014E-3</v>
      </c>
      <c r="L1379" s="9">
        <v>1362</v>
      </c>
      <c r="M1379" s="9">
        <v>4.9226415908854015E-4</v>
      </c>
      <c r="N1379" s="15">
        <f t="shared" si="86"/>
        <v>0.1044009876823529</v>
      </c>
      <c r="O1379" s="9">
        <f t="shared" si="85"/>
        <v>0.54720771394134193</v>
      </c>
      <c r="P1379" s="9">
        <f t="shared" si="87"/>
        <v>0.11860971009769951</v>
      </c>
    </row>
    <row r="1380" spans="1:16">
      <c r="A1380" s="12">
        <v>37490</v>
      </c>
      <c r="B1380" s="9">
        <v>0.65824117999999998</v>
      </c>
      <c r="C1380" s="14">
        <f t="shared" si="84"/>
        <v>6.7798850083355955E-3</v>
      </c>
      <c r="L1380" s="9">
        <v>1363</v>
      </c>
      <c r="M1380" s="9">
        <v>5.06392627634078E-4</v>
      </c>
      <c r="N1380" s="15">
        <f t="shared" si="86"/>
        <v>0.1071508222243701</v>
      </c>
      <c r="O1380" s="9">
        <f t="shared" si="85"/>
        <v>0.54760948171956614</v>
      </c>
      <c r="P1380" s="9">
        <f t="shared" si="87"/>
        <v>0.11962396267321292</v>
      </c>
    </row>
    <row r="1381" spans="1:16">
      <c r="A1381" s="12">
        <v>37491</v>
      </c>
      <c r="B1381" s="9">
        <v>0.65724613899999995</v>
      </c>
      <c r="C1381" s="14">
        <f t="shared" si="84"/>
        <v>-1.5116662862083574E-3</v>
      </c>
      <c r="L1381" s="9">
        <v>1364</v>
      </c>
      <c r="M1381" s="9">
        <v>5.0851847619837187E-4</v>
      </c>
      <c r="N1381" s="15">
        <f t="shared" si="86"/>
        <v>0.10756457774177466</v>
      </c>
      <c r="O1381" s="9">
        <f t="shared" si="85"/>
        <v>0.54801124949779023</v>
      </c>
      <c r="P1381" s="9">
        <f t="shared" si="87"/>
        <v>0.12063833832185188</v>
      </c>
    </row>
    <row r="1382" spans="1:16">
      <c r="A1382" s="12">
        <v>37495</v>
      </c>
      <c r="B1382" s="9">
        <v>0.65338124799999997</v>
      </c>
      <c r="C1382" s="14">
        <f t="shared" si="84"/>
        <v>-5.8804316536273937E-3</v>
      </c>
      <c r="L1382" s="9">
        <v>1365</v>
      </c>
      <c r="M1382" s="9">
        <v>5.0939189029164389E-4</v>
      </c>
      <c r="N1382" s="15">
        <f t="shared" si="86"/>
        <v>0.10773457098877258</v>
      </c>
      <c r="O1382" s="9">
        <f t="shared" si="85"/>
        <v>0.54841301727601444</v>
      </c>
      <c r="P1382" s="9">
        <f t="shared" si="87"/>
        <v>0.12165283811749349</v>
      </c>
    </row>
    <row r="1383" spans="1:16">
      <c r="A1383" s="12">
        <v>37496</v>
      </c>
      <c r="B1383" s="9">
        <v>0.65091453499999996</v>
      </c>
      <c r="C1383" s="14">
        <f t="shared" si="84"/>
        <v>-3.7753042462583819E-3</v>
      </c>
      <c r="L1383" s="9">
        <v>1366</v>
      </c>
      <c r="M1383" s="9">
        <v>5.1693024354726447E-4</v>
      </c>
      <c r="N1383" s="15">
        <f t="shared" si="86"/>
        <v>0.10920176639678304</v>
      </c>
      <c r="O1383" s="9">
        <f t="shared" si="85"/>
        <v>0.54881478505423864</v>
      </c>
      <c r="P1383" s="9">
        <f t="shared" si="87"/>
        <v>0.12266746313491945</v>
      </c>
    </row>
    <row r="1384" spans="1:16">
      <c r="A1384" s="12">
        <v>37497</v>
      </c>
      <c r="B1384" s="9">
        <v>0.64582795100000001</v>
      </c>
      <c r="C1384" s="14">
        <f t="shared" si="84"/>
        <v>-7.8145189982582464E-3</v>
      </c>
      <c r="L1384" s="9">
        <v>1367</v>
      </c>
      <c r="M1384" s="9">
        <v>5.3268024491726074E-4</v>
      </c>
      <c r="N1384" s="15">
        <f t="shared" si="86"/>
        <v>0.11226720110150286</v>
      </c>
      <c r="O1384" s="9">
        <f t="shared" si="85"/>
        <v>0.54921655283246285</v>
      </c>
      <c r="P1384" s="9">
        <f t="shared" si="87"/>
        <v>0.12368221444982545</v>
      </c>
    </row>
    <row r="1385" spans="1:16">
      <c r="A1385" s="12">
        <v>37498</v>
      </c>
      <c r="B1385" s="9">
        <v>0.64616179900000004</v>
      </c>
      <c r="C1385" s="14">
        <f t="shared" si="84"/>
        <v>5.1693024354726447E-4</v>
      </c>
      <c r="L1385" s="9">
        <v>1368</v>
      </c>
      <c r="M1385" s="9">
        <v>5.3792315960188297E-4</v>
      </c>
      <c r="N1385" s="15">
        <f t="shared" si="86"/>
        <v>0.11328763356055921</v>
      </c>
      <c r="O1385" s="9">
        <f t="shared" si="85"/>
        <v>0.54961832061068705</v>
      </c>
      <c r="P1385" s="9">
        <f t="shared" si="87"/>
        <v>0.12469709313882917</v>
      </c>
    </row>
    <row r="1386" spans="1:16">
      <c r="A1386" s="12">
        <v>37502</v>
      </c>
      <c r="B1386" s="9">
        <v>0.64</v>
      </c>
      <c r="C1386" s="14">
        <f t="shared" si="84"/>
        <v>-9.5360001311374232E-3</v>
      </c>
      <c r="L1386" s="9">
        <v>1369</v>
      </c>
      <c r="M1386" s="9">
        <v>5.3885078730142588E-4</v>
      </c>
      <c r="N1386" s="15">
        <f t="shared" si="86"/>
        <v>0.1134681784428381</v>
      </c>
      <c r="O1386" s="9">
        <f t="shared" si="85"/>
        <v>0.55002008838891125</v>
      </c>
      <c r="P1386" s="9">
        <f t="shared" si="87"/>
        <v>0.12571210027947852</v>
      </c>
    </row>
    <row r="1387" spans="1:16">
      <c r="A1387" s="12">
        <v>37503</v>
      </c>
      <c r="B1387" s="9">
        <v>0.63930443699999995</v>
      </c>
      <c r="C1387" s="14">
        <f t="shared" si="84"/>
        <v>-1.0868171875001442E-3</v>
      </c>
      <c r="L1387" s="9">
        <v>1370</v>
      </c>
      <c r="M1387" s="9">
        <v>5.529948694165121E-4</v>
      </c>
      <c r="N1387" s="15">
        <f t="shared" si="86"/>
        <v>0.11622105186573117</v>
      </c>
      <c r="O1387" s="9">
        <f t="shared" si="85"/>
        <v>0.55042185616713535</v>
      </c>
      <c r="P1387" s="9">
        <f t="shared" si="87"/>
        <v>0.12672723695025981</v>
      </c>
    </row>
    <row r="1388" spans="1:16">
      <c r="A1388" s="12">
        <v>37504</v>
      </c>
      <c r="B1388" s="9">
        <v>0.63856960399999996</v>
      </c>
      <c r="C1388" s="14">
        <f t="shared" si="84"/>
        <v>-1.1494257781914374E-3</v>
      </c>
      <c r="L1388" s="9">
        <v>1371</v>
      </c>
      <c r="M1388" s="9">
        <v>5.5749098843116407E-4</v>
      </c>
      <c r="N1388" s="15">
        <f t="shared" si="86"/>
        <v>0.11709613491749017</v>
      </c>
      <c r="O1388" s="9">
        <f t="shared" si="85"/>
        <v>0.55082362394535955</v>
      </c>
      <c r="P1388" s="9">
        <f t="shared" si="87"/>
        <v>0.12774250423060698</v>
      </c>
    </row>
    <row r="1389" spans="1:16">
      <c r="A1389" s="12">
        <v>37505</v>
      </c>
      <c r="B1389" s="9">
        <v>0.64114893900000003</v>
      </c>
      <c r="C1389" s="14">
        <f t="shared" si="84"/>
        <v>4.0392386105494449E-3</v>
      </c>
      <c r="L1389" s="9">
        <v>1372</v>
      </c>
      <c r="M1389" s="9">
        <v>5.6120768769085672E-4</v>
      </c>
      <c r="N1389" s="15">
        <f t="shared" si="86"/>
        <v>0.11781951891156223</v>
      </c>
      <c r="O1389" s="9">
        <f t="shared" si="85"/>
        <v>0.55122539172358376</v>
      </c>
      <c r="P1389" s="9">
        <f t="shared" si="87"/>
        <v>0.12875790320090852</v>
      </c>
    </row>
    <row r="1390" spans="1:16">
      <c r="A1390" s="12">
        <v>37508</v>
      </c>
      <c r="B1390" s="9">
        <v>0.64164260500000003</v>
      </c>
      <c r="C1390" s="14">
        <f t="shared" si="84"/>
        <v>7.6997086007812854E-4</v>
      </c>
      <c r="L1390" s="9">
        <v>1373</v>
      </c>
      <c r="M1390" s="9">
        <v>5.6132493607186085E-4</v>
      </c>
      <c r="N1390" s="15">
        <f t="shared" si="86"/>
        <v>0.11784233905282819</v>
      </c>
      <c r="O1390" s="9">
        <f t="shared" si="85"/>
        <v>0.55162715950180796</v>
      </c>
      <c r="P1390" s="9">
        <f t="shared" si="87"/>
        <v>0.12977343494251661</v>
      </c>
    </row>
    <row r="1391" spans="1:16">
      <c r="A1391" s="12">
        <v>37509</v>
      </c>
      <c r="B1391" s="9">
        <v>0.64333504900000005</v>
      </c>
      <c r="C1391" s="14">
        <f t="shared" si="84"/>
        <v>2.6376739742834943E-3</v>
      </c>
      <c r="L1391" s="9">
        <v>1374</v>
      </c>
      <c r="M1391" s="9">
        <v>5.625076307487209E-4</v>
      </c>
      <c r="N1391" s="15">
        <f t="shared" si="86"/>
        <v>0.11807252781423622</v>
      </c>
      <c r="O1391" s="9">
        <f t="shared" si="85"/>
        <v>0.55202892728003217</v>
      </c>
      <c r="P1391" s="9">
        <f t="shared" si="87"/>
        <v>0.13078910053775566</v>
      </c>
    </row>
    <row r="1392" spans="1:16">
      <c r="A1392" s="12">
        <v>37510</v>
      </c>
      <c r="B1392" s="9">
        <v>0.64549444899999997</v>
      </c>
      <c r="C1392" s="14">
        <f t="shared" si="84"/>
        <v>3.356571359444116E-3</v>
      </c>
      <c r="L1392" s="9">
        <v>1375</v>
      </c>
      <c r="M1392" s="9">
        <v>5.6580311721576848E-4</v>
      </c>
      <c r="N1392" s="15">
        <f t="shared" si="86"/>
        <v>0.11871393084320779</v>
      </c>
      <c r="O1392" s="9">
        <f t="shared" si="85"/>
        <v>0.55243069505825637</v>
      </c>
      <c r="P1392" s="9">
        <f t="shared" si="87"/>
        <v>0.13180490106993031</v>
      </c>
    </row>
    <row r="1393" spans="1:16">
      <c r="A1393" s="12">
        <v>37511</v>
      </c>
      <c r="B1393" s="9">
        <v>0.64312817499999997</v>
      </c>
      <c r="C1393" s="14">
        <f t="shared" si="84"/>
        <v>-3.665831679367404E-3</v>
      </c>
      <c r="L1393" s="9">
        <v>1376</v>
      </c>
      <c r="M1393" s="9">
        <v>5.6582440338170947E-4</v>
      </c>
      <c r="N1393" s="15">
        <f t="shared" si="86"/>
        <v>0.11871807378581924</v>
      </c>
      <c r="O1393" s="9">
        <f t="shared" si="85"/>
        <v>0.55283246283648046</v>
      </c>
      <c r="P1393" s="9">
        <f t="shared" si="87"/>
        <v>0.13282083762333372</v>
      </c>
    </row>
    <row r="1394" spans="1:16">
      <c r="A1394" s="12">
        <v>37512</v>
      </c>
      <c r="B1394" s="9">
        <v>0.64164260500000003</v>
      </c>
      <c r="C1394" s="14">
        <f t="shared" si="84"/>
        <v>-2.3099127945994669E-3</v>
      </c>
      <c r="L1394" s="9">
        <v>1377</v>
      </c>
      <c r="M1394" s="9">
        <v>5.7067810993705059E-4</v>
      </c>
      <c r="N1394" s="15">
        <f t="shared" si="86"/>
        <v>0.11966275437166431</v>
      </c>
      <c r="O1394" s="9">
        <f t="shared" si="85"/>
        <v>0.55323423061470467</v>
      </c>
      <c r="P1394" s="9">
        <f t="shared" si="87"/>
        <v>0.13383691128325717</v>
      </c>
    </row>
    <row r="1395" spans="1:16">
      <c r="A1395" s="12">
        <v>37515</v>
      </c>
      <c r="B1395" s="9">
        <v>0.64766839399999998</v>
      </c>
      <c r="C1395" s="14">
        <f t="shared" si="84"/>
        <v>9.3911921575093871E-3</v>
      </c>
      <c r="L1395" s="9">
        <v>1378</v>
      </c>
      <c r="M1395" s="9">
        <v>5.7891730154335796E-4</v>
      </c>
      <c r="N1395" s="15">
        <f t="shared" si="86"/>
        <v>0.12126635447908556</v>
      </c>
      <c r="O1395" s="9">
        <f t="shared" si="85"/>
        <v>0.55363599839292887</v>
      </c>
      <c r="P1395" s="9">
        <f t="shared" si="87"/>
        <v>0.13485312313599682</v>
      </c>
    </row>
    <row r="1396" spans="1:16">
      <c r="A1396" s="12">
        <v>37516</v>
      </c>
      <c r="B1396" s="9">
        <v>0.651763019</v>
      </c>
      <c r="C1396" s="14">
        <f t="shared" si="84"/>
        <v>6.3221009978757792E-3</v>
      </c>
      <c r="L1396" s="9">
        <v>1379</v>
      </c>
      <c r="M1396" s="9">
        <v>5.8109131535655223E-4</v>
      </c>
      <c r="N1396" s="15">
        <f t="shared" si="86"/>
        <v>0.12168948443539156</v>
      </c>
      <c r="O1396" s="9">
        <f t="shared" si="85"/>
        <v>0.55403776617115308</v>
      </c>
      <c r="P1396" s="9">
        <f t="shared" si="87"/>
        <v>0.13586947426886328</v>
      </c>
    </row>
    <row r="1397" spans="1:16">
      <c r="A1397" s="12">
        <v>37517</v>
      </c>
      <c r="B1397" s="9">
        <v>0.64412238300000002</v>
      </c>
      <c r="C1397" s="14">
        <f t="shared" si="84"/>
        <v>-1.1723027814193876E-2</v>
      </c>
      <c r="L1397" s="9">
        <v>1380</v>
      </c>
      <c r="M1397" s="9">
        <v>5.928328025259777E-4</v>
      </c>
      <c r="N1397" s="15">
        <f t="shared" si="86"/>
        <v>0.12397473898290833</v>
      </c>
      <c r="O1397" s="9">
        <f t="shared" si="85"/>
        <v>0.55443953394937728</v>
      </c>
      <c r="P1397" s="9">
        <f t="shared" si="87"/>
        <v>0.13688596577018974</v>
      </c>
    </row>
    <row r="1398" spans="1:16">
      <c r="A1398" s="12">
        <v>37518</v>
      </c>
      <c r="B1398" s="9">
        <v>0.64329366399999999</v>
      </c>
      <c r="C1398" s="14">
        <f t="shared" si="84"/>
        <v>-1.2865862480050394E-3</v>
      </c>
      <c r="L1398" s="9">
        <v>1381</v>
      </c>
      <c r="M1398" s="9">
        <v>5.9417750802848168E-4</v>
      </c>
      <c r="N1398" s="15">
        <f t="shared" si="86"/>
        <v>0.12423646003411128</v>
      </c>
      <c r="O1398" s="9">
        <f t="shared" si="85"/>
        <v>0.55484130172760149</v>
      </c>
      <c r="P1398" s="9">
        <f t="shared" si="87"/>
        <v>0.13790259872934066</v>
      </c>
    </row>
    <row r="1399" spans="1:16">
      <c r="A1399" s="12">
        <v>37519</v>
      </c>
      <c r="B1399" s="9">
        <v>0.64275613799999998</v>
      </c>
      <c r="C1399" s="14">
        <f t="shared" si="84"/>
        <v>-8.3558416642515176E-4</v>
      </c>
      <c r="L1399" s="9">
        <v>1382</v>
      </c>
      <c r="M1399" s="9">
        <v>5.96480417789369E-4</v>
      </c>
      <c r="N1399" s="15">
        <f t="shared" si="86"/>
        <v>0.12468467710641644</v>
      </c>
      <c r="O1399" s="9">
        <f t="shared" si="85"/>
        <v>0.55524306950582558</v>
      </c>
      <c r="P1399" s="9">
        <f t="shared" si="87"/>
        <v>0.13891937423671996</v>
      </c>
    </row>
    <row r="1400" spans="1:16">
      <c r="A1400" s="12">
        <v>37522</v>
      </c>
      <c r="B1400" s="9">
        <v>0.64205457499999996</v>
      </c>
      <c r="C1400" s="14">
        <f t="shared" si="84"/>
        <v>-1.0914917159453585E-3</v>
      </c>
      <c r="L1400" s="9">
        <v>1383</v>
      </c>
      <c r="M1400" s="9">
        <v>6.0790401233790092E-4</v>
      </c>
      <c r="N1400" s="15">
        <f t="shared" si="86"/>
        <v>0.12690805997217464</v>
      </c>
      <c r="O1400" s="9">
        <f t="shared" si="85"/>
        <v>0.55564483728404979</v>
      </c>
      <c r="P1400" s="9">
        <f t="shared" si="87"/>
        <v>0.13993629338378052</v>
      </c>
    </row>
    <row r="1401" spans="1:16">
      <c r="A1401" s="12">
        <v>37523</v>
      </c>
      <c r="B1401" s="9">
        <v>0.64246707400000003</v>
      </c>
      <c r="C1401" s="14">
        <f t="shared" si="84"/>
        <v>6.4246719213878478E-4</v>
      </c>
      <c r="L1401" s="9">
        <v>1384</v>
      </c>
      <c r="M1401" s="9">
        <v>6.0901245271915982E-4</v>
      </c>
      <c r="N1401" s="15">
        <f t="shared" si="86"/>
        <v>0.12712379656374706</v>
      </c>
      <c r="O1401" s="9">
        <f t="shared" si="85"/>
        <v>0.55604660506227399</v>
      </c>
      <c r="P1401" s="9">
        <f t="shared" si="87"/>
        <v>0.14095335726303132</v>
      </c>
    </row>
    <row r="1402" spans="1:16">
      <c r="A1402" s="12">
        <v>37524</v>
      </c>
      <c r="B1402" s="9">
        <v>0.64</v>
      </c>
      <c r="C1402" s="14">
        <f t="shared" si="84"/>
        <v>-3.8400006783849694E-3</v>
      </c>
      <c r="L1402" s="9">
        <v>1385</v>
      </c>
      <c r="M1402" s="9">
        <v>6.0912465870566201E-4</v>
      </c>
      <c r="N1402" s="15">
        <f t="shared" si="86"/>
        <v>0.1271456352999491</v>
      </c>
      <c r="O1402" s="9">
        <f t="shared" si="85"/>
        <v>0.5564483728404982</v>
      </c>
      <c r="P1402" s="9">
        <f t="shared" si="87"/>
        <v>0.14197056696804716</v>
      </c>
    </row>
    <row r="1403" spans="1:16">
      <c r="A1403" s="12">
        <v>37525</v>
      </c>
      <c r="B1403" s="9">
        <v>0.64254963700000001</v>
      </c>
      <c r="C1403" s="14">
        <f t="shared" si="84"/>
        <v>3.9838078125000731E-3</v>
      </c>
      <c r="L1403" s="9">
        <v>1386</v>
      </c>
      <c r="M1403" s="9">
        <v>6.1031371150455094E-4</v>
      </c>
      <c r="N1403" s="15">
        <f t="shared" si="86"/>
        <v>0.12737706154746689</v>
      </c>
      <c r="O1403" s="9">
        <f t="shared" si="85"/>
        <v>0.5568501406187224</v>
      </c>
      <c r="P1403" s="9">
        <f t="shared" si="87"/>
        <v>0.14298792359347667</v>
      </c>
    </row>
    <row r="1404" spans="1:16">
      <c r="A1404" s="12">
        <v>37526</v>
      </c>
      <c r="B1404" s="9">
        <v>0.64316953899999996</v>
      </c>
      <c r="C1404" s="14">
        <f t="shared" si="84"/>
        <v>9.6475348253899362E-4</v>
      </c>
      <c r="L1404" s="9">
        <v>1387</v>
      </c>
      <c r="M1404" s="9">
        <v>6.1072342989976214E-4</v>
      </c>
      <c r="N1404" s="15">
        <f t="shared" si="86"/>
        <v>0.12745680534928236</v>
      </c>
      <c r="O1404" s="9">
        <f t="shared" si="85"/>
        <v>0.5572519083969466</v>
      </c>
      <c r="P1404" s="9">
        <f t="shared" si="87"/>
        <v>0.14400542823505139</v>
      </c>
    </row>
    <row r="1405" spans="1:16">
      <c r="A1405" s="12">
        <v>37529</v>
      </c>
      <c r="B1405" s="9">
        <v>0.63694267500000001</v>
      </c>
      <c r="C1405" s="14">
        <f t="shared" si="84"/>
        <v>-9.6815281545850063E-3</v>
      </c>
      <c r="L1405" s="9">
        <v>1388</v>
      </c>
      <c r="M1405" s="9">
        <v>6.1263286370794034E-4</v>
      </c>
      <c r="N1405" s="15">
        <f t="shared" si="86"/>
        <v>0.12782843989866757</v>
      </c>
      <c r="O1405" s="9">
        <f t="shared" si="85"/>
        <v>0.5576536761751707</v>
      </c>
      <c r="P1405" s="9">
        <f t="shared" si="87"/>
        <v>0.14502308198959374</v>
      </c>
    </row>
    <row r="1406" spans="1:16">
      <c r="A1406" s="12">
        <v>37530</v>
      </c>
      <c r="B1406" s="9">
        <v>0.63661828399999998</v>
      </c>
      <c r="C1406" s="14">
        <f t="shared" si="84"/>
        <v>-5.092938701273253E-4</v>
      </c>
      <c r="L1406" s="9">
        <v>1389</v>
      </c>
      <c r="M1406" s="9">
        <v>6.1374615627096674E-4</v>
      </c>
      <c r="N1406" s="15">
        <f t="shared" si="86"/>
        <v>0.12804512087405523</v>
      </c>
      <c r="O1406" s="9">
        <f t="shared" si="85"/>
        <v>0.5580554439533949</v>
      </c>
      <c r="P1406" s="9">
        <f t="shared" si="87"/>
        <v>0.14604088595502707</v>
      </c>
    </row>
    <row r="1407" spans="1:16">
      <c r="A1407" s="12">
        <v>37531</v>
      </c>
      <c r="B1407" s="9">
        <v>0.63877355499999999</v>
      </c>
      <c r="C1407" s="14">
        <f t="shared" si="84"/>
        <v>3.3854996850828378E-3</v>
      </c>
      <c r="L1407" s="9">
        <v>1390</v>
      </c>
      <c r="M1407" s="9">
        <v>6.154192726623986E-4</v>
      </c>
      <c r="N1407" s="15">
        <f t="shared" si="86"/>
        <v>0.12837076078549683</v>
      </c>
      <c r="O1407" s="9">
        <f t="shared" si="85"/>
        <v>0.55845721173161911</v>
      </c>
      <c r="P1407" s="9">
        <f t="shared" si="87"/>
        <v>0.14705884123038268</v>
      </c>
    </row>
    <row r="1408" spans="1:16">
      <c r="A1408" s="12">
        <v>37532</v>
      </c>
      <c r="B1408" s="9">
        <v>0.63678043799999995</v>
      </c>
      <c r="C1408" s="14">
        <f t="shared" si="84"/>
        <v>-3.1202246624001395E-3</v>
      </c>
      <c r="L1408" s="9">
        <v>1391</v>
      </c>
      <c r="M1408" s="9">
        <v>6.173991823872349E-4</v>
      </c>
      <c r="N1408" s="15">
        <f t="shared" si="86"/>
        <v>0.12875611211596005</v>
      </c>
      <c r="O1408" s="9">
        <f t="shared" si="85"/>
        <v>0.55885897950984331</v>
      </c>
      <c r="P1408" s="9">
        <f t="shared" si="87"/>
        <v>0.14807694891580955</v>
      </c>
    </row>
    <row r="1409" spans="1:16">
      <c r="A1409" s="12">
        <v>37533</v>
      </c>
      <c r="B1409" s="9">
        <v>0.63734862999999997</v>
      </c>
      <c r="C1409" s="14">
        <f t="shared" si="84"/>
        <v>8.9228871694713163E-4</v>
      </c>
      <c r="L1409" s="9">
        <v>1392</v>
      </c>
      <c r="M1409" s="9">
        <v>6.1808184465261817E-4</v>
      </c>
      <c r="N1409" s="15">
        <f t="shared" si="86"/>
        <v>0.12888897919011122</v>
      </c>
      <c r="O1409" s="9">
        <f t="shared" si="85"/>
        <v>0.55926074728806752</v>
      </c>
      <c r="P1409" s="9">
        <f t="shared" si="87"/>
        <v>0.14909521011258281</v>
      </c>
    </row>
    <row r="1410" spans="1:16">
      <c r="A1410" s="12">
        <v>37536</v>
      </c>
      <c r="B1410" s="9">
        <v>0.63926356799999995</v>
      </c>
      <c r="C1410" s="14">
        <f t="shared" si="84"/>
        <v>3.004537720587841E-3</v>
      </c>
      <c r="L1410" s="9">
        <v>1393</v>
      </c>
      <c r="M1410" s="9">
        <v>6.1977103106092279E-4</v>
      </c>
      <c r="N1410" s="15">
        <f t="shared" si="86"/>
        <v>0.12921774682111742</v>
      </c>
      <c r="O1410" s="9">
        <f t="shared" si="85"/>
        <v>0.55966251506629172</v>
      </c>
      <c r="P1410" s="9">
        <f t="shared" si="87"/>
        <v>0.15011362592311264</v>
      </c>
    </row>
    <row r="1411" spans="1:16">
      <c r="A1411" s="12">
        <v>37537</v>
      </c>
      <c r="B1411" s="9">
        <v>0.64230200999999998</v>
      </c>
      <c r="C1411" s="14">
        <f t="shared" si="84"/>
        <v>4.7530348233453257E-3</v>
      </c>
      <c r="L1411" s="9">
        <v>1394</v>
      </c>
      <c r="M1411" s="9">
        <v>6.2208415844744458E-4</v>
      </c>
      <c r="N1411" s="15">
        <f t="shared" si="86"/>
        <v>0.12966795255764449</v>
      </c>
      <c r="O1411" s="9">
        <f t="shared" si="85"/>
        <v>0.56006428284451582</v>
      </c>
      <c r="P1411" s="9">
        <f t="shared" si="87"/>
        <v>0.15113219745095255</v>
      </c>
    </row>
    <row r="1412" spans="1:16">
      <c r="A1412" s="12">
        <v>37538</v>
      </c>
      <c r="B1412" s="9">
        <v>0.64123116400000002</v>
      </c>
      <c r="C1412" s="14">
        <f t="shared" ref="C1412:C1475" si="88">((B1412/B1411)-1)</f>
        <v>-1.6672001384518964E-3</v>
      </c>
      <c r="L1412" s="9">
        <v>1395</v>
      </c>
      <c r="M1412" s="9">
        <v>6.2912863679787101E-4</v>
      </c>
      <c r="N1412" s="15">
        <f t="shared" si="86"/>
        <v>0.13103902471851314</v>
      </c>
      <c r="O1412" s="9">
        <f t="shared" si="85"/>
        <v>0.56046605062274002</v>
      </c>
      <c r="P1412" s="9">
        <f t="shared" si="87"/>
        <v>0.15215092580080961</v>
      </c>
    </row>
    <row r="1413" spans="1:16">
      <c r="A1413" s="12">
        <v>37539</v>
      </c>
      <c r="B1413" s="9">
        <v>0.64</v>
      </c>
      <c r="C1413" s="14">
        <f t="shared" si="88"/>
        <v>-1.920000257504606E-3</v>
      </c>
      <c r="L1413" s="9">
        <v>1396</v>
      </c>
      <c r="M1413" s="9">
        <v>6.2932676961002798E-4</v>
      </c>
      <c r="N1413" s="15">
        <f t="shared" si="86"/>
        <v>0.13107758745792258</v>
      </c>
      <c r="O1413" s="9">
        <f t="shared" si="85"/>
        <v>0.56086781840096422</v>
      </c>
      <c r="P1413" s="9">
        <f t="shared" si="87"/>
        <v>0.15316981207855129</v>
      </c>
    </row>
    <row r="1414" spans="1:16">
      <c r="A1414" s="12">
        <v>37540</v>
      </c>
      <c r="B1414" s="9">
        <v>0.64082024999999998</v>
      </c>
      <c r="C1414" s="14">
        <f t="shared" si="88"/>
        <v>1.2816406250000245E-3</v>
      </c>
      <c r="L1414" s="9">
        <v>1397</v>
      </c>
      <c r="M1414" s="9">
        <v>6.3131326639820351E-4</v>
      </c>
      <c r="N1414" s="15">
        <f t="shared" si="86"/>
        <v>0.13146422083351633</v>
      </c>
      <c r="O1414" s="9">
        <f t="shared" si="85"/>
        <v>0.56126958617918843</v>
      </c>
      <c r="P1414" s="9">
        <f t="shared" si="87"/>
        <v>0.15418885739121568</v>
      </c>
    </row>
    <row r="1415" spans="1:16">
      <c r="A1415" s="12">
        <v>37544</v>
      </c>
      <c r="B1415" s="9">
        <v>0.64341783600000002</v>
      </c>
      <c r="C1415" s="14">
        <f t="shared" si="88"/>
        <v>4.0535329524933328E-3</v>
      </c>
      <c r="L1415" s="9">
        <v>1398</v>
      </c>
      <c r="M1415" s="9">
        <v>6.3483059300106781E-4</v>
      </c>
      <c r="N1415" s="15">
        <f t="shared" si="86"/>
        <v>0.13214880077627078</v>
      </c>
      <c r="O1415" s="9">
        <f t="shared" si="85"/>
        <v>0.56167135395741263</v>
      </c>
      <c r="P1415" s="9">
        <f t="shared" si="87"/>
        <v>0.15520806284701988</v>
      </c>
    </row>
    <row r="1416" spans="1:16">
      <c r="A1416" s="12">
        <v>37545</v>
      </c>
      <c r="B1416" s="9">
        <v>0.64337644000000005</v>
      </c>
      <c r="C1416" s="14">
        <f t="shared" si="88"/>
        <v>-6.4337663154168112E-5</v>
      </c>
      <c r="L1416" s="9">
        <v>1399</v>
      </c>
      <c r="M1416" s="9">
        <v>6.3856973717157928E-4</v>
      </c>
      <c r="N1416" s="15">
        <f t="shared" si="86"/>
        <v>0.13287655324034814</v>
      </c>
      <c r="O1416" s="9">
        <f t="shared" si="85"/>
        <v>0.56207312173563684</v>
      </c>
      <c r="P1416" s="9">
        <f t="shared" si="87"/>
        <v>0.15622742955536911</v>
      </c>
    </row>
    <row r="1417" spans="1:16">
      <c r="A1417" s="12">
        <v>37546</v>
      </c>
      <c r="B1417" s="9">
        <v>0.64412238300000002</v>
      </c>
      <c r="C1417" s="14">
        <f t="shared" si="88"/>
        <v>1.159419204097567E-3</v>
      </c>
      <c r="L1417" s="9">
        <v>1400</v>
      </c>
      <c r="M1417" s="9">
        <v>6.4246719213878478E-4</v>
      </c>
      <c r="N1417" s="15">
        <f t="shared" si="86"/>
        <v>0.13363511785478138</v>
      </c>
      <c r="O1417" s="9">
        <f t="shared" si="85"/>
        <v>0.56247488951386104</v>
      </c>
      <c r="P1417" s="9">
        <f t="shared" si="87"/>
        <v>0.15724695862686555</v>
      </c>
    </row>
    <row r="1418" spans="1:16">
      <c r="A1418" s="12">
        <v>37547</v>
      </c>
      <c r="B1418" s="9">
        <v>0.64678869400000005</v>
      </c>
      <c r="C1418" s="14">
        <f t="shared" si="88"/>
        <v>4.1394478291247871E-3</v>
      </c>
      <c r="L1418" s="9">
        <v>1401</v>
      </c>
      <c r="M1418" s="9">
        <v>6.568143668634896E-4</v>
      </c>
      <c r="N1418" s="15">
        <f t="shared" si="86"/>
        <v>0.13642751934622327</v>
      </c>
      <c r="O1418" s="9">
        <f t="shared" si="85"/>
        <v>0.56287665729208514</v>
      </c>
      <c r="P1418" s="9">
        <f t="shared" si="87"/>
        <v>0.15826665117331684</v>
      </c>
    </row>
    <row r="1419" spans="1:16">
      <c r="A1419" s="12">
        <v>37550</v>
      </c>
      <c r="B1419" s="9">
        <v>0.64859255400000004</v>
      </c>
      <c r="C1419" s="14">
        <f t="shared" si="88"/>
        <v>2.7889479465761369E-3</v>
      </c>
      <c r="L1419" s="9">
        <v>1402</v>
      </c>
      <c r="M1419" s="9">
        <v>6.7220684989077739E-4</v>
      </c>
      <c r="N1419" s="15">
        <f t="shared" si="86"/>
        <v>0.13942336998491245</v>
      </c>
      <c r="O1419" s="9">
        <f t="shared" si="85"/>
        <v>0.56327842507030934</v>
      </c>
      <c r="P1419" s="9">
        <f t="shared" si="87"/>
        <v>0.15928650830774654</v>
      </c>
    </row>
    <row r="1420" spans="1:16">
      <c r="A1420" s="12">
        <v>37551</v>
      </c>
      <c r="B1420" s="9">
        <v>0.64670503800000001</v>
      </c>
      <c r="C1420" s="14">
        <f t="shared" si="88"/>
        <v>-2.9101721695066196E-3</v>
      </c>
      <c r="L1420" s="9">
        <v>1403</v>
      </c>
      <c r="M1420" s="9">
        <v>6.8221200233109514E-4</v>
      </c>
      <c r="N1420" s="15">
        <f t="shared" si="86"/>
        <v>0.14137068038800796</v>
      </c>
      <c r="O1420" s="9">
        <f t="shared" si="85"/>
        <v>0.56368019284853355</v>
      </c>
      <c r="P1420" s="9">
        <f t="shared" si="87"/>
        <v>0.16030653114440099</v>
      </c>
    </row>
    <row r="1421" spans="1:16">
      <c r="A1421" s="12">
        <v>37552</v>
      </c>
      <c r="B1421" s="9">
        <v>0.64520291600000002</v>
      </c>
      <c r="C1421" s="14">
        <f t="shared" si="88"/>
        <v>-2.3227312479974227E-3</v>
      </c>
      <c r="L1421" s="9">
        <v>1404</v>
      </c>
      <c r="M1421" s="9">
        <v>6.8290453292774167E-4</v>
      </c>
      <c r="N1421" s="15">
        <f t="shared" si="86"/>
        <v>0.14150546814295284</v>
      </c>
      <c r="O1421" s="9">
        <f t="shared" si="85"/>
        <v>0.56408196062675775</v>
      </c>
      <c r="P1421" s="9">
        <f t="shared" si="87"/>
        <v>0.16132672079875993</v>
      </c>
    </row>
    <row r="1422" spans="1:16">
      <c r="A1422" s="12">
        <v>37553</v>
      </c>
      <c r="B1422" s="9">
        <v>0.64607830499999996</v>
      </c>
      <c r="C1422" s="14">
        <f t="shared" si="88"/>
        <v>1.3567654117669914E-3</v>
      </c>
      <c r="L1422" s="9">
        <v>1405</v>
      </c>
      <c r="M1422" s="9">
        <v>6.9699720741844828E-4</v>
      </c>
      <c r="N1422" s="15">
        <f t="shared" si="86"/>
        <v>0.14424833606094731</v>
      </c>
      <c r="O1422" s="9">
        <f t="shared" si="85"/>
        <v>0.56448372840498195</v>
      </c>
      <c r="P1422" s="9">
        <f t="shared" si="87"/>
        <v>0.16234707838754484</v>
      </c>
    </row>
    <row r="1423" spans="1:16">
      <c r="A1423" s="12">
        <v>37554</v>
      </c>
      <c r="B1423" s="9">
        <v>0.643790639</v>
      </c>
      <c r="C1423" s="14">
        <f t="shared" si="88"/>
        <v>-3.5408494331038431E-3</v>
      </c>
      <c r="L1423" s="9">
        <v>1406</v>
      </c>
      <c r="M1423" s="9">
        <v>6.988131363465655E-4</v>
      </c>
      <c r="N1423" s="15">
        <f t="shared" si="86"/>
        <v>0.14460177168465205</v>
      </c>
      <c r="O1423" s="9">
        <f t="shared" si="85"/>
        <v>0.56488549618320616</v>
      </c>
      <c r="P1423" s="9">
        <f t="shared" si="87"/>
        <v>0.16336760502872824</v>
      </c>
    </row>
    <row r="1424" spans="1:16">
      <c r="A1424" s="12">
        <v>37557</v>
      </c>
      <c r="B1424" s="9">
        <v>0.64094346899999999</v>
      </c>
      <c r="C1424" s="14">
        <f t="shared" si="88"/>
        <v>-4.4225091629516156E-3</v>
      </c>
      <c r="L1424" s="9">
        <v>1407</v>
      </c>
      <c r="M1424" s="9">
        <v>7.0144100611568838E-4</v>
      </c>
      <c r="N1424" s="15">
        <f t="shared" si="86"/>
        <v>0.14511323596967104</v>
      </c>
      <c r="O1424" s="9">
        <f t="shared" si="85"/>
        <v>0.56528726396143025</v>
      </c>
      <c r="P1424" s="9">
        <f t="shared" si="87"/>
        <v>0.16438830184154252</v>
      </c>
    </row>
    <row r="1425" spans="1:16">
      <c r="A1425" s="12">
        <v>37558</v>
      </c>
      <c r="B1425" s="9">
        <v>0.64164260500000003</v>
      </c>
      <c r="C1425" s="14">
        <f t="shared" si="88"/>
        <v>1.0907919868359262E-3</v>
      </c>
      <c r="L1425" s="9">
        <v>1408</v>
      </c>
      <c r="M1425" s="9">
        <v>7.0771406950043136E-4</v>
      </c>
      <c r="N1425" s="15">
        <f t="shared" si="86"/>
        <v>0.1463341670510569</v>
      </c>
      <c r="O1425" s="9">
        <f t="shared" si="85"/>
        <v>0.56568903173965446</v>
      </c>
      <c r="P1425" s="9">
        <f t="shared" si="87"/>
        <v>0.16540916994649005</v>
      </c>
    </row>
    <row r="1426" spans="1:16">
      <c r="A1426" s="12">
        <v>37559</v>
      </c>
      <c r="B1426" s="9">
        <v>0.64234326799999997</v>
      </c>
      <c r="C1426" s="14">
        <f t="shared" si="88"/>
        <v>1.0919832856173262E-3</v>
      </c>
      <c r="L1426" s="9">
        <v>1409</v>
      </c>
      <c r="M1426" s="9">
        <v>7.0856644504080357E-4</v>
      </c>
      <c r="N1426" s="15">
        <f t="shared" si="86"/>
        <v>0.14650006554855727</v>
      </c>
      <c r="O1426" s="9">
        <f t="shared" ref="O1426:O1489" si="89">L1426/COUNT(Retornos)</f>
        <v>0.56609079951787866</v>
      </c>
      <c r="P1426" s="9">
        <f t="shared" si="87"/>
        <v>0.16643021046535067</v>
      </c>
    </row>
    <row r="1427" spans="1:16">
      <c r="A1427" s="12">
        <v>37560</v>
      </c>
      <c r="B1427" s="9">
        <v>0.63979526600000003</v>
      </c>
      <c r="C1427" s="14">
        <f t="shared" si="88"/>
        <v>-3.9667295150976889E-3</v>
      </c>
      <c r="L1427" s="9">
        <v>1410</v>
      </c>
      <c r="M1427" s="9">
        <v>7.1035317175427437E-4</v>
      </c>
      <c r="N1427" s="15">
        <f t="shared" ref="N1427:N1490" si="90">(M1427-$K$5)/$K$4</f>
        <v>0.1468478175230909</v>
      </c>
      <c r="O1427" s="9">
        <f t="shared" si="89"/>
        <v>0.56649256729610287</v>
      </c>
      <c r="P1427" s="9">
        <f t="shared" ref="P1427:P1490" si="91">_xlfn.NORM.S.INV(O1427)</f>
        <v>0.1674514245211921</v>
      </c>
    </row>
    <row r="1428" spans="1:16">
      <c r="A1428" s="12">
        <v>37561</v>
      </c>
      <c r="B1428" s="9">
        <v>0.63946796299999997</v>
      </c>
      <c r="C1428" s="14">
        <f t="shared" si="88"/>
        <v>-5.1157458861228466E-4</v>
      </c>
      <c r="L1428" s="9">
        <v>1411</v>
      </c>
      <c r="M1428" s="9">
        <v>7.1405180184602735E-4</v>
      </c>
      <c r="N1428" s="15">
        <f t="shared" si="90"/>
        <v>0.1475676847013109</v>
      </c>
      <c r="O1428" s="9">
        <f t="shared" si="89"/>
        <v>0.56689433507432707</v>
      </c>
      <c r="P1428" s="9">
        <f t="shared" si="91"/>
        <v>0.1684728132383787</v>
      </c>
    </row>
    <row r="1429" spans="1:16">
      <c r="A1429" s="12">
        <v>37564</v>
      </c>
      <c r="B1429" s="9">
        <v>0.64329366399999999</v>
      </c>
      <c r="C1429" s="14">
        <f t="shared" si="88"/>
        <v>5.9826312205730758E-3</v>
      </c>
      <c r="L1429" s="9">
        <v>1412</v>
      </c>
      <c r="M1429" s="9">
        <v>7.1688919658252637E-4</v>
      </c>
      <c r="N1429" s="15">
        <f t="shared" si="90"/>
        <v>0.14811992898954462</v>
      </c>
      <c r="O1429" s="9">
        <f t="shared" si="89"/>
        <v>0.56729610285255128</v>
      </c>
      <c r="P1429" s="9">
        <f t="shared" si="91"/>
        <v>0.1694943777425808</v>
      </c>
    </row>
    <row r="1430" spans="1:16">
      <c r="A1430" s="12">
        <v>37565</v>
      </c>
      <c r="B1430" s="9">
        <v>0.64</v>
      </c>
      <c r="C1430" s="14">
        <f t="shared" si="88"/>
        <v>-5.1200006844773771E-3</v>
      </c>
      <c r="L1430" s="9">
        <v>1413</v>
      </c>
      <c r="M1430" s="9">
        <v>7.1821930448257021E-4</v>
      </c>
      <c r="N1430" s="15">
        <f t="shared" si="90"/>
        <v>0.14837880889831617</v>
      </c>
      <c r="O1430" s="9">
        <f t="shared" si="89"/>
        <v>0.56769787063077537</v>
      </c>
      <c r="P1430" s="9">
        <f t="shared" si="91"/>
        <v>0.17051611916078355</v>
      </c>
    </row>
    <row r="1431" spans="1:16">
      <c r="A1431" s="12">
        <v>37566</v>
      </c>
      <c r="B1431" s="9">
        <v>0.64143681799999996</v>
      </c>
      <c r="C1431" s="14">
        <f t="shared" si="88"/>
        <v>2.2450281249999371E-3</v>
      </c>
      <c r="L1431" s="9">
        <v>1414</v>
      </c>
      <c r="M1431" s="9">
        <v>7.242873517667725E-4</v>
      </c>
      <c r="N1431" s="15">
        <f t="shared" si="90"/>
        <v>0.1495598375406571</v>
      </c>
      <c r="O1431" s="9">
        <f t="shared" si="89"/>
        <v>0.56809963840899957</v>
      </c>
      <c r="P1431" s="9">
        <f t="shared" si="91"/>
        <v>0.17153803862129746</v>
      </c>
    </row>
    <row r="1432" spans="1:16">
      <c r="A1432" s="12">
        <v>37567</v>
      </c>
      <c r="B1432" s="9">
        <v>0.63307166400000003</v>
      </c>
      <c r="C1432" s="14">
        <f t="shared" si="88"/>
        <v>-1.3041275095624361E-2</v>
      </c>
      <c r="L1432" s="9">
        <v>1415</v>
      </c>
      <c r="M1432" s="9">
        <v>7.2588182435340265E-4</v>
      </c>
      <c r="N1432" s="15">
        <f t="shared" si="90"/>
        <v>0.14987017094876026</v>
      </c>
      <c r="O1432" s="9">
        <f t="shared" si="89"/>
        <v>0.56850140618722378</v>
      </c>
      <c r="P1432" s="9">
        <f t="shared" si="91"/>
        <v>0.17256013725376593</v>
      </c>
    </row>
    <row r="1433" spans="1:16">
      <c r="A1433" s="12">
        <v>37568</v>
      </c>
      <c r="B1433" s="9">
        <v>0.62833804599999998</v>
      </c>
      <c r="C1433" s="14">
        <f t="shared" si="88"/>
        <v>-7.4772229894024544E-3</v>
      </c>
      <c r="L1433" s="9">
        <v>1416</v>
      </c>
      <c r="M1433" s="9">
        <v>7.330486308829709E-4</v>
      </c>
      <c r="N1433" s="15">
        <f t="shared" si="90"/>
        <v>0.15126505193585674</v>
      </c>
      <c r="O1433" s="9">
        <f t="shared" si="89"/>
        <v>0.56890317396544798</v>
      </c>
      <c r="P1433" s="9">
        <f t="shared" si="91"/>
        <v>0.17358241618917561</v>
      </c>
    </row>
    <row r="1434" spans="1:16">
      <c r="A1434" s="12">
        <v>37572</v>
      </c>
      <c r="B1434" s="9">
        <v>0.62976257999999996</v>
      </c>
      <c r="C1434" s="14">
        <f t="shared" si="88"/>
        <v>2.2671458605261208E-3</v>
      </c>
      <c r="L1434" s="9">
        <v>1417</v>
      </c>
      <c r="M1434" s="9">
        <v>7.3664825526398303E-4</v>
      </c>
      <c r="N1434" s="15">
        <f t="shared" si="90"/>
        <v>0.1519656495575516</v>
      </c>
      <c r="O1434" s="9">
        <f t="shared" si="89"/>
        <v>0.56930494174367219</v>
      </c>
      <c r="P1434" s="9">
        <f t="shared" si="91"/>
        <v>0.17460487655986567</v>
      </c>
    </row>
    <row r="1435" spans="1:16">
      <c r="A1435" s="12">
        <v>37573</v>
      </c>
      <c r="B1435" s="9">
        <v>0.63091482600000004</v>
      </c>
      <c r="C1435" s="14">
        <f t="shared" si="88"/>
        <v>1.8296514219693361E-3</v>
      </c>
      <c r="L1435" s="9">
        <v>1418</v>
      </c>
      <c r="M1435" s="9">
        <v>7.452027216237056E-4</v>
      </c>
      <c r="N1435" s="15">
        <f t="shared" si="90"/>
        <v>0.15363061182919982</v>
      </c>
      <c r="O1435" s="9">
        <f t="shared" si="89"/>
        <v>0.56970670952189639</v>
      </c>
      <c r="P1435" s="9">
        <f t="shared" si="91"/>
        <v>0.17562751949953703</v>
      </c>
    </row>
    <row r="1436" spans="1:16">
      <c r="A1436" s="12">
        <v>37574</v>
      </c>
      <c r="B1436" s="9">
        <v>0.63339245</v>
      </c>
      <c r="C1436" s="14">
        <f t="shared" si="88"/>
        <v>3.9270340431023509E-3</v>
      </c>
      <c r="L1436" s="9">
        <v>1419</v>
      </c>
      <c r="M1436" s="9">
        <v>7.4682595231667648E-4</v>
      </c>
      <c r="N1436" s="15">
        <f t="shared" si="90"/>
        <v>0.15394654244933795</v>
      </c>
      <c r="O1436" s="9">
        <f t="shared" si="89"/>
        <v>0.57010847730012049</v>
      </c>
      <c r="P1436" s="9">
        <f t="shared" si="91"/>
        <v>0.17665034614326156</v>
      </c>
    </row>
    <row r="1437" spans="1:16">
      <c r="A1437" s="12">
        <v>37575</v>
      </c>
      <c r="B1437" s="9">
        <v>0.63331222300000001</v>
      </c>
      <c r="C1437" s="14">
        <f t="shared" si="88"/>
        <v>-1.2666238759240223E-4</v>
      </c>
      <c r="L1437" s="9">
        <v>1420</v>
      </c>
      <c r="M1437" s="9">
        <v>7.5316686443072101E-4</v>
      </c>
      <c r="N1437" s="15">
        <f t="shared" si="90"/>
        <v>0.1551806789803353</v>
      </c>
      <c r="O1437" s="9">
        <f t="shared" si="89"/>
        <v>0.57051024507834469</v>
      </c>
      <c r="P1437" s="9">
        <f t="shared" si="91"/>
        <v>0.17767335762749251</v>
      </c>
    </row>
    <row r="1438" spans="1:16">
      <c r="A1438" s="12">
        <v>37578</v>
      </c>
      <c r="B1438" s="9">
        <v>0.63331222300000001</v>
      </c>
      <c r="C1438" s="14">
        <f t="shared" si="88"/>
        <v>0</v>
      </c>
      <c r="L1438" s="9">
        <v>1421</v>
      </c>
      <c r="M1438" s="9">
        <v>7.5485977791478476E-4</v>
      </c>
      <c r="N1438" s="15">
        <f t="shared" si="90"/>
        <v>0.15551017201492151</v>
      </c>
      <c r="O1438" s="9">
        <f t="shared" si="89"/>
        <v>0.5709120128565689</v>
      </c>
      <c r="P1438" s="9">
        <f t="shared" si="91"/>
        <v>0.17869655509007248</v>
      </c>
    </row>
    <row r="1439" spans="1:16">
      <c r="A1439" s="12">
        <v>37579</v>
      </c>
      <c r="B1439" s="9">
        <v>0.62972292200000002</v>
      </c>
      <c r="C1439" s="14">
        <f t="shared" si="88"/>
        <v>-5.6675062783368979E-3</v>
      </c>
      <c r="L1439" s="9">
        <v>1422</v>
      </c>
      <c r="M1439" s="9">
        <v>7.5769831088079442E-4</v>
      </c>
      <c r="N1439" s="15">
        <f t="shared" si="90"/>
        <v>0.15606263783762761</v>
      </c>
      <c r="O1439" s="9">
        <f t="shared" si="89"/>
        <v>0.5713137806347931</v>
      </c>
      <c r="P1439" s="9">
        <f t="shared" si="91"/>
        <v>0.17971993967024386</v>
      </c>
    </row>
    <row r="1440" spans="1:16">
      <c r="A1440" s="12">
        <v>37580</v>
      </c>
      <c r="B1440" s="9">
        <v>0.63492063499999996</v>
      </c>
      <c r="C1440" s="14">
        <f t="shared" si="88"/>
        <v>8.2539682428772743E-3</v>
      </c>
      <c r="L1440" s="9">
        <v>1423</v>
      </c>
      <c r="M1440" s="9">
        <v>7.6543161347064625E-4</v>
      </c>
      <c r="N1440" s="15">
        <f t="shared" si="90"/>
        <v>0.15756777638232586</v>
      </c>
      <c r="O1440" s="9">
        <f t="shared" si="89"/>
        <v>0.5717155484130173</v>
      </c>
      <c r="P1440" s="9">
        <f t="shared" si="91"/>
        <v>0.18074351250865819</v>
      </c>
    </row>
    <row r="1441" spans="1:16">
      <c r="A1441" s="12">
        <v>37581</v>
      </c>
      <c r="B1441" s="9">
        <v>0.63479972100000004</v>
      </c>
      <c r="C1441" s="14">
        <f t="shared" si="88"/>
        <v>-1.904395499761069E-4</v>
      </c>
      <c r="L1441" s="9">
        <v>1424</v>
      </c>
      <c r="M1441" s="9">
        <v>7.6965237667092623E-4</v>
      </c>
      <c r="N1441" s="15">
        <f t="shared" si="90"/>
        <v>0.15838926672322134</v>
      </c>
      <c r="O1441" s="9">
        <f t="shared" si="89"/>
        <v>0.57211731619124151</v>
      </c>
      <c r="P1441" s="9">
        <f t="shared" si="91"/>
        <v>0.18176727474738555</v>
      </c>
    </row>
    <row r="1442" spans="1:16">
      <c r="A1442" s="12">
        <v>37582</v>
      </c>
      <c r="B1442" s="9">
        <v>0.63379388999999997</v>
      </c>
      <c r="C1442" s="14">
        <f t="shared" si="88"/>
        <v>-1.5844855735216434E-3</v>
      </c>
      <c r="L1442" s="9">
        <v>1425</v>
      </c>
      <c r="M1442" s="9">
        <v>7.6997086007812854E-4</v>
      </c>
      <c r="N1442" s="15">
        <f t="shared" si="90"/>
        <v>0.15845125339016697</v>
      </c>
      <c r="O1442" s="9">
        <f t="shared" si="89"/>
        <v>0.5725190839694656</v>
      </c>
      <c r="P1442" s="9">
        <f t="shared" si="91"/>
        <v>0.18279122752992411</v>
      </c>
    </row>
    <row r="1443" spans="1:16">
      <c r="A1443" s="12">
        <v>37585</v>
      </c>
      <c r="B1443" s="9">
        <v>0.63828429200000003</v>
      </c>
      <c r="C1443" s="14">
        <f t="shared" si="88"/>
        <v>7.0849562781365449E-3</v>
      </c>
      <c r="L1443" s="9">
        <v>1426</v>
      </c>
      <c r="M1443" s="9">
        <v>7.8993743346744694E-4</v>
      </c>
      <c r="N1443" s="15">
        <f t="shared" si="90"/>
        <v>0.16233736270305565</v>
      </c>
      <c r="O1443" s="9">
        <f t="shared" si="89"/>
        <v>0.57292085174768981</v>
      </c>
      <c r="P1443" s="9">
        <f t="shared" si="91"/>
        <v>0.18381537200121045</v>
      </c>
    </row>
    <row r="1444" spans="1:16">
      <c r="A1444" s="12">
        <v>37586</v>
      </c>
      <c r="B1444" s="9">
        <v>0.64578624500000004</v>
      </c>
      <c r="C1444" s="14">
        <f t="shared" si="88"/>
        <v>1.1753309761851405E-2</v>
      </c>
      <c r="L1444" s="9">
        <v>1427</v>
      </c>
      <c r="M1444" s="9">
        <v>7.9476677422807285E-4</v>
      </c>
      <c r="N1444" s="15">
        <f t="shared" si="90"/>
        <v>0.1632773009558067</v>
      </c>
      <c r="O1444" s="9">
        <f t="shared" si="89"/>
        <v>0.57332261952591401</v>
      </c>
      <c r="P1444" s="9">
        <f t="shared" si="91"/>
        <v>0.18483970930762794</v>
      </c>
    </row>
    <row r="1445" spans="1:16">
      <c r="A1445" s="12">
        <v>37587</v>
      </c>
      <c r="B1445" s="9">
        <v>0.64766839399999998</v>
      </c>
      <c r="C1445" s="14">
        <f t="shared" si="88"/>
        <v>2.9145077253851515E-3</v>
      </c>
      <c r="L1445" s="9">
        <v>1428</v>
      </c>
      <c r="M1445" s="9">
        <v>8.0106753594355595E-4</v>
      </c>
      <c r="N1445" s="15">
        <f t="shared" si="90"/>
        <v>0.16450362298429907</v>
      </c>
      <c r="O1445" s="9">
        <f t="shared" si="89"/>
        <v>0.57372438730413822</v>
      </c>
      <c r="P1445" s="9">
        <f t="shared" si="91"/>
        <v>0.18586424059701728</v>
      </c>
    </row>
    <row r="1446" spans="1:16">
      <c r="A1446" s="12">
        <v>37589</v>
      </c>
      <c r="B1446" s="9">
        <v>0.64296277199999996</v>
      </c>
      <c r="C1446" s="14">
        <f t="shared" si="88"/>
        <v>-7.2654803655588518E-3</v>
      </c>
      <c r="L1446" s="9">
        <v>1429</v>
      </c>
      <c r="M1446" s="9">
        <v>8.0147840164368489E-4</v>
      </c>
      <c r="N1446" s="15">
        <f t="shared" si="90"/>
        <v>0.16458359008694032</v>
      </c>
      <c r="O1446" s="9">
        <f t="shared" si="89"/>
        <v>0.57412615508236242</v>
      </c>
      <c r="P1446" s="9">
        <f t="shared" si="91"/>
        <v>0.18688896701868593</v>
      </c>
    </row>
    <row r="1447" spans="1:16">
      <c r="A1447" s="12">
        <v>37592</v>
      </c>
      <c r="B1447" s="9">
        <v>0.64288010299999998</v>
      </c>
      <c r="C1447" s="14">
        <f t="shared" si="88"/>
        <v>-1.285750957910059E-4</v>
      </c>
      <c r="L1447" s="9">
        <v>1430</v>
      </c>
      <c r="M1447" s="9">
        <v>8.1214511444671622E-4</v>
      </c>
      <c r="N1447" s="15">
        <f t="shared" si="90"/>
        <v>0.16665966048487574</v>
      </c>
      <c r="O1447" s="9">
        <f t="shared" si="89"/>
        <v>0.57452792286058663</v>
      </c>
      <c r="P1447" s="9">
        <f t="shared" si="91"/>
        <v>0.18791388972341794</v>
      </c>
    </row>
    <row r="1448" spans="1:16">
      <c r="A1448" s="12">
        <v>37593</v>
      </c>
      <c r="B1448" s="9">
        <v>0.63747051700000001</v>
      </c>
      <c r="C1448" s="14">
        <f t="shared" si="88"/>
        <v>-8.4146110211781311E-3</v>
      </c>
      <c r="L1448" s="9">
        <v>1431</v>
      </c>
      <c r="M1448" s="9">
        <v>8.1449758007190454E-4</v>
      </c>
      <c r="N1448" s="15">
        <f t="shared" si="90"/>
        <v>0.16711752265261182</v>
      </c>
      <c r="O1448" s="9">
        <f t="shared" si="89"/>
        <v>0.57492969063881072</v>
      </c>
      <c r="P1448" s="9">
        <f t="shared" si="91"/>
        <v>0.18893900986348316</v>
      </c>
    </row>
    <row r="1449" spans="1:16">
      <c r="A1449" s="12">
        <v>37594</v>
      </c>
      <c r="B1449" s="9">
        <v>0.63767376600000003</v>
      </c>
      <c r="C1449" s="14">
        <f t="shared" si="88"/>
        <v>3.1883670629428984E-4</v>
      </c>
      <c r="L1449" s="9">
        <v>1432</v>
      </c>
      <c r="M1449" s="9">
        <v>8.1668284880098696E-4</v>
      </c>
      <c r="N1449" s="15">
        <f t="shared" si="90"/>
        <v>0.16754284316172804</v>
      </c>
      <c r="O1449" s="9">
        <f t="shared" si="89"/>
        <v>0.57533145841703492</v>
      </c>
      <c r="P1449" s="9">
        <f t="shared" si="91"/>
        <v>0.18996432859264842</v>
      </c>
    </row>
    <row r="1450" spans="1:16">
      <c r="A1450" s="12">
        <v>37595</v>
      </c>
      <c r="B1450" s="9">
        <v>0.63661828399999998</v>
      </c>
      <c r="C1450" s="14">
        <f t="shared" si="88"/>
        <v>-1.6552068726629621E-3</v>
      </c>
      <c r="L1450" s="9">
        <v>1433</v>
      </c>
      <c r="M1450" s="9">
        <v>8.2564986945987684E-4</v>
      </c>
      <c r="N1450" s="15">
        <f t="shared" si="90"/>
        <v>0.1692881011893283</v>
      </c>
      <c r="O1450" s="9">
        <f t="shared" si="89"/>
        <v>0.57573322619525913</v>
      </c>
      <c r="P1450" s="9">
        <f t="shared" si="91"/>
        <v>0.19098984706618558</v>
      </c>
    </row>
    <row r="1451" spans="1:16">
      <c r="A1451" s="12">
        <v>37596</v>
      </c>
      <c r="B1451" s="9">
        <v>0.63572790800000001</v>
      </c>
      <c r="C1451" s="14">
        <f t="shared" si="88"/>
        <v>-1.3986026200906165E-3</v>
      </c>
      <c r="L1451" s="9">
        <v>1434</v>
      </c>
      <c r="M1451" s="9">
        <v>8.31026130543977E-4</v>
      </c>
      <c r="N1451" s="15">
        <f t="shared" si="90"/>
        <v>0.17033448695918801</v>
      </c>
      <c r="O1451" s="9">
        <f t="shared" si="89"/>
        <v>0.57613499397348333</v>
      </c>
      <c r="P1451" s="9">
        <f t="shared" si="91"/>
        <v>0.19201556644088238</v>
      </c>
    </row>
    <row r="1452" spans="1:16">
      <c r="A1452" s="12">
        <v>37599</v>
      </c>
      <c r="B1452" s="9">
        <v>0.63351282900000006</v>
      </c>
      <c r="C1452" s="14">
        <f t="shared" si="88"/>
        <v>-3.4843192694946623E-3</v>
      </c>
      <c r="L1452" s="9">
        <v>1435</v>
      </c>
      <c r="M1452" s="9">
        <v>8.3536408338513723E-4</v>
      </c>
      <c r="N1452" s="15">
        <f t="shared" si="90"/>
        <v>0.17117878600871461</v>
      </c>
      <c r="O1452" s="9">
        <f t="shared" si="89"/>
        <v>0.57653676175170754</v>
      </c>
      <c r="P1452" s="9">
        <f t="shared" si="91"/>
        <v>0.19304148787505215</v>
      </c>
    </row>
    <row r="1453" spans="1:16">
      <c r="A1453" s="12">
        <v>37600</v>
      </c>
      <c r="B1453" s="9">
        <v>0.63698324699999997</v>
      </c>
      <c r="C1453" s="14">
        <f t="shared" si="88"/>
        <v>5.4780548098418702E-3</v>
      </c>
      <c r="L1453" s="9">
        <v>1436</v>
      </c>
      <c r="M1453" s="9">
        <v>8.4880586502267263E-4</v>
      </c>
      <c r="N1453" s="15">
        <f t="shared" si="90"/>
        <v>0.17379497015733711</v>
      </c>
      <c r="O1453" s="9">
        <f t="shared" si="89"/>
        <v>0.57693852952993174</v>
      </c>
      <c r="P1453" s="9">
        <f t="shared" si="91"/>
        <v>0.19406761252854354</v>
      </c>
    </row>
    <row r="1454" spans="1:16">
      <c r="A1454" s="12">
        <v>37601</v>
      </c>
      <c r="B1454" s="9">
        <v>0.63516260199999997</v>
      </c>
      <c r="C1454" s="14">
        <f t="shared" si="88"/>
        <v>-2.8582305870282765E-3</v>
      </c>
      <c r="L1454" s="9">
        <v>1437</v>
      </c>
      <c r="M1454" s="9">
        <v>8.6531750669993635E-4</v>
      </c>
      <c r="N1454" s="15">
        <f t="shared" si="90"/>
        <v>0.17700864349236325</v>
      </c>
      <c r="O1454" s="9">
        <f t="shared" si="89"/>
        <v>0.57734029730815584</v>
      </c>
      <c r="P1454" s="9">
        <f t="shared" si="91"/>
        <v>0.19509394156275053</v>
      </c>
    </row>
    <row r="1455" spans="1:16">
      <c r="A1455" s="12">
        <v>37602</v>
      </c>
      <c r="B1455" s="9">
        <v>0.63291139200000002</v>
      </c>
      <c r="C1455" s="14">
        <f t="shared" si="88"/>
        <v>-3.5443050219130523E-3</v>
      </c>
      <c r="L1455" s="9">
        <v>1438</v>
      </c>
      <c r="M1455" s="9">
        <v>8.7018033366548231E-4</v>
      </c>
      <c r="N1455" s="15">
        <f t="shared" si="90"/>
        <v>0.17795509919055952</v>
      </c>
      <c r="O1455" s="9">
        <f t="shared" si="89"/>
        <v>0.57774206508638004</v>
      </c>
      <c r="P1455" s="9">
        <f t="shared" si="91"/>
        <v>0.19612047614062306</v>
      </c>
    </row>
    <row r="1456" spans="1:16">
      <c r="A1456" s="12">
        <v>37603</v>
      </c>
      <c r="B1456" s="9">
        <v>0.629089079</v>
      </c>
      <c r="C1456" s="14">
        <f t="shared" si="88"/>
        <v>-6.0392545438651135E-3</v>
      </c>
      <c r="L1456" s="9">
        <v>1439</v>
      </c>
      <c r="M1456" s="9">
        <v>8.7576640000008865E-4</v>
      </c>
      <c r="N1456" s="15">
        <f t="shared" si="90"/>
        <v>0.17904231951535199</v>
      </c>
      <c r="O1456" s="9">
        <f t="shared" si="89"/>
        <v>0.57814383286460425</v>
      </c>
      <c r="P1456" s="9">
        <f t="shared" si="91"/>
        <v>0.19714721742667562</v>
      </c>
    </row>
    <row r="1457" spans="1:16">
      <c r="A1457" s="12">
        <v>37606</v>
      </c>
      <c r="B1457" s="9">
        <v>0.62873310299999996</v>
      </c>
      <c r="C1457" s="14">
        <f t="shared" si="88"/>
        <v>-5.6585944961229373E-4</v>
      </c>
      <c r="L1457" s="9">
        <v>1440</v>
      </c>
      <c r="M1457" s="9">
        <v>8.7613582462231498E-4</v>
      </c>
      <c r="N1457" s="15">
        <f t="shared" si="90"/>
        <v>0.17911422090958984</v>
      </c>
      <c r="O1457" s="9">
        <f t="shared" si="89"/>
        <v>0.57854560064282845</v>
      </c>
      <c r="P1457" s="9">
        <f t="shared" si="91"/>
        <v>0.19817416658699846</v>
      </c>
    </row>
    <row r="1458" spans="1:16">
      <c r="A1458" s="12">
        <v>37607</v>
      </c>
      <c r="B1458" s="9">
        <v>0.62644866300000002</v>
      </c>
      <c r="C1458" s="14">
        <f t="shared" si="88"/>
        <v>-3.6334018188317607E-3</v>
      </c>
      <c r="L1458" s="9">
        <v>1441</v>
      </c>
      <c r="M1458" s="9">
        <v>8.8157668372290665E-4</v>
      </c>
      <c r="N1458" s="15">
        <f t="shared" si="90"/>
        <v>0.18017317944036285</v>
      </c>
      <c r="O1458" s="9">
        <f t="shared" si="89"/>
        <v>0.57894736842105265</v>
      </c>
      <c r="P1458" s="9">
        <f t="shared" si="91"/>
        <v>0.19920132478926703</v>
      </c>
    </row>
    <row r="1459" spans="1:16">
      <c r="A1459" s="12">
        <v>37608</v>
      </c>
      <c r="B1459" s="9">
        <v>0.625</v>
      </c>
      <c r="C1459" s="14">
        <f t="shared" si="88"/>
        <v>-2.312500745172863E-3</v>
      </c>
      <c r="L1459" s="9">
        <v>1442</v>
      </c>
      <c r="M1459" s="9">
        <v>8.8680584376032989E-4</v>
      </c>
      <c r="N1459" s="15">
        <f t="shared" si="90"/>
        <v>0.18119093482200921</v>
      </c>
      <c r="O1459" s="9">
        <f t="shared" si="89"/>
        <v>0.57934913619927686</v>
      </c>
      <c r="P1459" s="9">
        <f t="shared" si="91"/>
        <v>0.20022869320275241</v>
      </c>
    </row>
    <row r="1460" spans="1:16">
      <c r="A1460" s="12">
        <v>37609</v>
      </c>
      <c r="B1460" s="9">
        <v>0.62554735400000006</v>
      </c>
      <c r="C1460" s="14">
        <f t="shared" si="88"/>
        <v>8.7576640000008865E-4</v>
      </c>
      <c r="L1460" s="9">
        <v>1443</v>
      </c>
      <c r="M1460" s="9">
        <v>8.8731187269552869E-4</v>
      </c>
      <c r="N1460" s="15">
        <f t="shared" si="90"/>
        <v>0.18128942361722328</v>
      </c>
      <c r="O1460" s="9">
        <f t="shared" si="89"/>
        <v>0.57975090397750095</v>
      </c>
      <c r="P1460" s="9">
        <f t="shared" si="91"/>
        <v>0.20125627299833104</v>
      </c>
    </row>
    <row r="1461" spans="1:16">
      <c r="A1461" s="12">
        <v>37610</v>
      </c>
      <c r="B1461" s="9">
        <v>0.62441461099999995</v>
      </c>
      <c r="C1461" s="14">
        <f t="shared" si="88"/>
        <v>-1.810802959611113E-3</v>
      </c>
      <c r="L1461" s="9">
        <v>1444</v>
      </c>
      <c r="M1461" s="9">
        <v>8.8915227987973466E-4</v>
      </c>
      <c r="N1461" s="15">
        <f t="shared" si="90"/>
        <v>0.18164762346246444</v>
      </c>
      <c r="O1461" s="9">
        <f t="shared" si="89"/>
        <v>0.58015267175572516</v>
      </c>
      <c r="P1461" s="9">
        <f t="shared" si="91"/>
        <v>0.20228406534849583</v>
      </c>
    </row>
    <row r="1462" spans="1:16">
      <c r="A1462" s="12">
        <v>37613</v>
      </c>
      <c r="B1462" s="9">
        <v>0.63011972299999996</v>
      </c>
      <c r="C1462" s="14">
        <f t="shared" si="88"/>
        <v>9.1367368724175613E-3</v>
      </c>
      <c r="L1462" s="9">
        <v>1445</v>
      </c>
      <c r="M1462" s="9">
        <v>8.9221068718581265E-4</v>
      </c>
      <c r="N1462" s="15">
        <f t="shared" si="90"/>
        <v>0.18224288359463686</v>
      </c>
      <c r="O1462" s="9">
        <f t="shared" si="89"/>
        <v>0.58055443953394936</v>
      </c>
      <c r="P1462" s="9">
        <f t="shared" si="91"/>
        <v>0.2033120714273651</v>
      </c>
    </row>
    <row r="1463" spans="1:16">
      <c r="A1463" s="12">
        <v>37614</v>
      </c>
      <c r="B1463" s="9">
        <v>0.62664494299999995</v>
      </c>
      <c r="C1463" s="14">
        <f t="shared" si="88"/>
        <v>-5.5144758577887476E-3</v>
      </c>
      <c r="L1463" s="9">
        <v>1446</v>
      </c>
      <c r="M1463" s="9">
        <v>8.9228871694713163E-4</v>
      </c>
      <c r="N1463" s="15">
        <f t="shared" si="90"/>
        <v>0.18225807058622684</v>
      </c>
      <c r="O1463" s="9">
        <f t="shared" si="89"/>
        <v>0.58095620731217357</v>
      </c>
      <c r="P1463" s="9">
        <f t="shared" si="91"/>
        <v>0.20434029241069343</v>
      </c>
    </row>
    <row r="1464" spans="1:16">
      <c r="A1464" s="12">
        <v>37617</v>
      </c>
      <c r="B1464" s="9">
        <v>0.62414180500000005</v>
      </c>
      <c r="C1464" s="14">
        <f t="shared" si="88"/>
        <v>-3.994507620242449E-3</v>
      </c>
      <c r="L1464" s="9">
        <v>1447</v>
      </c>
      <c r="M1464" s="9">
        <v>8.955225937437028E-4</v>
      </c>
      <c r="N1464" s="15">
        <f t="shared" si="90"/>
        <v>0.18288748247833514</v>
      </c>
      <c r="O1464" s="9">
        <f t="shared" si="89"/>
        <v>0.58135797509039777</v>
      </c>
      <c r="P1464" s="9">
        <f t="shared" si="91"/>
        <v>0.20536872947588178</v>
      </c>
    </row>
    <row r="1465" spans="1:16">
      <c r="A1465" s="12">
        <v>37620</v>
      </c>
      <c r="B1465" s="9">
        <v>0.62328596400000003</v>
      </c>
      <c r="C1465" s="14">
        <f t="shared" si="88"/>
        <v>-1.3712284502398475E-3</v>
      </c>
      <c r="L1465" s="9">
        <v>1448</v>
      </c>
      <c r="M1465" s="9">
        <v>8.9712820622422917E-4</v>
      </c>
      <c r="N1465" s="15">
        <f t="shared" si="90"/>
        <v>0.18319998405243107</v>
      </c>
      <c r="O1465" s="9">
        <f t="shared" si="89"/>
        <v>0.58175974286862198</v>
      </c>
      <c r="P1465" s="9">
        <f t="shared" si="91"/>
        <v>0.2063973838019881</v>
      </c>
    </row>
    <row r="1466" spans="1:16">
      <c r="A1466" s="12">
        <v>37621</v>
      </c>
      <c r="B1466" s="9">
        <v>0.62131096600000002</v>
      </c>
      <c r="C1466" s="14">
        <f t="shared" si="88"/>
        <v>-3.1686867891669301E-3</v>
      </c>
      <c r="L1466" s="9">
        <v>1449</v>
      </c>
      <c r="M1466" s="9">
        <v>8.9719242671093546E-4</v>
      </c>
      <c r="N1466" s="15">
        <f t="shared" si="90"/>
        <v>0.1832124833344361</v>
      </c>
      <c r="O1466" s="9">
        <f t="shared" si="89"/>
        <v>0.58216151064684607</v>
      </c>
      <c r="P1466" s="9">
        <f t="shared" si="91"/>
        <v>0.20742625656973687</v>
      </c>
    </row>
    <row r="1467" spans="1:16">
      <c r="A1467" s="12">
        <v>37623</v>
      </c>
      <c r="B1467" s="9">
        <v>0.62597809100000001</v>
      </c>
      <c r="C1467" s="14">
        <f t="shared" si="88"/>
        <v>7.5117376891751242E-3</v>
      </c>
      <c r="L1467" s="9">
        <v>1450</v>
      </c>
      <c r="M1467" s="9">
        <v>9.0334253861223957E-4</v>
      </c>
      <c r="N1467" s="15">
        <f t="shared" si="90"/>
        <v>0.18440948427540635</v>
      </c>
      <c r="O1467" s="9">
        <f t="shared" si="89"/>
        <v>0.58256327842507027</v>
      </c>
      <c r="P1467" s="9">
        <f t="shared" si="91"/>
        <v>0.20845534896153101</v>
      </c>
    </row>
    <row r="1468" spans="1:16">
      <c r="A1468" s="12">
        <v>37624</v>
      </c>
      <c r="B1468" s="9">
        <v>0.62324711700000002</v>
      </c>
      <c r="C1468" s="14">
        <f t="shared" si="88"/>
        <v>-4.3627309633749167E-3</v>
      </c>
      <c r="L1468" s="9">
        <v>1451</v>
      </c>
      <c r="M1468" s="9">
        <v>9.0546851228801017E-4</v>
      </c>
      <c r="N1468" s="15">
        <f t="shared" si="90"/>
        <v>0.18482326414335243</v>
      </c>
      <c r="O1468" s="9">
        <f t="shared" si="89"/>
        <v>0.58296504620329448</v>
      </c>
      <c r="P1468" s="9">
        <f t="shared" si="91"/>
        <v>0.20948466216146028</v>
      </c>
    </row>
    <row r="1469" spans="1:16">
      <c r="A1469" s="12">
        <v>37627</v>
      </c>
      <c r="B1469" s="9">
        <v>0.62189054700000002</v>
      </c>
      <c r="C1469" s="14">
        <f t="shared" si="88"/>
        <v>-2.1766165666836645E-3</v>
      </c>
      <c r="L1469" s="9">
        <v>1452</v>
      </c>
      <c r="M1469" s="9">
        <v>9.0896384915106765E-4</v>
      </c>
      <c r="N1469" s="15">
        <f t="shared" si="90"/>
        <v>0.18550356420638064</v>
      </c>
      <c r="O1469" s="9">
        <f t="shared" si="89"/>
        <v>0.58336681398151868</v>
      </c>
      <c r="P1469" s="9">
        <f t="shared" si="91"/>
        <v>0.21051419735531304</v>
      </c>
    </row>
    <row r="1470" spans="1:16">
      <c r="A1470" s="12">
        <v>37628</v>
      </c>
      <c r="B1470" s="9">
        <v>0.62285892200000004</v>
      </c>
      <c r="C1470" s="14">
        <f t="shared" si="88"/>
        <v>1.5571470006603416E-3</v>
      </c>
      <c r="L1470" s="9">
        <v>1453</v>
      </c>
      <c r="M1470" s="9">
        <v>9.1004625335799894E-4</v>
      </c>
      <c r="N1470" s="15">
        <f t="shared" si="90"/>
        <v>0.18571423335760898</v>
      </c>
      <c r="O1470" s="9">
        <f t="shared" si="89"/>
        <v>0.58376858175974289</v>
      </c>
      <c r="P1470" s="9">
        <f t="shared" si="91"/>
        <v>0.21154395573058632</v>
      </c>
    </row>
    <row r="1471" spans="1:16">
      <c r="A1471" s="12">
        <v>37629</v>
      </c>
      <c r="B1471" s="9">
        <v>0.622548714</v>
      </c>
      <c r="C1471" s="14">
        <f t="shared" si="88"/>
        <v>-4.9803894436317719E-4</v>
      </c>
      <c r="L1471" s="9">
        <v>1454</v>
      </c>
      <c r="M1471" s="9">
        <v>9.107467943698655E-4</v>
      </c>
      <c r="N1471" s="15">
        <f t="shared" si="90"/>
        <v>0.1858505801857398</v>
      </c>
      <c r="O1471" s="9">
        <f t="shared" si="89"/>
        <v>0.58417034953796709</v>
      </c>
      <c r="P1471" s="9">
        <f t="shared" si="91"/>
        <v>0.21257393847649628</v>
      </c>
    </row>
    <row r="1472" spans="1:16">
      <c r="A1472" s="12">
        <v>37630</v>
      </c>
      <c r="B1472" s="9">
        <v>0.62363579700000005</v>
      </c>
      <c r="C1472" s="14">
        <f t="shared" si="88"/>
        <v>1.7461814241255258E-3</v>
      </c>
      <c r="L1472" s="9">
        <v>1455</v>
      </c>
      <c r="M1472" s="9">
        <v>9.1102263925657567E-4</v>
      </c>
      <c r="N1472" s="15">
        <f t="shared" si="90"/>
        <v>0.1859042680851232</v>
      </c>
      <c r="O1472" s="9">
        <f t="shared" si="89"/>
        <v>0.58457211731619119</v>
      </c>
      <c r="P1472" s="9">
        <f t="shared" si="91"/>
        <v>0.21360414678398862</v>
      </c>
    </row>
    <row r="1473" spans="1:16">
      <c r="A1473" s="12">
        <v>37631</v>
      </c>
      <c r="B1473" s="9">
        <v>0.62192922399999995</v>
      </c>
      <c r="C1473" s="14">
        <f t="shared" si="88"/>
        <v>-2.7364898041606356E-3</v>
      </c>
      <c r="L1473" s="9">
        <v>1456</v>
      </c>
      <c r="M1473" s="9">
        <v>9.1157661838559001E-4</v>
      </c>
      <c r="N1473" s="15">
        <f t="shared" si="90"/>
        <v>0.18601208946290454</v>
      </c>
      <c r="O1473" s="9">
        <f t="shared" si="89"/>
        <v>0.58497388509441539</v>
      </c>
      <c r="P1473" s="9">
        <f t="shared" si="91"/>
        <v>0.21463458184575018</v>
      </c>
    </row>
    <row r="1474" spans="1:16">
      <c r="A1474" s="12">
        <v>37634</v>
      </c>
      <c r="B1474" s="9">
        <v>0.62383031799999999</v>
      </c>
      <c r="C1474" s="14">
        <f t="shared" si="88"/>
        <v>3.0567690448326523E-3</v>
      </c>
      <c r="L1474" s="9">
        <v>1457</v>
      </c>
      <c r="M1474" s="9">
        <v>9.1491329344917105E-4</v>
      </c>
      <c r="N1474" s="15">
        <f t="shared" si="90"/>
        <v>0.1866615090596393</v>
      </c>
      <c r="O1474" s="9">
        <f t="shared" si="89"/>
        <v>0.5853756528726396</v>
      </c>
      <c r="P1474" s="9">
        <f t="shared" si="91"/>
        <v>0.21566524485621777</v>
      </c>
    </row>
    <row r="1475" spans="1:16">
      <c r="A1475" s="12">
        <v>37635</v>
      </c>
      <c r="B1475" s="9">
        <v>0.62227753600000002</v>
      </c>
      <c r="C1475" s="14">
        <f t="shared" si="88"/>
        <v>-2.4891095466123003E-3</v>
      </c>
      <c r="L1475" s="9">
        <v>1458</v>
      </c>
      <c r="M1475" s="9">
        <v>9.1547095934085831E-4</v>
      </c>
      <c r="N1475" s="15">
        <f t="shared" si="90"/>
        <v>0.18677004799483413</v>
      </c>
      <c r="O1475" s="9">
        <f t="shared" si="89"/>
        <v>0.5857774206508638</v>
      </c>
      <c r="P1475" s="9">
        <f t="shared" si="91"/>
        <v>0.21669613701159013</v>
      </c>
    </row>
    <row r="1476" spans="1:16">
      <c r="A1476" s="12">
        <v>37636</v>
      </c>
      <c r="B1476" s="9">
        <v>0.62386923699999997</v>
      </c>
      <c r="C1476" s="14">
        <f t="shared" ref="C1476:C1539" si="92">((B1476/B1475)-1)</f>
        <v>2.5578635060994337E-3</v>
      </c>
      <c r="L1476" s="9">
        <v>1459</v>
      </c>
      <c r="M1476" s="9">
        <v>9.1612487770764695E-4</v>
      </c>
      <c r="N1476" s="15">
        <f t="shared" si="90"/>
        <v>0.18689732062221473</v>
      </c>
      <c r="O1476" s="9">
        <f t="shared" si="89"/>
        <v>0.58617918842908801</v>
      </c>
      <c r="P1476" s="9">
        <f t="shared" si="91"/>
        <v>0.21772725950983807</v>
      </c>
    </row>
    <row r="1477" spans="1:16">
      <c r="A1477" s="12">
        <v>37637</v>
      </c>
      <c r="B1477" s="9">
        <v>0.62216138899999995</v>
      </c>
      <c r="C1477" s="14">
        <f t="shared" si="92"/>
        <v>-2.7375095592347964E-3</v>
      </c>
      <c r="L1477" s="9">
        <v>1460</v>
      </c>
      <c r="M1477" s="9">
        <v>9.1690561508284141E-4</v>
      </c>
      <c r="N1477" s="15">
        <f t="shared" si="90"/>
        <v>0.18704927612932676</v>
      </c>
      <c r="O1477" s="9">
        <f t="shared" si="89"/>
        <v>0.58658095620731221</v>
      </c>
      <c r="P1477" s="9">
        <f t="shared" si="91"/>
        <v>0.21875861355071544</v>
      </c>
    </row>
    <row r="1478" spans="1:16">
      <c r="A1478" s="12">
        <v>37638</v>
      </c>
      <c r="B1478" s="9">
        <v>0.61831447500000003</v>
      </c>
      <c r="C1478" s="14">
        <f t="shared" si="92"/>
        <v>-6.1831448688628443E-3</v>
      </c>
      <c r="L1478" s="9">
        <v>1461</v>
      </c>
      <c r="M1478" s="9">
        <v>9.175358349948759E-4</v>
      </c>
      <c r="N1478" s="15">
        <f t="shared" si="90"/>
        <v>0.18717193630849577</v>
      </c>
      <c r="O1478" s="9">
        <f t="shared" si="89"/>
        <v>0.58698272398553641</v>
      </c>
      <c r="P1478" s="9">
        <f t="shared" si="91"/>
        <v>0.21979020033576982</v>
      </c>
    </row>
    <row r="1479" spans="1:16">
      <c r="A1479" s="12">
        <v>37642</v>
      </c>
      <c r="B1479" s="9">
        <v>0.62023196700000005</v>
      </c>
      <c r="C1479" s="14">
        <f t="shared" si="92"/>
        <v>3.1011598103052318E-3</v>
      </c>
      <c r="L1479" s="9">
        <v>1462</v>
      </c>
      <c r="M1479" s="9">
        <v>9.2393112557753732E-4</v>
      </c>
      <c r="N1479" s="15">
        <f t="shared" si="90"/>
        <v>0.18841665656205744</v>
      </c>
      <c r="O1479" s="9">
        <f t="shared" si="89"/>
        <v>0.58738449176376051</v>
      </c>
      <c r="P1479" s="9">
        <f t="shared" si="91"/>
        <v>0.22082202106835286</v>
      </c>
    </row>
    <row r="1480" spans="1:16">
      <c r="A1480" s="12">
        <v>37643</v>
      </c>
      <c r="B1480" s="9">
        <v>0.61873530499999996</v>
      </c>
      <c r="C1480" s="14">
        <f t="shared" si="92"/>
        <v>-2.4130681416492106E-3</v>
      </c>
      <c r="L1480" s="9">
        <v>1463</v>
      </c>
      <c r="M1480" s="9">
        <v>9.273583436724131E-4</v>
      </c>
      <c r="N1480" s="15">
        <f t="shared" si="90"/>
        <v>0.18908369861760224</v>
      </c>
      <c r="O1480" s="9">
        <f t="shared" si="89"/>
        <v>0.58778625954198471</v>
      </c>
      <c r="P1480" s="9">
        <f t="shared" si="91"/>
        <v>0.22185407695363235</v>
      </c>
    </row>
    <row r="1481" spans="1:16">
      <c r="A1481" s="12">
        <v>37644</v>
      </c>
      <c r="B1481" s="9">
        <v>0.61602907699999998</v>
      </c>
      <c r="C1481" s="14">
        <f t="shared" si="92"/>
        <v>-4.373805693858035E-3</v>
      </c>
      <c r="L1481" s="9">
        <v>1464</v>
      </c>
      <c r="M1481" s="9">
        <v>9.3247827414555395E-4</v>
      </c>
      <c r="N1481" s="15">
        <f t="shared" si="90"/>
        <v>0.19008019456635925</v>
      </c>
      <c r="O1481" s="9">
        <f t="shared" si="89"/>
        <v>0.58818802732020892</v>
      </c>
      <c r="P1481" s="9">
        <f t="shared" si="91"/>
        <v>0.22288636919860155</v>
      </c>
    </row>
    <row r="1482" spans="1:16">
      <c r="A1482" s="12">
        <v>37645</v>
      </c>
      <c r="B1482" s="9">
        <v>0.61274509799999999</v>
      </c>
      <c r="C1482" s="14">
        <f t="shared" si="92"/>
        <v>-5.3308831069998064E-3</v>
      </c>
      <c r="L1482" s="9">
        <v>1465</v>
      </c>
      <c r="M1482" s="9">
        <v>9.3353130112472371E-4</v>
      </c>
      <c r="N1482" s="15">
        <f t="shared" si="90"/>
        <v>0.19028514600548116</v>
      </c>
      <c r="O1482" s="9">
        <f t="shared" si="89"/>
        <v>0.58858979509843312</v>
      </c>
      <c r="P1482" s="9">
        <f t="shared" si="91"/>
        <v>0.22391889901209094</v>
      </c>
    </row>
    <row r="1483" spans="1:16">
      <c r="A1483" s="12">
        <v>37648</v>
      </c>
      <c r="B1483" s="9">
        <v>0.61158338899999998</v>
      </c>
      <c r="C1483" s="14">
        <f t="shared" si="92"/>
        <v>-1.895909088121317E-3</v>
      </c>
      <c r="L1483" s="9">
        <v>1466</v>
      </c>
      <c r="M1483" s="9">
        <v>9.3955528567657431E-4</v>
      </c>
      <c r="N1483" s="15">
        <f t="shared" si="90"/>
        <v>0.19145759868482612</v>
      </c>
      <c r="O1483" s="9">
        <f t="shared" si="89"/>
        <v>0.58899156287665733</v>
      </c>
      <c r="P1483" s="9">
        <f t="shared" si="91"/>
        <v>0.22495166760477905</v>
      </c>
    </row>
    <row r="1484" spans="1:16">
      <c r="A1484" s="12">
        <v>37649</v>
      </c>
      <c r="B1484" s="9">
        <v>0.60975609799999997</v>
      </c>
      <c r="C1484" s="14">
        <f t="shared" si="92"/>
        <v>-2.9878035160304517E-3</v>
      </c>
      <c r="L1484" s="9">
        <v>1467</v>
      </c>
      <c r="M1484" s="9">
        <v>9.421753434608604E-4</v>
      </c>
      <c r="N1484" s="15">
        <f t="shared" si="90"/>
        <v>0.19196754251731507</v>
      </c>
      <c r="O1484" s="9">
        <f t="shared" si="89"/>
        <v>0.58939333065488153</v>
      </c>
      <c r="P1484" s="9">
        <f t="shared" si="91"/>
        <v>0.22598467618920326</v>
      </c>
    </row>
    <row r="1485" spans="1:16">
      <c r="A1485" s="12">
        <v>37650</v>
      </c>
      <c r="B1485" s="9">
        <v>0.60764416399999999</v>
      </c>
      <c r="C1485" s="14">
        <f t="shared" si="92"/>
        <v>-3.463571757506223E-3</v>
      </c>
      <c r="L1485" s="9">
        <v>1468</v>
      </c>
      <c r="M1485" s="9">
        <v>9.4617222486226282E-4</v>
      </c>
      <c r="N1485" s="15">
        <f t="shared" si="90"/>
        <v>0.19274545857399863</v>
      </c>
      <c r="O1485" s="9">
        <f t="shared" si="89"/>
        <v>0.58979509843310562</v>
      </c>
      <c r="P1485" s="9">
        <f t="shared" si="91"/>
        <v>0.22701792597977088</v>
      </c>
    </row>
    <row r="1486" spans="1:16">
      <c r="A1486" s="12">
        <v>37651</v>
      </c>
      <c r="B1486" s="9">
        <v>0.60672248500000003</v>
      </c>
      <c r="C1486" s="14">
        <f t="shared" si="92"/>
        <v>-1.5168071292460672E-3</v>
      </c>
      <c r="L1486" s="9">
        <v>1469</v>
      </c>
      <c r="M1486" s="9">
        <v>9.596930874540277E-4</v>
      </c>
      <c r="N1486" s="15">
        <f t="shared" si="90"/>
        <v>0.19537703430868403</v>
      </c>
      <c r="O1486" s="9">
        <f t="shared" si="89"/>
        <v>0.59019686621132983</v>
      </c>
      <c r="P1486" s="9">
        <f t="shared" si="91"/>
        <v>0.22805141819277114</v>
      </c>
    </row>
    <row r="1487" spans="1:16">
      <c r="A1487" s="12">
        <v>37652</v>
      </c>
      <c r="B1487" s="9">
        <v>0.60797665400000001</v>
      </c>
      <c r="C1487" s="14">
        <f t="shared" si="92"/>
        <v>2.0671213462608584E-3</v>
      </c>
      <c r="L1487" s="9">
        <v>1470</v>
      </c>
      <c r="M1487" s="9">
        <v>9.6475348253899362E-4</v>
      </c>
      <c r="N1487" s="15">
        <f t="shared" si="90"/>
        <v>0.19636194283971431</v>
      </c>
      <c r="O1487" s="9">
        <f t="shared" si="89"/>
        <v>0.59059863398955403</v>
      </c>
      <c r="P1487" s="9">
        <f t="shared" si="91"/>
        <v>0.22908515404638433</v>
      </c>
    </row>
    <row r="1488" spans="1:16">
      <c r="A1488" s="12">
        <v>37655</v>
      </c>
      <c r="B1488" s="9">
        <v>0.60957025300000001</v>
      </c>
      <c r="C1488" s="14">
        <f t="shared" si="92"/>
        <v>2.6211516338914276E-3</v>
      </c>
      <c r="L1488" s="9">
        <v>1471</v>
      </c>
      <c r="M1488" s="9">
        <v>9.9206292600251267E-4</v>
      </c>
      <c r="N1488" s="15">
        <f t="shared" si="90"/>
        <v>0.2016772005208427</v>
      </c>
      <c r="O1488" s="9">
        <f t="shared" si="89"/>
        <v>0.59100040176777824</v>
      </c>
      <c r="P1488" s="9">
        <f t="shared" si="91"/>
        <v>0.23011913476069448</v>
      </c>
    </row>
    <row r="1489" spans="1:16">
      <c r="A1489" s="12">
        <v>37656</v>
      </c>
      <c r="B1489" s="9">
        <v>0.60679611700000002</v>
      </c>
      <c r="C1489" s="14">
        <f t="shared" si="92"/>
        <v>-4.5509701077883769E-3</v>
      </c>
      <c r="L1489" s="9">
        <v>1472</v>
      </c>
      <c r="M1489" s="9">
        <v>1.0044081971083418E-3</v>
      </c>
      <c r="N1489" s="15">
        <f t="shared" si="90"/>
        <v>0.20407996999355371</v>
      </c>
      <c r="O1489" s="9">
        <f t="shared" si="89"/>
        <v>0.59140216954600244</v>
      </c>
      <c r="P1489" s="9">
        <f t="shared" si="91"/>
        <v>0.23115336155770014</v>
      </c>
    </row>
    <row r="1490" spans="1:16">
      <c r="A1490" s="12">
        <v>37657</v>
      </c>
      <c r="B1490" s="9">
        <v>0.607718019</v>
      </c>
      <c r="C1490" s="14">
        <f t="shared" si="92"/>
        <v>1.5192944947601816E-3</v>
      </c>
      <c r="L1490" s="9">
        <v>1473</v>
      </c>
      <c r="M1490" s="9">
        <v>1.0123600386817699E-3</v>
      </c>
      <c r="N1490" s="15">
        <f t="shared" si="90"/>
        <v>0.20562764294627206</v>
      </c>
      <c r="O1490" s="9">
        <f t="shared" ref="O1490:O1553" si="93">L1490/COUNT(Retornos)</f>
        <v>0.59180393732422665</v>
      </c>
      <c r="P1490" s="9">
        <f t="shared" si="91"/>
        <v>0.2321878356613255</v>
      </c>
    </row>
    <row r="1491" spans="1:16">
      <c r="A1491" s="12">
        <v>37658</v>
      </c>
      <c r="B1491" s="9">
        <v>0.61147119999999999</v>
      </c>
      <c r="C1491" s="14">
        <f t="shared" si="92"/>
        <v>6.1758593338665513E-3</v>
      </c>
      <c r="L1491" s="9">
        <v>1474</v>
      </c>
      <c r="M1491" s="9">
        <v>1.0149060934632192E-3</v>
      </c>
      <c r="N1491" s="15">
        <f t="shared" ref="N1491:N1554" si="94">(M1491-$K$5)/$K$4</f>
        <v>0.20612318351822659</v>
      </c>
      <c r="O1491" s="9">
        <f t="shared" si="93"/>
        <v>0.59220570510245074</v>
      </c>
      <c r="P1491" s="9">
        <f t="shared" ref="P1491:P1554" si="95">_xlfn.NORM.S.INV(O1491)</f>
        <v>0.23322255829743138</v>
      </c>
    </row>
    <row r="1492" spans="1:16">
      <c r="A1492" s="12">
        <v>37659</v>
      </c>
      <c r="B1492" s="9">
        <v>0.61409972999999995</v>
      </c>
      <c r="C1492" s="14">
        <f t="shared" si="92"/>
        <v>4.2986979599366482E-3</v>
      </c>
      <c r="L1492" s="9">
        <v>1475</v>
      </c>
      <c r="M1492" s="9">
        <v>1.0245360221043942E-3</v>
      </c>
      <c r="N1492" s="15">
        <f t="shared" si="94"/>
        <v>0.2079974638288854</v>
      </c>
      <c r="O1492" s="9">
        <f t="shared" si="93"/>
        <v>0.59260747288067495</v>
      </c>
      <c r="P1492" s="9">
        <f t="shared" si="95"/>
        <v>0.23425753069382774</v>
      </c>
    </row>
    <row r="1493" spans="1:16">
      <c r="A1493" s="12">
        <v>37662</v>
      </c>
      <c r="B1493" s="9">
        <v>0.61443932400000001</v>
      </c>
      <c r="C1493" s="14">
        <f t="shared" si="92"/>
        <v>5.529948694165121E-4</v>
      </c>
      <c r="L1493" s="9">
        <v>1476</v>
      </c>
      <c r="M1493" s="9">
        <v>1.028101448351082E-3</v>
      </c>
      <c r="N1493" s="15">
        <f t="shared" si="94"/>
        <v>0.20869140544177545</v>
      </c>
      <c r="O1493" s="9">
        <f t="shared" si="93"/>
        <v>0.59300924065889915</v>
      </c>
      <c r="P1493" s="9">
        <f t="shared" si="95"/>
        <v>0.23529275408028325</v>
      </c>
    </row>
    <row r="1494" spans="1:16">
      <c r="A1494" s="12">
        <v>37663</v>
      </c>
      <c r="B1494" s="9">
        <v>0.61755079400000001</v>
      </c>
      <c r="C1494" s="14">
        <f t="shared" si="92"/>
        <v>5.0639174259621278E-3</v>
      </c>
      <c r="L1494" s="9">
        <v>1477</v>
      </c>
      <c r="M1494" s="9">
        <v>1.0318732349323678E-3</v>
      </c>
      <c r="N1494" s="15">
        <f t="shared" si="94"/>
        <v>0.20942551112300389</v>
      </c>
      <c r="O1494" s="9">
        <f t="shared" si="93"/>
        <v>0.59341100843712336</v>
      </c>
      <c r="P1494" s="9">
        <f t="shared" si="95"/>
        <v>0.23632822968853787</v>
      </c>
    </row>
    <row r="1495" spans="1:16">
      <c r="A1495" s="12">
        <v>37664</v>
      </c>
      <c r="B1495" s="9">
        <v>0.61900340499999995</v>
      </c>
      <c r="C1495" s="14">
        <f t="shared" si="92"/>
        <v>2.3522129905964029E-3</v>
      </c>
      <c r="L1495" s="9">
        <v>1478</v>
      </c>
      <c r="M1495" s="9">
        <v>1.0336191311632881E-3</v>
      </c>
      <c r="N1495" s="15">
        <f t="shared" si="94"/>
        <v>0.20976531622977029</v>
      </c>
      <c r="O1495" s="9">
        <f t="shared" si="93"/>
        <v>0.59381277621534756</v>
      </c>
      <c r="P1495" s="9">
        <f t="shared" si="95"/>
        <v>0.23736395875231397</v>
      </c>
    </row>
    <row r="1496" spans="1:16">
      <c r="A1496" s="12">
        <v>37665</v>
      </c>
      <c r="B1496" s="9">
        <v>0.61694120600000002</v>
      </c>
      <c r="C1496" s="14">
        <f t="shared" si="92"/>
        <v>-3.33148248190962E-3</v>
      </c>
      <c r="L1496" s="9">
        <v>1479</v>
      </c>
      <c r="M1496" s="9">
        <v>1.04019988360049E-3</v>
      </c>
      <c r="N1496" s="15">
        <f t="shared" si="94"/>
        <v>0.21104613306465625</v>
      </c>
      <c r="O1496" s="9">
        <f t="shared" si="93"/>
        <v>0.59421454399357176</v>
      </c>
      <c r="P1496" s="9">
        <f t="shared" si="95"/>
        <v>0.23839994250732768</v>
      </c>
    </row>
    <row r="1497" spans="1:16">
      <c r="A1497" s="12">
        <v>37666</v>
      </c>
      <c r="B1497" s="9">
        <v>0.62092517899999999</v>
      </c>
      <c r="C1497" s="14">
        <f t="shared" si="92"/>
        <v>6.4576218304990274E-3</v>
      </c>
      <c r="L1497" s="9">
        <v>1480</v>
      </c>
      <c r="M1497" s="9">
        <v>1.0445469174678035E-3</v>
      </c>
      <c r="N1497" s="15">
        <f t="shared" si="94"/>
        <v>0.21189219956118624</v>
      </c>
      <c r="O1497" s="9">
        <f t="shared" si="93"/>
        <v>0.59461631177179586</v>
      </c>
      <c r="P1497" s="9">
        <f t="shared" si="95"/>
        <v>0.23943618219130039</v>
      </c>
    </row>
    <row r="1498" spans="1:16">
      <c r="A1498" s="12">
        <v>37670</v>
      </c>
      <c r="B1498" s="9">
        <v>0.62810125000000006</v>
      </c>
      <c r="C1498" s="14">
        <f t="shared" si="92"/>
        <v>1.1557062336491342E-2</v>
      </c>
      <c r="L1498" s="9">
        <v>1481</v>
      </c>
      <c r="M1498" s="9">
        <v>1.0463290174240747E-3</v>
      </c>
      <c r="N1498" s="15">
        <f t="shared" si="94"/>
        <v>0.21223905102645915</v>
      </c>
      <c r="O1498" s="9">
        <f t="shared" si="93"/>
        <v>0.59501807955002006</v>
      </c>
      <c r="P1498" s="9">
        <f t="shared" si="95"/>
        <v>0.2404726790439711</v>
      </c>
    </row>
    <row r="1499" spans="1:16">
      <c r="A1499" s="12">
        <v>37671</v>
      </c>
      <c r="B1499" s="9">
        <v>0.62668421399999996</v>
      </c>
      <c r="C1499" s="14">
        <f t="shared" si="92"/>
        <v>-2.2560630153181105E-3</v>
      </c>
      <c r="L1499" s="9">
        <v>1482</v>
      </c>
      <c r="M1499" s="9">
        <v>1.0469260311756212E-3</v>
      </c>
      <c r="N1499" s="15">
        <f t="shared" si="94"/>
        <v>0.212355248265443</v>
      </c>
      <c r="O1499" s="9">
        <f t="shared" si="93"/>
        <v>0.59541984732824427</v>
      </c>
      <c r="P1499" s="9">
        <f t="shared" si="95"/>
        <v>0.24150943430710659</v>
      </c>
    </row>
    <row r="1500" spans="1:16">
      <c r="A1500" s="12">
        <v>37672</v>
      </c>
      <c r="B1500" s="9">
        <v>0.62794348499999997</v>
      </c>
      <c r="C1500" s="14">
        <f t="shared" si="92"/>
        <v>2.0094187341377356E-3</v>
      </c>
      <c r="L1500" s="9">
        <v>1483</v>
      </c>
      <c r="M1500" s="9">
        <v>1.0515249360674161E-3</v>
      </c>
      <c r="N1500" s="15">
        <f t="shared" si="94"/>
        <v>0.21325033661037929</v>
      </c>
      <c r="O1500" s="9">
        <f t="shared" si="93"/>
        <v>0.59582161510646847</v>
      </c>
      <c r="P1500" s="9">
        <f t="shared" si="95"/>
        <v>0.24254644922451399</v>
      </c>
    </row>
    <row r="1501" spans="1:16">
      <c r="A1501" s="12">
        <v>37673</v>
      </c>
      <c r="B1501" s="9">
        <v>0.63035804299999998</v>
      </c>
      <c r="C1501" s="14">
        <f t="shared" si="92"/>
        <v>3.8451836155286578E-3</v>
      </c>
      <c r="L1501" s="9">
        <v>1484</v>
      </c>
      <c r="M1501" s="9">
        <v>1.0565579942087844E-3</v>
      </c>
      <c r="N1501" s="15">
        <f t="shared" si="94"/>
        <v>0.21422992453135647</v>
      </c>
      <c r="O1501" s="9">
        <f t="shared" si="93"/>
        <v>0.59622338288469268</v>
      </c>
      <c r="P1501" s="9">
        <f t="shared" si="95"/>
        <v>0.24358372504205231</v>
      </c>
    </row>
    <row r="1502" spans="1:16">
      <c r="A1502" s="12">
        <v>37676</v>
      </c>
      <c r="B1502" s="9">
        <v>0.63051702399999998</v>
      </c>
      <c r="C1502" s="14">
        <f t="shared" si="92"/>
        <v>2.5220745854759308E-4</v>
      </c>
      <c r="L1502" s="9">
        <v>1485</v>
      </c>
      <c r="M1502" s="9">
        <v>1.0593218477013E-3</v>
      </c>
      <c r="N1502" s="15">
        <f t="shared" si="94"/>
        <v>0.2147678554315314</v>
      </c>
      <c r="O1502" s="9">
        <f t="shared" si="93"/>
        <v>0.59662515066291688</v>
      </c>
      <c r="P1502" s="9">
        <f t="shared" si="95"/>
        <v>0.24462126300764414</v>
      </c>
    </row>
    <row r="1503" spans="1:16">
      <c r="A1503" s="12">
        <v>37677</v>
      </c>
      <c r="B1503" s="9">
        <v>0.63584917699999999</v>
      </c>
      <c r="C1503" s="14">
        <f t="shared" si="92"/>
        <v>8.4567946574587438E-3</v>
      </c>
      <c r="L1503" s="9">
        <v>1486</v>
      </c>
      <c r="M1503" s="9">
        <v>1.0647848496323498E-3</v>
      </c>
      <c r="N1503" s="15">
        <f t="shared" si="94"/>
        <v>0.21583112363818016</v>
      </c>
      <c r="O1503" s="9">
        <f t="shared" si="93"/>
        <v>0.59702691844114097</v>
      </c>
      <c r="P1503" s="9">
        <f t="shared" si="95"/>
        <v>0.24565906437128715</v>
      </c>
    </row>
    <row r="1504" spans="1:16">
      <c r="A1504" s="12">
        <v>37678</v>
      </c>
      <c r="B1504" s="9">
        <v>0.63267113799999997</v>
      </c>
      <c r="C1504" s="14">
        <f t="shared" si="92"/>
        <v>-4.9981019319618181E-3</v>
      </c>
      <c r="L1504" s="9">
        <v>1487</v>
      </c>
      <c r="M1504" s="9">
        <v>1.0781673294328886E-3</v>
      </c>
      <c r="N1504" s="15">
        <f t="shared" si="94"/>
        <v>0.21843576582531882</v>
      </c>
      <c r="O1504" s="9">
        <f t="shared" si="93"/>
        <v>0.59742868621936518</v>
      </c>
      <c r="P1504" s="9">
        <f t="shared" si="95"/>
        <v>0.24669713038506685</v>
      </c>
    </row>
    <row r="1505" spans="1:16">
      <c r="A1505" s="12">
        <v>37679</v>
      </c>
      <c r="B1505" s="9">
        <v>0.63299151799999998</v>
      </c>
      <c r="C1505" s="14">
        <f t="shared" si="92"/>
        <v>5.06392627634078E-4</v>
      </c>
      <c r="L1505" s="9">
        <v>1488</v>
      </c>
      <c r="M1505" s="9">
        <v>1.0783196946793083E-3</v>
      </c>
      <c r="N1505" s="15">
        <f t="shared" si="94"/>
        <v>0.21846542078871825</v>
      </c>
      <c r="O1505" s="9">
        <f t="shared" si="93"/>
        <v>0.59783045399758938</v>
      </c>
      <c r="P1505" s="9">
        <f t="shared" si="95"/>
        <v>0.24773546230316712</v>
      </c>
    </row>
    <row r="1506" spans="1:16">
      <c r="A1506" s="12">
        <v>37680</v>
      </c>
      <c r="B1506" s="9">
        <v>0.63544512900000005</v>
      </c>
      <c r="C1506" s="14">
        <f t="shared" si="92"/>
        <v>3.8762146572715039E-3</v>
      </c>
      <c r="L1506" s="9">
        <v>1489</v>
      </c>
      <c r="M1506" s="9">
        <v>1.082705371307835E-3</v>
      </c>
      <c r="N1506" s="15">
        <f t="shared" si="94"/>
        <v>0.21931900835515331</v>
      </c>
      <c r="O1506" s="9">
        <f t="shared" si="93"/>
        <v>0.59823222177581359</v>
      </c>
      <c r="P1506" s="9">
        <f t="shared" si="95"/>
        <v>0.24877406138188285</v>
      </c>
    </row>
    <row r="1507" spans="1:16">
      <c r="A1507" s="12">
        <v>37683</v>
      </c>
      <c r="B1507" s="9">
        <v>0.63471913700000004</v>
      </c>
      <c r="C1507" s="14">
        <f t="shared" si="92"/>
        <v>-1.1424936109629691E-3</v>
      </c>
      <c r="L1507" s="9">
        <v>1490</v>
      </c>
      <c r="M1507" s="9">
        <v>1.0882005895631597E-3</v>
      </c>
      <c r="N1507" s="15">
        <f t="shared" si="94"/>
        <v>0.22038854684941481</v>
      </c>
      <c r="O1507" s="9">
        <f t="shared" si="93"/>
        <v>0.59863398955403779</v>
      </c>
      <c r="P1507" s="9">
        <f t="shared" si="95"/>
        <v>0.24981292887963197</v>
      </c>
    </row>
    <row r="1508" spans="1:16">
      <c r="A1508" s="12">
        <v>37684</v>
      </c>
      <c r="B1508" s="9">
        <v>0.63211125199999996</v>
      </c>
      <c r="C1508" s="14">
        <f t="shared" si="92"/>
        <v>-4.1087228160887612E-3</v>
      </c>
      <c r="L1508" s="9">
        <v>1491</v>
      </c>
      <c r="M1508" s="9">
        <v>1.0889093970132269E-3</v>
      </c>
      <c r="N1508" s="15">
        <f t="shared" si="94"/>
        <v>0.22052650258067838</v>
      </c>
      <c r="O1508" s="9">
        <f t="shared" si="93"/>
        <v>0.599035757332262</v>
      </c>
      <c r="P1508" s="9">
        <f t="shared" si="95"/>
        <v>0.25085206605696697</v>
      </c>
    </row>
    <row r="1509" spans="1:16">
      <c r="A1509" s="12">
        <v>37685</v>
      </c>
      <c r="B1509" s="9">
        <v>0.624882834</v>
      </c>
      <c r="C1509" s="14">
        <f t="shared" si="92"/>
        <v>-1.1435357268406832E-2</v>
      </c>
      <c r="L1509" s="9">
        <v>1492</v>
      </c>
      <c r="M1509" s="9">
        <v>1.0907919868359262E-3</v>
      </c>
      <c r="N1509" s="15">
        <f t="shared" si="94"/>
        <v>0.22089291246482279</v>
      </c>
      <c r="O1509" s="9">
        <f t="shared" si="93"/>
        <v>0.59943752511048609</v>
      </c>
      <c r="P1509" s="9">
        <f t="shared" si="95"/>
        <v>0.2518914741765873</v>
      </c>
    </row>
    <row r="1510" spans="1:16">
      <c r="A1510" s="12">
        <v>37686</v>
      </c>
      <c r="B1510" s="9">
        <v>0.62309178099999996</v>
      </c>
      <c r="C1510" s="14">
        <f t="shared" si="92"/>
        <v>-2.8662221180492109E-3</v>
      </c>
      <c r="L1510" s="9">
        <v>1493</v>
      </c>
      <c r="M1510" s="9">
        <v>1.0919832856173262E-3</v>
      </c>
      <c r="N1510" s="15">
        <f t="shared" si="94"/>
        <v>0.22112477584961909</v>
      </c>
      <c r="O1510" s="9">
        <f t="shared" si="93"/>
        <v>0.5998392928887103</v>
      </c>
      <c r="P1510" s="9">
        <f t="shared" si="95"/>
        <v>0.25293115450335213</v>
      </c>
    </row>
    <row r="1511" spans="1:16">
      <c r="A1511" s="12">
        <v>37687</v>
      </c>
      <c r="B1511" s="9">
        <v>0.624219725</v>
      </c>
      <c r="C1511" s="14">
        <f t="shared" si="92"/>
        <v>1.810237326818509E-3</v>
      </c>
      <c r="L1511" s="9">
        <v>1494</v>
      </c>
      <c r="M1511" s="9">
        <v>1.0942703815459698E-3</v>
      </c>
      <c r="N1511" s="15">
        <f t="shared" si="94"/>
        <v>0.22156991506376822</v>
      </c>
      <c r="O1511" s="9">
        <f t="shared" si="93"/>
        <v>0.6002410606669345</v>
      </c>
      <c r="P1511" s="9">
        <f t="shared" si="95"/>
        <v>0.25397110830429065</v>
      </c>
    </row>
    <row r="1512" spans="1:16">
      <c r="A1512" s="12">
        <v>37690</v>
      </c>
      <c r="B1512" s="9">
        <v>0.62472668200000003</v>
      </c>
      <c r="C1512" s="14">
        <f t="shared" si="92"/>
        <v>8.1214511444671622E-4</v>
      </c>
      <c r="L1512" s="9">
        <v>1495</v>
      </c>
      <c r="M1512" s="9">
        <v>1.1007826433160339E-3</v>
      </c>
      <c r="N1512" s="15">
        <f t="shared" si="94"/>
        <v>0.22283740150819509</v>
      </c>
      <c r="O1512" s="9">
        <f t="shared" si="93"/>
        <v>0.60064282844515871</v>
      </c>
      <c r="P1512" s="9">
        <f t="shared" si="95"/>
        <v>0.2550113368486161</v>
      </c>
    </row>
    <row r="1513" spans="1:16">
      <c r="A1513" s="12">
        <v>37691</v>
      </c>
      <c r="B1513" s="9">
        <v>0.62351914200000003</v>
      </c>
      <c r="C1513" s="14">
        <f t="shared" si="92"/>
        <v>-1.9329092782369717E-3</v>
      </c>
      <c r="L1513" s="9">
        <v>1496</v>
      </c>
      <c r="M1513" s="9">
        <v>1.1017938275221795E-3</v>
      </c>
      <c r="N1513" s="15">
        <f t="shared" si="94"/>
        <v>0.22303420905668761</v>
      </c>
      <c r="O1513" s="9">
        <f t="shared" si="93"/>
        <v>0.60104459622338291</v>
      </c>
      <c r="P1513" s="9">
        <f t="shared" si="95"/>
        <v>0.25605184140773679</v>
      </c>
    </row>
    <row r="1514" spans="1:16">
      <c r="A1514" s="12">
        <v>37692</v>
      </c>
      <c r="B1514" s="9">
        <v>0.62000124000000001</v>
      </c>
      <c r="C1514" s="14">
        <f t="shared" si="92"/>
        <v>-5.6420112279408352E-3</v>
      </c>
      <c r="L1514" s="9">
        <v>1497</v>
      </c>
      <c r="M1514" s="9">
        <v>1.103675915770097E-3</v>
      </c>
      <c r="N1514" s="15">
        <f t="shared" si="94"/>
        <v>0.22340052131895208</v>
      </c>
      <c r="O1514" s="9">
        <f t="shared" si="93"/>
        <v>0.60144636400160711</v>
      </c>
      <c r="P1514" s="9">
        <f t="shared" si="95"/>
        <v>0.25709262325526916</v>
      </c>
    </row>
    <row r="1515" spans="1:16">
      <c r="A1515" s="12">
        <v>37693</v>
      </c>
      <c r="B1515" s="9">
        <v>0.62278134100000004</v>
      </c>
      <c r="C1515" s="14">
        <f t="shared" si="92"/>
        <v>4.4840249029178825E-3</v>
      </c>
      <c r="L1515" s="9">
        <v>1498</v>
      </c>
      <c r="M1515" s="9">
        <v>1.106440109258644E-3</v>
      </c>
      <c r="N1515" s="15">
        <f t="shared" si="94"/>
        <v>0.22393851839281231</v>
      </c>
      <c r="O1515" s="9">
        <f t="shared" si="93"/>
        <v>0.60184813177983121</v>
      </c>
      <c r="P1515" s="9">
        <f t="shared" si="95"/>
        <v>0.25813368366704936</v>
      </c>
    </row>
    <row r="1516" spans="1:16">
      <c r="A1516" s="12">
        <v>37694</v>
      </c>
      <c r="B1516" s="9">
        <v>0.63207129799999995</v>
      </c>
      <c r="C1516" s="14">
        <f t="shared" si="92"/>
        <v>1.4916883966181516E-2</v>
      </c>
      <c r="L1516" s="9">
        <v>1499</v>
      </c>
      <c r="M1516" s="9">
        <v>1.1140505733928663E-3</v>
      </c>
      <c r="N1516" s="15">
        <f t="shared" si="94"/>
        <v>0.22541974879578311</v>
      </c>
      <c r="O1516" s="9">
        <f t="shared" si="93"/>
        <v>0.60224989955805541</v>
      </c>
      <c r="P1516" s="9">
        <f t="shared" si="95"/>
        <v>0.25917502392114694</v>
      </c>
    </row>
    <row r="1517" spans="1:16">
      <c r="A1517" s="12">
        <v>37697</v>
      </c>
      <c r="B1517" s="9">
        <v>0.63767376600000003</v>
      </c>
      <c r="C1517" s="14">
        <f t="shared" si="92"/>
        <v>8.8636646177850942E-3</v>
      </c>
      <c r="L1517" s="9">
        <v>1500</v>
      </c>
      <c r="M1517" s="9">
        <v>1.1159395581028519E-3</v>
      </c>
      <c r="N1517" s="15">
        <f t="shared" si="94"/>
        <v>0.22578740332168723</v>
      </c>
      <c r="O1517" s="9">
        <f t="shared" si="93"/>
        <v>0.60265166733627962</v>
      </c>
      <c r="P1517" s="9">
        <f t="shared" si="95"/>
        <v>0.26021664529787547</v>
      </c>
    </row>
    <row r="1518" spans="1:16">
      <c r="A1518" s="12">
        <v>37698</v>
      </c>
      <c r="B1518" s="9">
        <v>0.64004096300000002</v>
      </c>
      <c r="C1518" s="14">
        <f t="shared" si="92"/>
        <v>3.7122383359895483E-3</v>
      </c>
      <c r="L1518" s="9">
        <v>1501</v>
      </c>
      <c r="M1518" s="9">
        <v>1.1167244323337933E-3</v>
      </c>
      <c r="N1518" s="15">
        <f t="shared" si="94"/>
        <v>0.22594016398816891</v>
      </c>
      <c r="O1518" s="9">
        <f t="shared" si="93"/>
        <v>0.60305343511450382</v>
      </c>
      <c r="P1518" s="9">
        <f t="shared" si="95"/>
        <v>0.26125854907980633</v>
      </c>
    </row>
    <row r="1519" spans="1:16">
      <c r="A1519" s="12">
        <v>37699</v>
      </c>
      <c r="B1519" s="9">
        <v>0.63905930499999997</v>
      </c>
      <c r="C1519" s="14">
        <f t="shared" si="92"/>
        <v>-1.5337424582932968E-3</v>
      </c>
      <c r="L1519" s="9">
        <v>1502</v>
      </c>
      <c r="M1519" s="9">
        <v>1.117804346109974E-3</v>
      </c>
      <c r="N1519" s="15">
        <f t="shared" si="94"/>
        <v>0.22615034842497256</v>
      </c>
      <c r="O1519" s="9">
        <f t="shared" si="93"/>
        <v>0.60345520289272803</v>
      </c>
      <c r="P1519" s="9">
        <f t="shared" si="95"/>
        <v>0.26230073655178071</v>
      </c>
    </row>
    <row r="1520" spans="1:16">
      <c r="A1520" s="12">
        <v>37700</v>
      </c>
      <c r="B1520" s="9">
        <v>0.63816209300000004</v>
      </c>
      <c r="C1520" s="14">
        <f t="shared" si="92"/>
        <v>-1.4039573369484248E-3</v>
      </c>
      <c r="L1520" s="9">
        <v>1503</v>
      </c>
      <c r="M1520" s="9">
        <v>1.1225707685644792E-3</v>
      </c>
      <c r="N1520" s="15">
        <f t="shared" si="94"/>
        <v>0.22707804084011293</v>
      </c>
      <c r="O1520" s="9">
        <f t="shared" si="93"/>
        <v>0.60385697067095223</v>
      </c>
      <c r="P1520" s="9">
        <f t="shared" si="95"/>
        <v>0.26334320900092223</v>
      </c>
    </row>
    <row r="1521" spans="1:16">
      <c r="A1521" s="12">
        <v>37701</v>
      </c>
      <c r="B1521" s="9">
        <v>0.63856960399999996</v>
      </c>
      <c r="C1521" s="14">
        <f t="shared" si="92"/>
        <v>6.3856973717157928E-4</v>
      </c>
      <c r="L1521" s="9">
        <v>1504</v>
      </c>
      <c r="M1521" s="9">
        <v>1.1258104199443064E-3</v>
      </c>
      <c r="N1521" s="15">
        <f t="shared" si="94"/>
        <v>0.22770857664373731</v>
      </c>
      <c r="O1521" s="9">
        <f t="shared" si="93"/>
        <v>0.60425873844917632</v>
      </c>
      <c r="P1521" s="9">
        <f t="shared" si="95"/>
        <v>0.26438596771664963</v>
      </c>
    </row>
    <row r="1522" spans="1:16">
      <c r="A1522" s="12">
        <v>37704</v>
      </c>
      <c r="B1522" s="9">
        <v>0.63500126999999995</v>
      </c>
      <c r="C1522" s="14">
        <f t="shared" si="92"/>
        <v>-5.5880110447600329E-3</v>
      </c>
      <c r="L1522" s="9">
        <v>1505</v>
      </c>
      <c r="M1522" s="9">
        <v>1.130454230846567E-3</v>
      </c>
      <c r="N1522" s="15">
        <f t="shared" si="94"/>
        <v>0.22861240507952807</v>
      </c>
      <c r="O1522" s="9">
        <f t="shared" si="93"/>
        <v>0.60466050622740053</v>
      </c>
      <c r="P1522" s="9">
        <f t="shared" si="95"/>
        <v>0.26542901399068997</v>
      </c>
    </row>
    <row r="1523" spans="1:16">
      <c r="A1523" s="12">
        <v>37705</v>
      </c>
      <c r="B1523" s="9">
        <v>0.63665881499999999</v>
      </c>
      <c r="C1523" s="14">
        <f t="shared" si="92"/>
        <v>2.6103018660104116E-3</v>
      </c>
      <c r="L1523" s="9">
        <v>1506</v>
      </c>
      <c r="M1523" s="9">
        <v>1.1317192627717798E-3</v>
      </c>
      <c r="N1523" s="15">
        <f t="shared" si="94"/>
        <v>0.22885861920199241</v>
      </c>
      <c r="O1523" s="9">
        <f t="shared" si="93"/>
        <v>0.60506227400562473</v>
      </c>
      <c r="P1523" s="9">
        <f t="shared" si="95"/>
        <v>0.26647234911709017</v>
      </c>
    </row>
    <row r="1524" spans="1:16">
      <c r="A1524" s="12">
        <v>37706</v>
      </c>
      <c r="B1524" s="9">
        <v>0.63524329800000001</v>
      </c>
      <c r="C1524" s="14">
        <f t="shared" si="92"/>
        <v>-2.2233525502980411E-3</v>
      </c>
      <c r="L1524" s="9">
        <v>1507</v>
      </c>
      <c r="M1524" s="9">
        <v>1.1482441277481659E-3</v>
      </c>
      <c r="N1524" s="15">
        <f t="shared" si="94"/>
        <v>0.23207486619774964</v>
      </c>
      <c r="O1524" s="9">
        <f t="shared" si="93"/>
        <v>0.60546404178384894</v>
      </c>
      <c r="P1524" s="9">
        <f t="shared" si="95"/>
        <v>0.26751597439223063</v>
      </c>
    </row>
    <row r="1525" spans="1:16">
      <c r="A1525" s="12">
        <v>37707</v>
      </c>
      <c r="B1525" s="9">
        <v>0.63791783599999996</v>
      </c>
      <c r="C1525" s="14">
        <f t="shared" si="92"/>
        <v>4.2102577208140701E-3</v>
      </c>
      <c r="L1525" s="9">
        <v>1508</v>
      </c>
      <c r="M1525" s="9">
        <v>1.1564961989407596E-3</v>
      </c>
      <c r="N1525" s="15">
        <f t="shared" si="94"/>
        <v>0.23368097306881219</v>
      </c>
      <c r="O1525" s="9">
        <f t="shared" si="93"/>
        <v>0.60586580956207314</v>
      </c>
      <c r="P1525" s="9">
        <f t="shared" si="95"/>
        <v>0.26855989111483775</v>
      </c>
    </row>
    <row r="1526" spans="1:16">
      <c r="A1526" s="12">
        <v>37708</v>
      </c>
      <c r="B1526" s="9">
        <v>0.63803994100000005</v>
      </c>
      <c r="C1526" s="14">
        <f t="shared" si="92"/>
        <v>1.9141179805504116E-4</v>
      </c>
      <c r="L1526" s="9">
        <v>1509</v>
      </c>
      <c r="M1526" s="9">
        <v>1.159419204097567E-3</v>
      </c>
      <c r="N1526" s="15">
        <f t="shared" si="94"/>
        <v>0.23424987977804093</v>
      </c>
      <c r="O1526" s="9">
        <f t="shared" si="93"/>
        <v>0.60626757734029735</v>
      </c>
      <c r="P1526" s="9">
        <f t="shared" si="95"/>
        <v>0.26960410058599721</v>
      </c>
    </row>
    <row r="1527" spans="1:16">
      <c r="A1527" s="12">
        <v>37711</v>
      </c>
      <c r="B1527" s="9">
        <v>0.63331222300000001</v>
      </c>
      <c r="C1527" s="14">
        <f t="shared" si="92"/>
        <v>-7.4097524248878388E-3</v>
      </c>
      <c r="L1527" s="9">
        <v>1510</v>
      </c>
      <c r="M1527" s="9">
        <v>1.1752133616456106E-3</v>
      </c>
      <c r="N1527" s="15">
        <f t="shared" si="94"/>
        <v>0.23732390863316327</v>
      </c>
      <c r="O1527" s="9">
        <f t="shared" si="93"/>
        <v>0.60666934511852144</v>
      </c>
      <c r="P1527" s="9">
        <f t="shared" si="95"/>
        <v>0.27064860410916597</v>
      </c>
    </row>
    <row r="1528" spans="1:16">
      <c r="A1528" s="12">
        <v>37712</v>
      </c>
      <c r="B1528" s="9">
        <v>0.63423606300000002</v>
      </c>
      <c r="C1528" s="14">
        <f t="shared" si="92"/>
        <v>1.4587433598294286E-3</v>
      </c>
      <c r="L1528" s="9">
        <v>1511</v>
      </c>
      <c r="M1528" s="9">
        <v>1.1780370940135398E-3</v>
      </c>
      <c r="N1528" s="15">
        <f t="shared" si="94"/>
        <v>0.23787349380424655</v>
      </c>
      <c r="O1528" s="9">
        <f t="shared" si="93"/>
        <v>0.60707111289674565</v>
      </c>
      <c r="P1528" s="9">
        <f t="shared" si="95"/>
        <v>0.27169340299018713</v>
      </c>
    </row>
    <row r="1529" spans="1:16">
      <c r="A1529" s="12">
        <v>37713</v>
      </c>
      <c r="B1529" s="9">
        <v>0.63861038400000003</v>
      </c>
      <c r="C1529" s="14">
        <f t="shared" si="92"/>
        <v>6.896991917030082E-3</v>
      </c>
      <c r="L1529" s="9">
        <v>1512</v>
      </c>
      <c r="M1529" s="9">
        <v>1.1798017904953717E-3</v>
      </c>
      <c r="N1529" s="15">
        <f t="shared" si="94"/>
        <v>0.23821695801809795</v>
      </c>
      <c r="O1529" s="9">
        <f t="shared" si="93"/>
        <v>0.60747288067496985</v>
      </c>
      <c r="P1529" s="9">
        <f t="shared" si="95"/>
        <v>0.27273849853730053</v>
      </c>
    </row>
    <row r="1530" spans="1:16">
      <c r="A1530" s="12">
        <v>37714</v>
      </c>
      <c r="B1530" s="9">
        <v>0.63621325900000003</v>
      </c>
      <c r="C1530" s="14">
        <f t="shared" si="92"/>
        <v>-3.7536580363528582E-3</v>
      </c>
      <c r="L1530" s="9">
        <v>1513</v>
      </c>
      <c r="M1530" s="9">
        <v>1.1943872194919436E-3</v>
      </c>
      <c r="N1530" s="15">
        <f t="shared" si="94"/>
        <v>0.24105573111906364</v>
      </c>
      <c r="O1530" s="9">
        <f t="shared" si="93"/>
        <v>0.60787464845319406</v>
      </c>
      <c r="P1530" s="9">
        <f t="shared" si="95"/>
        <v>0.27378389206115733</v>
      </c>
    </row>
    <row r="1531" spans="1:16">
      <c r="A1531" s="12">
        <v>37715</v>
      </c>
      <c r="B1531" s="9">
        <v>0.64114893900000003</v>
      </c>
      <c r="C1531" s="14">
        <f t="shared" si="92"/>
        <v>7.7579018201505701E-3</v>
      </c>
      <c r="L1531" s="9">
        <v>1514</v>
      </c>
      <c r="M1531" s="9">
        <v>1.1970769751363797E-3</v>
      </c>
      <c r="N1531" s="15">
        <f t="shared" si="94"/>
        <v>0.24157924029890268</v>
      </c>
      <c r="O1531" s="9">
        <f t="shared" si="93"/>
        <v>0.60827641623141826</v>
      </c>
      <c r="P1531" s="9">
        <f t="shared" si="95"/>
        <v>0.27482958487483305</v>
      </c>
    </row>
    <row r="1532" spans="1:16">
      <c r="A1532" s="12">
        <v>37718</v>
      </c>
      <c r="B1532" s="9">
        <v>0.64516129</v>
      </c>
      <c r="C1532" s="14">
        <f t="shared" si="92"/>
        <v>6.2580638537093058E-3</v>
      </c>
      <c r="L1532" s="9">
        <v>1515</v>
      </c>
      <c r="M1532" s="9">
        <v>1.2006765804770669E-3</v>
      </c>
      <c r="N1532" s="15">
        <f t="shared" si="94"/>
        <v>0.24227983421476468</v>
      </c>
      <c r="O1532" s="9">
        <f t="shared" si="93"/>
        <v>0.60867818400964246</v>
      </c>
      <c r="P1532" s="9">
        <f t="shared" si="95"/>
        <v>0.27587557829384052</v>
      </c>
    </row>
    <row r="1533" spans="1:16">
      <c r="A1533" s="12">
        <v>37719</v>
      </c>
      <c r="B1533" s="9">
        <v>0.64487005900000005</v>
      </c>
      <c r="C1533" s="14">
        <f t="shared" si="92"/>
        <v>-4.5140805022558794E-4</v>
      </c>
      <c r="L1533" s="9">
        <v>1516</v>
      </c>
      <c r="M1533" s="9">
        <v>1.2075974400771461E-3</v>
      </c>
      <c r="N1533" s="15">
        <f t="shared" si="94"/>
        <v>0.24362684636455353</v>
      </c>
      <c r="O1533" s="9">
        <f t="shared" si="93"/>
        <v>0.60907995178786656</v>
      </c>
      <c r="P1533" s="9">
        <f t="shared" si="95"/>
        <v>0.27692187363614268</v>
      </c>
    </row>
    <row r="1534" spans="1:16">
      <c r="A1534" s="12">
        <v>37720</v>
      </c>
      <c r="B1534" s="9">
        <v>0.64259092699999998</v>
      </c>
      <c r="C1534" s="14">
        <f t="shared" si="92"/>
        <v>-3.5342499906637626E-3</v>
      </c>
      <c r="L1534" s="9">
        <v>1517</v>
      </c>
      <c r="M1534" s="9">
        <v>1.2078614593573622E-3</v>
      </c>
      <c r="N1534" s="15">
        <f t="shared" si="94"/>
        <v>0.2436782326371815</v>
      </c>
      <c r="O1534" s="9">
        <f t="shared" si="93"/>
        <v>0.60948171956609076</v>
      </c>
      <c r="P1534" s="9">
        <f t="shared" si="95"/>
        <v>0.27796847222216747</v>
      </c>
    </row>
    <row r="1535" spans="1:16">
      <c r="A1535" s="12">
        <v>37721</v>
      </c>
      <c r="B1535" s="9">
        <v>0.63617278499999996</v>
      </c>
      <c r="C1535" s="14">
        <f t="shared" si="92"/>
        <v>-9.9879125744332109E-3</v>
      </c>
      <c r="L1535" s="9">
        <v>1518</v>
      </c>
      <c r="M1535" s="9">
        <v>1.2112701115323254E-3</v>
      </c>
      <c r="N1535" s="15">
        <f t="shared" si="94"/>
        <v>0.24434166119366127</v>
      </c>
      <c r="O1535" s="9">
        <f t="shared" si="93"/>
        <v>0.60988348734431497</v>
      </c>
      <c r="P1535" s="9">
        <f t="shared" si="95"/>
        <v>0.27901537537481907</v>
      </c>
    </row>
    <row r="1536" spans="1:16">
      <c r="A1536" s="12">
        <v>37722</v>
      </c>
      <c r="B1536" s="9">
        <v>0.63641570700000005</v>
      </c>
      <c r="C1536" s="14">
        <f t="shared" si="92"/>
        <v>3.8184909151706137E-4</v>
      </c>
      <c r="L1536" s="9">
        <v>1519</v>
      </c>
      <c r="M1536" s="9">
        <v>1.2173184090864542E-3</v>
      </c>
      <c r="N1536" s="15">
        <f t="shared" si="94"/>
        <v>0.24551884593106821</v>
      </c>
      <c r="O1536" s="9">
        <f t="shared" si="93"/>
        <v>0.61028525512253917</v>
      </c>
      <c r="P1536" s="9">
        <f t="shared" si="95"/>
        <v>0.28006258441949283</v>
      </c>
    </row>
    <row r="1537" spans="1:16">
      <c r="A1537" s="12">
        <v>37725</v>
      </c>
      <c r="B1537" s="9">
        <v>0.63641570700000005</v>
      </c>
      <c r="C1537" s="14">
        <f t="shared" si="92"/>
        <v>0</v>
      </c>
      <c r="L1537" s="9">
        <v>1520</v>
      </c>
      <c r="M1537" s="9">
        <v>1.2206284609428408E-3</v>
      </c>
      <c r="N1537" s="15">
        <f t="shared" si="94"/>
        <v>0.24616308383280705</v>
      </c>
      <c r="O1537" s="9">
        <f t="shared" si="93"/>
        <v>0.61068702290076338</v>
      </c>
      <c r="P1537" s="9">
        <f t="shared" si="95"/>
        <v>0.28111010068408798</v>
      </c>
    </row>
    <row r="1538" spans="1:16">
      <c r="A1538" s="12">
        <v>37726</v>
      </c>
      <c r="B1538" s="9">
        <v>0.63673989200000003</v>
      </c>
      <c r="C1538" s="14">
        <f t="shared" si="92"/>
        <v>5.0939189029164389E-4</v>
      </c>
      <c r="L1538" s="9">
        <v>1521</v>
      </c>
      <c r="M1538" s="9">
        <v>1.2265429929936289E-3</v>
      </c>
      <c r="N1538" s="15">
        <f t="shared" si="94"/>
        <v>0.24731423368890815</v>
      </c>
      <c r="O1538" s="9">
        <f t="shared" si="93"/>
        <v>0.61108879067898758</v>
      </c>
      <c r="P1538" s="9">
        <f t="shared" si="95"/>
        <v>0.28215792549902174</v>
      </c>
    </row>
    <row r="1539" spans="1:16">
      <c r="A1539" s="12">
        <v>37727</v>
      </c>
      <c r="B1539" s="9">
        <v>0.63532401500000002</v>
      </c>
      <c r="C1539" s="14">
        <f t="shared" si="92"/>
        <v>-2.2236348276416518E-3</v>
      </c>
      <c r="L1539" s="9">
        <v>1522</v>
      </c>
      <c r="M1539" s="9">
        <v>1.2326657260519625E-3</v>
      </c>
      <c r="N1539" s="15">
        <f t="shared" si="94"/>
        <v>0.24850590586491858</v>
      </c>
      <c r="O1539" s="9">
        <f t="shared" si="93"/>
        <v>0.61149055845721179</v>
      </c>
      <c r="P1539" s="9">
        <f t="shared" si="95"/>
        <v>0.28320606019724237</v>
      </c>
    </row>
    <row r="1540" spans="1:16">
      <c r="A1540" s="12">
        <v>37728</v>
      </c>
      <c r="B1540" s="9">
        <v>0.63500126999999995</v>
      </c>
      <c r="C1540" s="14">
        <f t="shared" ref="C1540:C1603" si="96">((B1540/B1539)-1)</f>
        <v>-5.0800063019817987E-4</v>
      </c>
      <c r="L1540" s="9">
        <v>1523</v>
      </c>
      <c r="M1540" s="9">
        <v>1.2328762719866493E-3</v>
      </c>
      <c r="N1540" s="15">
        <f t="shared" si="94"/>
        <v>0.24854688457977483</v>
      </c>
      <c r="O1540" s="9">
        <f t="shared" si="93"/>
        <v>0.61189232623543588</v>
      </c>
      <c r="P1540" s="9">
        <f t="shared" si="95"/>
        <v>0.2842545061142428</v>
      </c>
    </row>
    <row r="1541" spans="1:16">
      <c r="A1541" s="12">
        <v>37733</v>
      </c>
      <c r="B1541" s="9">
        <v>0.63419583999999996</v>
      </c>
      <c r="C1541" s="14">
        <f t="shared" si="96"/>
        <v>-1.2683911640051226E-3</v>
      </c>
      <c r="L1541" s="9">
        <v>1524</v>
      </c>
      <c r="M1541" s="9">
        <v>1.2338900493973348E-3</v>
      </c>
      <c r="N1541" s="15">
        <f t="shared" si="94"/>
        <v>0.24874419684563259</v>
      </c>
      <c r="O1541" s="9">
        <f t="shared" si="93"/>
        <v>0.61229409401366008</v>
      </c>
      <c r="P1541" s="9">
        <f t="shared" si="95"/>
        <v>0.28530326458807542</v>
      </c>
    </row>
    <row r="1542" spans="1:16">
      <c r="A1542" s="12">
        <v>37734</v>
      </c>
      <c r="B1542" s="9">
        <v>0.63231109699999999</v>
      </c>
      <c r="C1542" s="14">
        <f t="shared" si="96"/>
        <v>-2.9718627608783521E-3</v>
      </c>
      <c r="L1542" s="9">
        <v>1525</v>
      </c>
      <c r="M1542" s="9">
        <v>1.2375585353483487E-3</v>
      </c>
      <c r="N1542" s="15">
        <f t="shared" si="94"/>
        <v>0.24945819704689209</v>
      </c>
      <c r="O1542" s="9">
        <f t="shared" si="93"/>
        <v>0.61269586179188429</v>
      </c>
      <c r="P1542" s="9">
        <f t="shared" si="95"/>
        <v>0.2863523369593643</v>
      </c>
    </row>
    <row r="1543" spans="1:16">
      <c r="A1543" s="12">
        <v>37735</v>
      </c>
      <c r="B1543" s="9">
        <v>0.62613486900000004</v>
      </c>
      <c r="C1543" s="14">
        <f t="shared" si="96"/>
        <v>-9.7677045829229758E-3</v>
      </c>
      <c r="L1543" s="9">
        <v>1526</v>
      </c>
      <c r="M1543" s="9">
        <v>1.2380070017756761E-3</v>
      </c>
      <c r="N1543" s="15">
        <f t="shared" si="94"/>
        <v>0.24954548240756833</v>
      </c>
      <c r="O1543" s="9">
        <f t="shared" si="93"/>
        <v>0.61309762957010849</v>
      </c>
      <c r="P1543" s="9">
        <f t="shared" si="95"/>
        <v>0.28740172457131963</v>
      </c>
    </row>
    <row r="1544" spans="1:16">
      <c r="A1544" s="12">
        <v>37736</v>
      </c>
      <c r="B1544" s="9">
        <v>0.62833804599999998</v>
      </c>
      <c r="C1544" s="14">
        <f t="shared" si="96"/>
        <v>3.5186939892337676E-3</v>
      </c>
      <c r="L1544" s="9">
        <v>1527</v>
      </c>
      <c r="M1544" s="9">
        <v>1.2433929660307097E-3</v>
      </c>
      <c r="N1544" s="15">
        <f t="shared" si="94"/>
        <v>0.25059375671294154</v>
      </c>
      <c r="O1544" s="9">
        <f t="shared" si="93"/>
        <v>0.6134993973483327</v>
      </c>
      <c r="P1544" s="9">
        <f t="shared" si="95"/>
        <v>0.28845142876975199</v>
      </c>
    </row>
    <row r="1545" spans="1:16">
      <c r="A1545" s="12">
        <v>37739</v>
      </c>
      <c r="B1545" s="9">
        <v>0.628693575</v>
      </c>
      <c r="C1545" s="14">
        <f t="shared" si="96"/>
        <v>5.6582440338170947E-4</v>
      </c>
      <c r="L1545" s="9">
        <v>1528</v>
      </c>
      <c r="M1545" s="9">
        <v>1.2457176581759377E-3</v>
      </c>
      <c r="N1545" s="15">
        <f t="shared" si="94"/>
        <v>0.25104621330722143</v>
      </c>
      <c r="O1545" s="9">
        <f t="shared" si="93"/>
        <v>0.6139011651265569</v>
      </c>
      <c r="P1545" s="9">
        <f t="shared" si="95"/>
        <v>0.28950145090308566</v>
      </c>
    </row>
    <row r="1546" spans="1:16">
      <c r="A1546" s="12">
        <v>37740</v>
      </c>
      <c r="B1546" s="9">
        <v>0.628772636</v>
      </c>
      <c r="C1546" s="14">
        <f t="shared" si="96"/>
        <v>1.2575442655027302E-4</v>
      </c>
      <c r="L1546" s="9">
        <v>1529</v>
      </c>
      <c r="M1546" s="9">
        <v>1.2474017920798275E-3</v>
      </c>
      <c r="N1546" s="15">
        <f t="shared" si="94"/>
        <v>0.25137399756546369</v>
      </c>
      <c r="O1546" s="9">
        <f t="shared" si="93"/>
        <v>0.614302932904781</v>
      </c>
      <c r="P1546" s="9">
        <f t="shared" si="95"/>
        <v>0.29055179232237283</v>
      </c>
    </row>
    <row r="1547" spans="1:16">
      <c r="A1547" s="12">
        <v>37741</v>
      </c>
      <c r="B1547" s="9">
        <v>0.625</v>
      </c>
      <c r="C1547" s="14">
        <f t="shared" si="96"/>
        <v>-6.0000002926335894E-3</v>
      </c>
      <c r="L1547" s="9">
        <v>1530</v>
      </c>
      <c r="M1547" s="9">
        <v>1.2493891589118178E-3</v>
      </c>
      <c r="N1547" s="15">
        <f t="shared" si="94"/>
        <v>0.25176080027834458</v>
      </c>
      <c r="O1547" s="9">
        <f t="shared" si="93"/>
        <v>0.6147047006830052</v>
      </c>
      <c r="P1547" s="9">
        <f t="shared" si="95"/>
        <v>0.29160245438130838</v>
      </c>
    </row>
    <row r="1548" spans="1:16">
      <c r="A1548" s="12">
        <v>37742</v>
      </c>
      <c r="B1548" s="9">
        <v>0.62100229799999995</v>
      </c>
      <c r="C1548" s="14">
        <f t="shared" si="96"/>
        <v>-6.3963232000000536E-3</v>
      </c>
      <c r="L1548" s="9">
        <v>1531</v>
      </c>
      <c r="M1548" s="9">
        <v>1.2524203748192075E-3</v>
      </c>
      <c r="N1548" s="15">
        <f t="shared" si="94"/>
        <v>0.25235076812797996</v>
      </c>
      <c r="O1548" s="9">
        <f t="shared" si="93"/>
        <v>0.61510646846122941</v>
      </c>
      <c r="P1548" s="9">
        <f t="shared" si="95"/>
        <v>0.29265343843624281</v>
      </c>
    </row>
    <row r="1549" spans="1:16">
      <c r="A1549" s="12">
        <v>37743</v>
      </c>
      <c r="B1549" s="9">
        <v>0.624219725</v>
      </c>
      <c r="C1549" s="14">
        <f t="shared" si="96"/>
        <v>5.1810226956681138E-3</v>
      </c>
      <c r="L1549" s="9">
        <v>1532</v>
      </c>
      <c r="M1549" s="9">
        <v>1.2540756224201921E-3</v>
      </c>
      <c r="N1549" s="15">
        <f t="shared" si="94"/>
        <v>0.25267293022319276</v>
      </c>
      <c r="O1549" s="9">
        <f t="shared" si="93"/>
        <v>0.61550823623945361</v>
      </c>
      <c r="P1549" s="9">
        <f t="shared" si="95"/>
        <v>0.29370474584619677</v>
      </c>
    </row>
    <row r="1550" spans="1:16">
      <c r="A1550" s="12">
        <v>37747</v>
      </c>
      <c r="B1550" s="9">
        <v>0.61957868599999999</v>
      </c>
      <c r="C1550" s="14">
        <f t="shared" si="96"/>
        <v>-7.4349444820892563E-3</v>
      </c>
      <c r="L1550" s="9">
        <v>1533</v>
      </c>
      <c r="M1550" s="9">
        <v>1.2625538994315288E-3</v>
      </c>
      <c r="N1550" s="15">
        <f t="shared" si="94"/>
        <v>0.2543230637042152</v>
      </c>
      <c r="O1550" s="9">
        <f t="shared" si="93"/>
        <v>0.61591000401767781</v>
      </c>
      <c r="P1550" s="9">
        <f t="shared" si="95"/>
        <v>0.29475637797287574</v>
      </c>
    </row>
    <row r="1551" spans="1:16">
      <c r="A1551" s="12">
        <v>37748</v>
      </c>
      <c r="B1551" s="9">
        <v>0.62774638999999999</v>
      </c>
      <c r="C1551" s="14">
        <f t="shared" si="96"/>
        <v>1.3182674266493333E-2</v>
      </c>
      <c r="L1551" s="9">
        <v>1534</v>
      </c>
      <c r="M1551" s="9">
        <v>1.2651995895014423E-3</v>
      </c>
      <c r="N1551" s="15">
        <f t="shared" si="94"/>
        <v>0.25483799636788435</v>
      </c>
      <c r="O1551" s="9">
        <f t="shared" si="93"/>
        <v>0.61631177179590202</v>
      </c>
      <c r="P1551" s="9">
        <f t="shared" si="95"/>
        <v>0.29580833618068397</v>
      </c>
    </row>
    <row r="1552" spans="1:16">
      <c r="A1552" s="12">
        <v>37749</v>
      </c>
      <c r="B1552" s="9">
        <v>0.62367469099999995</v>
      </c>
      <c r="C1552" s="14">
        <f t="shared" si="96"/>
        <v>-6.4862165117349768E-3</v>
      </c>
      <c r="L1552" s="9">
        <v>1535</v>
      </c>
      <c r="M1552" s="9">
        <v>1.2734796893887346E-3</v>
      </c>
      <c r="N1552" s="15">
        <f t="shared" si="94"/>
        <v>0.25644955848504108</v>
      </c>
      <c r="O1552" s="9">
        <f t="shared" si="93"/>
        <v>0.61671353957412611</v>
      </c>
      <c r="P1552" s="9">
        <f t="shared" si="95"/>
        <v>0.29686062183673861</v>
      </c>
    </row>
    <row r="1553" spans="1:16">
      <c r="A1553" s="12">
        <v>37750</v>
      </c>
      <c r="B1553" s="9">
        <v>0.62324711700000002</v>
      </c>
      <c r="C1553" s="14">
        <f t="shared" si="96"/>
        <v>-6.8557215190878651E-4</v>
      </c>
      <c r="L1553" s="9">
        <v>1536</v>
      </c>
      <c r="M1553" s="9">
        <v>1.2801759976857063E-3</v>
      </c>
      <c r="N1553" s="15">
        <f t="shared" si="94"/>
        <v>0.25775286604450226</v>
      </c>
      <c r="O1553" s="9">
        <f t="shared" si="93"/>
        <v>0.61711530735235032</v>
      </c>
      <c r="P1553" s="9">
        <f t="shared" si="95"/>
        <v>0.29791323631088523</v>
      </c>
    </row>
    <row r="1554" spans="1:16">
      <c r="A1554" s="12">
        <v>37753</v>
      </c>
      <c r="B1554" s="9">
        <v>0.62131096600000002</v>
      </c>
      <c r="C1554" s="14">
        <f t="shared" si="96"/>
        <v>-3.1065542819028735E-3</v>
      </c>
      <c r="L1554" s="9">
        <v>1537</v>
      </c>
      <c r="M1554" s="9">
        <v>1.2809084607467991E-3</v>
      </c>
      <c r="N1554" s="15">
        <f t="shared" si="94"/>
        <v>0.25789542588527009</v>
      </c>
      <c r="O1554" s="9">
        <f t="shared" ref="O1554:O1617" si="97">L1554/COUNT(Retornos)</f>
        <v>0.61751707513057452</v>
      </c>
      <c r="P1554" s="9">
        <f t="shared" si="95"/>
        <v>0.29896618097571082</v>
      </c>
    </row>
    <row r="1555" spans="1:16">
      <c r="A1555" s="12">
        <v>37754</v>
      </c>
      <c r="B1555" s="9">
        <v>0.62142679599999995</v>
      </c>
      <c r="C1555" s="14">
        <f t="shared" si="96"/>
        <v>1.8642838504145942E-4</v>
      </c>
      <c r="L1555" s="9">
        <v>1538</v>
      </c>
      <c r="M1555" s="9">
        <v>1.2816406250000245E-3</v>
      </c>
      <c r="N1555" s="15">
        <f t="shared" ref="N1555:N1618" si="98">(M1555-$K$5)/$K$4</f>
        <v>0.25803792756883615</v>
      </c>
      <c r="O1555" s="9">
        <f t="shared" si="97"/>
        <v>0.61791884290879873</v>
      </c>
      <c r="P1555" s="9">
        <f t="shared" ref="P1555:P1618" si="99">_xlfn.NORM.S.INV(O1555)</f>
        <v>0.30001945720655915</v>
      </c>
    </row>
    <row r="1556" spans="1:16">
      <c r="A1556" s="12">
        <v>37755</v>
      </c>
      <c r="B1556" s="9">
        <v>0.61869702400000004</v>
      </c>
      <c r="C1556" s="14">
        <f t="shared" si="96"/>
        <v>-4.3927491018587173E-3</v>
      </c>
      <c r="L1556" s="9">
        <v>1539</v>
      </c>
      <c r="M1556" s="9">
        <v>1.2826784824349069E-3</v>
      </c>
      <c r="N1556" s="15">
        <f t="shared" si="98"/>
        <v>0.25823992654805533</v>
      </c>
      <c r="O1556" s="9">
        <f t="shared" si="97"/>
        <v>0.61832061068702293</v>
      </c>
      <c r="P1556" s="9">
        <f t="shared" si="99"/>
        <v>0.3010730663815453</v>
      </c>
    </row>
    <row r="1557" spans="1:16">
      <c r="A1557" s="12">
        <v>37756</v>
      </c>
      <c r="B1557" s="9">
        <v>0.61493051300000001</v>
      </c>
      <c r="C1557" s="14">
        <f t="shared" si="96"/>
        <v>-6.0878117299624224E-3</v>
      </c>
      <c r="L1557" s="9">
        <v>1540</v>
      </c>
      <c r="M1557" s="9">
        <v>1.2870014426014098E-3</v>
      </c>
      <c r="N1557" s="15">
        <f t="shared" si="98"/>
        <v>0.2590813075619493</v>
      </c>
      <c r="O1557" s="9">
        <f t="shared" si="97"/>
        <v>0.61872237846524714</v>
      </c>
      <c r="P1557" s="9">
        <f t="shared" si="99"/>
        <v>0.30212700988157021</v>
      </c>
    </row>
    <row r="1558" spans="1:16">
      <c r="A1558" s="12">
        <v>37757</v>
      </c>
      <c r="B1558" s="9">
        <v>0.61572563300000005</v>
      </c>
      <c r="C1558" s="14">
        <f t="shared" si="96"/>
        <v>1.2930241436890366E-3</v>
      </c>
      <c r="L1558" s="9">
        <v>1541</v>
      </c>
      <c r="M1558" s="9">
        <v>1.2930241436890366E-3</v>
      </c>
      <c r="N1558" s="15">
        <f t="shared" si="98"/>
        <v>0.26025351043967959</v>
      </c>
      <c r="O1558" s="9">
        <f t="shared" si="97"/>
        <v>0.61912414624347123</v>
      </c>
      <c r="P1558" s="9">
        <f t="shared" si="99"/>
        <v>0.30318128909033526</v>
      </c>
    </row>
    <row r="1559" spans="1:16">
      <c r="A1559" s="12">
        <v>37760</v>
      </c>
      <c r="B1559" s="9">
        <v>0.61154598800000004</v>
      </c>
      <c r="C1559" s="14">
        <f t="shared" si="96"/>
        <v>-6.7881614407305779E-3</v>
      </c>
      <c r="L1559" s="9">
        <v>1542</v>
      </c>
      <c r="M1559" s="9">
        <v>1.3041058959823992E-3</v>
      </c>
      <c r="N1559" s="15">
        <f t="shared" si="98"/>
        <v>0.26241036028820697</v>
      </c>
      <c r="O1559" s="9">
        <f t="shared" si="97"/>
        <v>0.61952591402169543</v>
      </c>
      <c r="P1559" s="9">
        <f t="shared" si="99"/>
        <v>0.30423590539435819</v>
      </c>
    </row>
    <row r="1560" spans="1:16">
      <c r="A1560" s="12">
        <v>37761</v>
      </c>
      <c r="B1560" s="9">
        <v>0.61001647000000003</v>
      </c>
      <c r="C1560" s="14">
        <f t="shared" si="96"/>
        <v>-2.501067834656423E-3</v>
      </c>
      <c r="L1560" s="9">
        <v>1543</v>
      </c>
      <c r="M1560" s="9">
        <v>1.310479338864079E-3</v>
      </c>
      <c r="N1560" s="15">
        <f t="shared" si="98"/>
        <v>0.26365082830716657</v>
      </c>
      <c r="O1560" s="9">
        <f t="shared" si="97"/>
        <v>0.61992768179991964</v>
      </c>
      <c r="P1560" s="9">
        <f t="shared" si="99"/>
        <v>0.30529086018298612</v>
      </c>
    </row>
    <row r="1561" spans="1:16">
      <c r="A1561" s="12">
        <v>37762</v>
      </c>
      <c r="B1561" s="9">
        <v>0.60919890300000001</v>
      </c>
      <c r="C1561" s="14">
        <f t="shared" si="96"/>
        <v>-1.3402375840770864E-3</v>
      </c>
      <c r="L1561" s="9">
        <v>1544</v>
      </c>
      <c r="M1561" s="9">
        <v>1.3110852629889536E-3</v>
      </c>
      <c r="N1561" s="15">
        <f t="shared" si="98"/>
        <v>0.2637687597788651</v>
      </c>
      <c r="O1561" s="9">
        <f t="shared" si="97"/>
        <v>0.62032944957814384</v>
      </c>
      <c r="P1561" s="9">
        <f t="shared" si="99"/>
        <v>0.30634615484841182</v>
      </c>
    </row>
    <row r="1562" spans="1:16">
      <c r="A1562" s="12">
        <v>37763</v>
      </c>
      <c r="B1562" s="9">
        <v>0.61177046400000001</v>
      </c>
      <c r="C1562" s="14">
        <f t="shared" si="96"/>
        <v>4.2212173845626033E-3</v>
      </c>
      <c r="L1562" s="9">
        <v>1545</v>
      </c>
      <c r="M1562" s="9">
        <v>1.3214631968818669E-3</v>
      </c>
      <c r="N1562" s="15">
        <f t="shared" si="98"/>
        <v>0.26578862491863758</v>
      </c>
      <c r="O1562" s="9">
        <f t="shared" si="97"/>
        <v>0.62073121735636805</v>
      </c>
      <c r="P1562" s="9">
        <f t="shared" si="99"/>
        <v>0.30740179078568824</v>
      </c>
    </row>
    <row r="1563" spans="1:16">
      <c r="A1563" s="12">
        <v>37764</v>
      </c>
      <c r="B1563" s="9">
        <v>0.61064973099999997</v>
      </c>
      <c r="C1563" s="14">
        <f t="shared" si="96"/>
        <v>-1.8319501609675992E-3</v>
      </c>
      <c r="L1563" s="9">
        <v>1546</v>
      </c>
      <c r="M1563" s="9">
        <v>1.3237063446140951E-3</v>
      </c>
      <c r="N1563" s="15">
        <f t="shared" si="98"/>
        <v>0.26622521046200681</v>
      </c>
      <c r="O1563" s="9">
        <f t="shared" si="97"/>
        <v>0.62113298513459225</v>
      </c>
      <c r="P1563" s="9">
        <f t="shared" si="99"/>
        <v>0.30845776939274383</v>
      </c>
    </row>
    <row r="1564" spans="1:16">
      <c r="A1564" s="12">
        <v>37768</v>
      </c>
      <c r="B1564" s="9">
        <v>0.60975609799999997</v>
      </c>
      <c r="C1564" s="14">
        <f t="shared" si="96"/>
        <v>-1.46341340155276E-3</v>
      </c>
      <c r="L1564" s="9">
        <v>1547</v>
      </c>
      <c r="M1564" s="9">
        <v>1.3240863161634309E-3</v>
      </c>
      <c r="N1564" s="15">
        <f t="shared" si="98"/>
        <v>0.26629916461266229</v>
      </c>
      <c r="O1564" s="9">
        <f t="shared" si="97"/>
        <v>0.62153475291281635</v>
      </c>
      <c r="P1564" s="9">
        <f t="shared" si="99"/>
        <v>0.30951409207039687</v>
      </c>
    </row>
    <row r="1565" spans="1:16">
      <c r="A1565" s="12">
        <v>37769</v>
      </c>
      <c r="B1565" s="9">
        <v>0.61162079499999999</v>
      </c>
      <c r="C1565" s="14">
        <f t="shared" si="96"/>
        <v>3.058103077798302E-3</v>
      </c>
      <c r="L1565" s="9">
        <v>1548</v>
      </c>
      <c r="M1565" s="9">
        <v>1.3250434360791985E-3</v>
      </c>
      <c r="N1565" s="15">
        <f t="shared" si="98"/>
        <v>0.26648544958733927</v>
      </c>
      <c r="O1565" s="9">
        <f t="shared" si="97"/>
        <v>0.62193652069104055</v>
      </c>
      <c r="P1565" s="9">
        <f t="shared" si="99"/>
        <v>0.31057076022237268</v>
      </c>
    </row>
    <row r="1566" spans="1:16">
      <c r="A1566" s="12">
        <v>37770</v>
      </c>
      <c r="B1566" s="9">
        <v>0.60664887199999995</v>
      </c>
      <c r="C1566" s="14">
        <f t="shared" si="96"/>
        <v>-8.1290941064227074E-3</v>
      </c>
      <c r="L1566" s="9">
        <v>1549</v>
      </c>
      <c r="M1566" s="9">
        <v>1.3342238906430826E-3</v>
      </c>
      <c r="N1566" s="15">
        <f t="shared" si="98"/>
        <v>0.26827224841764569</v>
      </c>
      <c r="O1566" s="9">
        <f t="shared" si="97"/>
        <v>0.62233828846926476</v>
      </c>
      <c r="P1566" s="9">
        <f t="shared" si="99"/>
        <v>0.31162777525531615</v>
      </c>
    </row>
    <row r="1567" spans="1:16">
      <c r="A1567" s="12">
        <v>37771</v>
      </c>
      <c r="B1567" s="9">
        <v>0.61001647000000003</v>
      </c>
      <c r="C1567" s="14">
        <f t="shared" si="96"/>
        <v>5.5511485398427318E-3</v>
      </c>
      <c r="L1567" s="9">
        <v>1550</v>
      </c>
      <c r="M1567" s="9">
        <v>1.339585181740155E-3</v>
      </c>
      <c r="N1567" s="15">
        <f t="shared" si="98"/>
        <v>0.26931572056758335</v>
      </c>
      <c r="O1567" s="9">
        <f t="shared" si="97"/>
        <v>0.62274005624748896</v>
      </c>
      <c r="P1567" s="9">
        <f t="shared" si="99"/>
        <v>0.31268513857880914</v>
      </c>
    </row>
    <row r="1568" spans="1:16">
      <c r="A1568" s="12">
        <v>37774</v>
      </c>
      <c r="B1568" s="9">
        <v>0.61079892499999999</v>
      </c>
      <c r="C1568" s="14">
        <f t="shared" si="96"/>
        <v>1.2826784824349069E-3</v>
      </c>
      <c r="L1568" s="9">
        <v>1551</v>
      </c>
      <c r="M1568" s="9">
        <v>1.3419213068410762E-3</v>
      </c>
      <c r="N1568" s="15">
        <f t="shared" si="98"/>
        <v>0.26977040236669564</v>
      </c>
      <c r="O1568" s="9">
        <f t="shared" si="97"/>
        <v>0.62314182402571316</v>
      </c>
      <c r="P1568" s="9">
        <f t="shared" si="99"/>
        <v>0.31374285160538506</v>
      </c>
    </row>
    <row r="1569" spans="1:16">
      <c r="A1569" s="12">
        <v>37775</v>
      </c>
      <c r="B1569" s="9">
        <v>0.61432608399999999</v>
      </c>
      <c r="C1569" s="14">
        <f t="shared" si="96"/>
        <v>5.7746647147423058E-3</v>
      </c>
      <c r="L1569" s="9">
        <v>1552</v>
      </c>
      <c r="M1569" s="9">
        <v>1.3567654117669914E-3</v>
      </c>
      <c r="N1569" s="15">
        <f t="shared" si="98"/>
        <v>0.2726595217598588</v>
      </c>
      <c r="O1569" s="9">
        <f t="shared" si="97"/>
        <v>0.62354359180393737</v>
      </c>
      <c r="P1569" s="9">
        <f t="shared" si="99"/>
        <v>0.31480091575054436</v>
      </c>
    </row>
    <row r="1570" spans="1:16">
      <c r="A1570" s="12">
        <v>37776</v>
      </c>
      <c r="B1570" s="9">
        <v>0.61225739300000004</v>
      </c>
      <c r="C1570" s="14">
        <f t="shared" si="96"/>
        <v>-3.3674152113650768E-3</v>
      </c>
      <c r="L1570" s="9">
        <v>1553</v>
      </c>
      <c r="M1570" s="9">
        <v>1.3586126912989993E-3</v>
      </c>
      <c r="N1570" s="15">
        <f t="shared" si="98"/>
        <v>0.27301905917536173</v>
      </c>
      <c r="O1570" s="9">
        <f t="shared" si="97"/>
        <v>0.62394535958216146</v>
      </c>
      <c r="P1570" s="9">
        <f t="shared" si="99"/>
        <v>0.31585933243277015</v>
      </c>
    </row>
    <row r="1571" spans="1:16">
      <c r="A1571" s="12">
        <v>37777</v>
      </c>
      <c r="B1571" s="9">
        <v>0.60251852699999997</v>
      </c>
      <c r="C1571" s="14">
        <f t="shared" si="96"/>
        <v>-1.5906489838008464E-2</v>
      </c>
      <c r="L1571" s="9">
        <v>1554</v>
      </c>
      <c r="M1571" s="9">
        <v>1.3612168181207362E-3</v>
      </c>
      <c r="N1571" s="15">
        <f t="shared" si="98"/>
        <v>0.27352590235253449</v>
      </c>
      <c r="O1571" s="9">
        <f t="shared" si="97"/>
        <v>0.62434712736038567</v>
      </c>
      <c r="P1571" s="9">
        <f t="shared" si="99"/>
        <v>0.3169181030735444</v>
      </c>
    </row>
    <row r="1572" spans="1:16">
      <c r="A1572" s="12">
        <v>37778</v>
      </c>
      <c r="B1572" s="9">
        <v>0.60161232099999995</v>
      </c>
      <c r="C1572" s="14">
        <f t="shared" si="96"/>
        <v>-1.5040300993101052E-3</v>
      </c>
      <c r="L1572" s="9">
        <v>1555</v>
      </c>
      <c r="M1572" s="9">
        <v>1.3613993128724911E-3</v>
      </c>
      <c r="N1572" s="15">
        <f t="shared" si="98"/>
        <v>0.2735614214443946</v>
      </c>
      <c r="O1572" s="9">
        <f t="shared" si="97"/>
        <v>0.62474889513860987</v>
      </c>
      <c r="P1572" s="9">
        <f t="shared" si="99"/>
        <v>0.31797722909736265</v>
      </c>
    </row>
    <row r="1573" spans="1:16">
      <c r="A1573" s="12">
        <v>37781</v>
      </c>
      <c r="B1573" s="9">
        <v>0.60782883499999996</v>
      </c>
      <c r="C1573" s="14">
        <f t="shared" si="96"/>
        <v>1.0333089571149312E-2</v>
      </c>
      <c r="L1573" s="9">
        <v>1556</v>
      </c>
      <c r="M1573" s="9">
        <v>1.3615807453217776E-3</v>
      </c>
      <c r="N1573" s="15">
        <f t="shared" si="98"/>
        <v>0.27359673377952021</v>
      </c>
      <c r="O1573" s="9">
        <f t="shared" si="97"/>
        <v>0.62515066291683408</v>
      </c>
      <c r="P1573" s="9">
        <f t="shared" si="99"/>
        <v>0.31903671193175026</v>
      </c>
    </row>
    <row r="1574" spans="1:16">
      <c r="A1574" s="12">
        <v>37782</v>
      </c>
      <c r="B1574" s="9">
        <v>0.60521696999999997</v>
      </c>
      <c r="C1574" s="14">
        <f t="shared" si="96"/>
        <v>-4.2970403008274483E-3</v>
      </c>
      <c r="L1574" s="9">
        <v>1557</v>
      </c>
      <c r="M1574" s="9">
        <v>1.3636823736207226E-3</v>
      </c>
      <c r="N1574" s="15">
        <f t="shared" si="98"/>
        <v>0.2740057752883216</v>
      </c>
      <c r="O1574" s="9">
        <f t="shared" si="97"/>
        <v>0.62555243069505828</v>
      </c>
      <c r="P1574" s="9">
        <f t="shared" si="99"/>
        <v>0.32009655300727807</v>
      </c>
    </row>
    <row r="1575" spans="1:16">
      <c r="A1575" s="12">
        <v>37783</v>
      </c>
      <c r="B1575" s="9">
        <v>0.59970014999999999</v>
      </c>
      <c r="C1575" s="14">
        <f t="shared" si="96"/>
        <v>-9.1154416902751167E-3</v>
      </c>
      <c r="L1575" s="9">
        <v>1558</v>
      </c>
      <c r="M1575" s="9">
        <v>1.3720691746827995E-3</v>
      </c>
      <c r="N1575" s="15">
        <f t="shared" si="98"/>
        <v>0.27563810473600325</v>
      </c>
      <c r="O1575" s="9">
        <f t="shared" si="97"/>
        <v>0.62595419847328249</v>
      </c>
      <c r="P1575" s="9">
        <f t="shared" si="99"/>
        <v>0.32115675375757879</v>
      </c>
    </row>
    <row r="1576" spans="1:16">
      <c r="A1576" s="12">
        <v>37784</v>
      </c>
      <c r="B1576" s="9">
        <v>0.59944850699999996</v>
      </c>
      <c r="C1576" s="14">
        <f t="shared" si="96"/>
        <v>-4.1961470244755716E-4</v>
      </c>
      <c r="L1576" s="9">
        <v>1559</v>
      </c>
      <c r="M1576" s="9">
        <v>1.3721502504642213E-3</v>
      </c>
      <c r="N1576" s="15">
        <f t="shared" si="98"/>
        <v>0.27565388457679463</v>
      </c>
      <c r="O1576" s="9">
        <f t="shared" si="97"/>
        <v>0.62635596625150658</v>
      </c>
      <c r="P1576" s="9">
        <f t="shared" si="99"/>
        <v>0.32221731561936195</v>
      </c>
    </row>
    <row r="1577" spans="1:16">
      <c r="A1577" s="12">
        <v>37785</v>
      </c>
      <c r="B1577" s="9">
        <v>0.59966418799999999</v>
      </c>
      <c r="C1577" s="14">
        <f t="shared" si="96"/>
        <v>3.5979904442395849E-4</v>
      </c>
      <c r="L1577" s="9">
        <v>1560</v>
      </c>
      <c r="M1577" s="9">
        <v>1.3726826411215587E-3</v>
      </c>
      <c r="N1577" s="15">
        <f t="shared" si="98"/>
        <v>0.27575750417396999</v>
      </c>
      <c r="O1577" s="9">
        <f t="shared" si="97"/>
        <v>0.62675773402973078</v>
      </c>
      <c r="P1577" s="9">
        <f t="shared" si="99"/>
        <v>0.323278240032432</v>
      </c>
    </row>
    <row r="1578" spans="1:16">
      <c r="A1578" s="12">
        <v>37788</v>
      </c>
      <c r="B1578" s="9">
        <v>0.59470710699999996</v>
      </c>
      <c r="C1578" s="14">
        <f t="shared" si="96"/>
        <v>-8.2664282763539321E-3</v>
      </c>
      <c r="L1578" s="9">
        <v>1561</v>
      </c>
      <c r="M1578" s="9">
        <v>1.3728723042760738E-3</v>
      </c>
      <c r="N1578" s="15">
        <f t="shared" si="98"/>
        <v>0.27579441845749286</v>
      </c>
      <c r="O1578" s="9">
        <f t="shared" si="97"/>
        <v>0.62715950180795499</v>
      </c>
      <c r="P1578" s="9">
        <f t="shared" si="99"/>
        <v>0.32433952843970149</v>
      </c>
    </row>
    <row r="1579" spans="1:16">
      <c r="A1579" s="12">
        <v>37789</v>
      </c>
      <c r="B1579" s="9">
        <v>0.59382422800000001</v>
      </c>
      <c r="C1579" s="14">
        <f t="shared" si="96"/>
        <v>-1.4845610378756424E-3</v>
      </c>
      <c r="L1579" s="9">
        <v>1562</v>
      </c>
      <c r="M1579" s="9">
        <v>1.3743654750879575E-3</v>
      </c>
      <c r="N1579" s="15">
        <f t="shared" si="98"/>
        <v>0.27608503542439311</v>
      </c>
      <c r="O1579" s="9">
        <f t="shared" si="97"/>
        <v>0.62756126958617919</v>
      </c>
      <c r="P1579" s="9">
        <f t="shared" si="99"/>
        <v>0.32540118228720982</v>
      </c>
    </row>
    <row r="1580" spans="1:16">
      <c r="A1580" s="12">
        <v>37790</v>
      </c>
      <c r="B1580" s="9">
        <v>0.59530896499999997</v>
      </c>
      <c r="C1580" s="14">
        <f t="shared" si="96"/>
        <v>2.5002971081200531E-3</v>
      </c>
      <c r="L1580" s="9">
        <v>1563</v>
      </c>
      <c r="M1580" s="9">
        <v>1.3845623169810306E-3</v>
      </c>
      <c r="N1580" s="15">
        <f t="shared" si="98"/>
        <v>0.27806965449097382</v>
      </c>
      <c r="O1580" s="9">
        <f t="shared" si="97"/>
        <v>0.6279630373644034</v>
      </c>
      <c r="P1580" s="9">
        <f t="shared" si="99"/>
        <v>0.326463203024138</v>
      </c>
    </row>
    <row r="1581" spans="1:16">
      <c r="A1581" s="12">
        <v>37791</v>
      </c>
      <c r="B1581" s="9">
        <v>0.59737156499999999</v>
      </c>
      <c r="C1581" s="14">
        <f t="shared" si="96"/>
        <v>3.4647554820546045E-3</v>
      </c>
      <c r="L1581" s="9">
        <v>1564</v>
      </c>
      <c r="M1581" s="9">
        <v>1.3930215746316144E-3</v>
      </c>
      <c r="N1581" s="15">
        <f t="shared" si="98"/>
        <v>0.27971608621939675</v>
      </c>
      <c r="O1581" s="9">
        <f t="shared" si="97"/>
        <v>0.6283648051426276</v>
      </c>
      <c r="P1581" s="9">
        <f t="shared" si="99"/>
        <v>0.32752559210282584</v>
      </c>
    </row>
    <row r="1582" spans="1:16">
      <c r="A1582" s="12">
        <v>37792</v>
      </c>
      <c r="B1582" s="9">
        <v>0.60081711100000001</v>
      </c>
      <c r="C1582" s="14">
        <f t="shared" si="96"/>
        <v>5.7678440050958901E-3</v>
      </c>
      <c r="L1582" s="9">
        <v>1565</v>
      </c>
      <c r="M1582" s="9">
        <v>1.3947006401673345E-3</v>
      </c>
      <c r="N1582" s="15">
        <f t="shared" si="98"/>
        <v>0.28004288401730049</v>
      </c>
      <c r="O1582" s="9">
        <f t="shared" si="97"/>
        <v>0.6287665729208517</v>
      </c>
      <c r="P1582" s="9">
        <f t="shared" si="99"/>
        <v>0.32858835097878769</v>
      </c>
    </row>
    <row r="1583" spans="1:16">
      <c r="A1583" s="12">
        <v>37795</v>
      </c>
      <c r="B1583" s="9">
        <v>0.59944850699999996</v>
      </c>
      <c r="C1583" s="14">
        <f t="shared" si="96"/>
        <v>-2.2779044986287467E-3</v>
      </c>
      <c r="L1583" s="9">
        <v>1566</v>
      </c>
      <c r="M1583" s="9">
        <v>1.4028991091694643E-3</v>
      </c>
      <c r="N1583" s="15">
        <f t="shared" si="98"/>
        <v>0.281638558253404</v>
      </c>
      <c r="O1583" s="9">
        <f t="shared" si="97"/>
        <v>0.6291683406990759</v>
      </c>
      <c r="P1583" s="9">
        <f t="shared" si="99"/>
        <v>0.32965148111073023</v>
      </c>
    </row>
    <row r="1584" spans="1:16">
      <c r="A1584" s="12">
        <v>37796</v>
      </c>
      <c r="B1584" s="9">
        <v>0.60215571700000003</v>
      </c>
      <c r="C1584" s="14">
        <f t="shared" si="96"/>
        <v>4.5161677248117815E-3</v>
      </c>
      <c r="L1584" s="9">
        <v>1567</v>
      </c>
      <c r="M1584" s="9">
        <v>1.4097407198347955E-3</v>
      </c>
      <c r="N1584" s="15">
        <f t="shared" si="98"/>
        <v>0.28297014612295429</v>
      </c>
      <c r="O1584" s="9">
        <f t="shared" si="97"/>
        <v>0.62957010847730011</v>
      </c>
      <c r="P1584" s="9">
        <f t="shared" si="99"/>
        <v>0.33071498396056703</v>
      </c>
    </row>
    <row r="1585" spans="1:16">
      <c r="A1585" s="12">
        <v>37797</v>
      </c>
      <c r="B1585" s="9">
        <v>0.59569905300000003</v>
      </c>
      <c r="C1585" s="14">
        <f t="shared" si="96"/>
        <v>-1.0722581913143236E-2</v>
      </c>
      <c r="L1585" s="9">
        <v>1568</v>
      </c>
      <c r="M1585" s="9">
        <v>1.4127755916180096E-3</v>
      </c>
      <c r="N1585" s="15">
        <f t="shared" si="98"/>
        <v>0.28356082551847245</v>
      </c>
      <c r="O1585" s="9">
        <f t="shared" si="97"/>
        <v>0.62997187625552431</v>
      </c>
      <c r="P1585" s="9">
        <f t="shared" si="99"/>
        <v>0.33177886099343701</v>
      </c>
    </row>
    <row r="1586" spans="1:16">
      <c r="A1586" s="12">
        <v>37798</v>
      </c>
      <c r="B1586" s="9">
        <v>0.60096153799999996</v>
      </c>
      <c r="C1586" s="14">
        <f t="shared" si="96"/>
        <v>8.8341335671049404E-3</v>
      </c>
      <c r="L1586" s="9">
        <v>1569</v>
      </c>
      <c r="M1586" s="9">
        <v>1.4135047500989373E-3</v>
      </c>
      <c r="N1586" s="15">
        <f t="shared" si="98"/>
        <v>0.28370274218629793</v>
      </c>
      <c r="O1586" s="9">
        <f t="shared" si="97"/>
        <v>0.63037364403374851</v>
      </c>
      <c r="P1586" s="9">
        <f t="shared" si="99"/>
        <v>0.33284311367772013</v>
      </c>
    </row>
    <row r="1587" spans="1:16">
      <c r="A1587" s="12">
        <v>37799</v>
      </c>
      <c r="B1587" s="9">
        <v>0.60635459599999997</v>
      </c>
      <c r="C1587" s="14">
        <f t="shared" si="96"/>
        <v>8.9740485188920527E-3</v>
      </c>
      <c r="L1587" s="9">
        <v>1570</v>
      </c>
      <c r="M1587" s="9">
        <v>1.4184396380010345E-3</v>
      </c>
      <c r="N1587" s="15">
        <f t="shared" si="98"/>
        <v>0.2846632231591954</v>
      </c>
      <c r="O1587" s="9">
        <f t="shared" si="97"/>
        <v>0.63077541181197272</v>
      </c>
      <c r="P1587" s="9">
        <f t="shared" si="99"/>
        <v>0.33390774348505459</v>
      </c>
    </row>
    <row r="1588" spans="1:16">
      <c r="A1588" s="12">
        <v>37802</v>
      </c>
      <c r="B1588" s="9">
        <v>0.60499727800000003</v>
      </c>
      <c r="C1588" s="14">
        <f t="shared" si="96"/>
        <v>-2.2384888462194663E-3</v>
      </c>
      <c r="L1588" s="9">
        <v>1571</v>
      </c>
      <c r="M1588" s="9">
        <v>1.4191398393761379E-3</v>
      </c>
      <c r="N1588" s="15">
        <f t="shared" si="98"/>
        <v>0.28479950388356556</v>
      </c>
      <c r="O1588" s="9">
        <f t="shared" si="97"/>
        <v>0.63117717959019681</v>
      </c>
      <c r="P1588" s="9">
        <f t="shared" si="99"/>
        <v>0.33497275189035353</v>
      </c>
    </row>
    <row r="1589" spans="1:16">
      <c r="A1589" s="12">
        <v>37803</v>
      </c>
      <c r="B1589" s="9">
        <v>0.60146758099999997</v>
      </c>
      <c r="C1589" s="14">
        <f t="shared" si="96"/>
        <v>-5.834236166596507E-3</v>
      </c>
      <c r="L1589" s="9">
        <v>1572</v>
      </c>
      <c r="M1589" s="9">
        <v>1.4355439530335801E-3</v>
      </c>
      <c r="N1589" s="15">
        <f t="shared" si="98"/>
        <v>0.28799224895859055</v>
      </c>
      <c r="O1589" s="9">
        <f t="shared" si="97"/>
        <v>0.63157894736842102</v>
      </c>
      <c r="P1589" s="9">
        <f t="shared" si="99"/>
        <v>0.336038140371823</v>
      </c>
    </row>
    <row r="1590" spans="1:16">
      <c r="A1590" s="12">
        <v>37804</v>
      </c>
      <c r="B1590" s="9">
        <v>0.60074492400000001</v>
      </c>
      <c r="C1590" s="14">
        <f t="shared" si="96"/>
        <v>-1.2014895279949256E-3</v>
      </c>
      <c r="L1590" s="9">
        <v>1573</v>
      </c>
      <c r="M1590" s="9">
        <v>1.4447660698624354E-3</v>
      </c>
      <c r="N1590" s="15">
        <f t="shared" si="98"/>
        <v>0.28978715654710718</v>
      </c>
      <c r="O1590" s="9">
        <f t="shared" si="97"/>
        <v>0.63198071514664522</v>
      </c>
      <c r="P1590" s="9">
        <f t="shared" si="99"/>
        <v>0.3371039104109772</v>
      </c>
    </row>
    <row r="1591" spans="1:16">
      <c r="A1591" s="12">
        <v>37805</v>
      </c>
      <c r="B1591" s="9">
        <v>0.59815767399999997</v>
      </c>
      <c r="C1591" s="14">
        <f t="shared" si="96"/>
        <v>-4.3067363478880294E-3</v>
      </c>
      <c r="L1591" s="9">
        <v>1574</v>
      </c>
      <c r="M1591" s="9">
        <v>1.449356915607769E-3</v>
      </c>
      <c r="N1591" s="15">
        <f t="shared" si="98"/>
        <v>0.29068067633425904</v>
      </c>
      <c r="O1591" s="9">
        <f t="shared" si="97"/>
        <v>0.63238248292486943</v>
      </c>
      <c r="P1591" s="9">
        <f t="shared" si="99"/>
        <v>0.3381700634926571</v>
      </c>
    </row>
    <row r="1592" spans="1:16">
      <c r="A1592" s="12">
        <v>37809</v>
      </c>
      <c r="B1592" s="9">
        <v>0.60551014199999997</v>
      </c>
      <c r="C1592" s="14">
        <f t="shared" si="96"/>
        <v>1.2291856009858604E-2</v>
      </c>
      <c r="L1592" s="9">
        <v>1575</v>
      </c>
      <c r="M1592" s="9">
        <v>1.4587433598294286E-3</v>
      </c>
      <c r="N1592" s="15">
        <f t="shared" si="98"/>
        <v>0.29250756708779291</v>
      </c>
      <c r="O1592" s="9">
        <f t="shared" si="97"/>
        <v>0.63278425070309363</v>
      </c>
      <c r="P1592" s="9">
        <f t="shared" si="99"/>
        <v>0.33923660110504666</v>
      </c>
    </row>
    <row r="1593" spans="1:16">
      <c r="A1593" s="12">
        <v>37810</v>
      </c>
      <c r="B1593" s="9">
        <v>0.61251990700000003</v>
      </c>
      <c r="C1593" s="14">
        <f t="shared" si="96"/>
        <v>1.1576626903137877E-2</v>
      </c>
      <c r="L1593" s="9">
        <v>1576</v>
      </c>
      <c r="M1593" s="9">
        <v>1.4619883754978247E-3</v>
      </c>
      <c r="N1593" s="15">
        <f t="shared" si="98"/>
        <v>0.29313914694696747</v>
      </c>
      <c r="O1593" s="9">
        <f t="shared" si="97"/>
        <v>0.63318601848131784</v>
      </c>
      <c r="P1593" s="9">
        <f t="shared" si="99"/>
        <v>0.340303524739691</v>
      </c>
    </row>
    <row r="1594" spans="1:16">
      <c r="A1594" s="12">
        <v>37811</v>
      </c>
      <c r="B1594" s="9">
        <v>0.61327118899999999</v>
      </c>
      <c r="C1594" s="14">
        <f t="shared" si="96"/>
        <v>1.2265429929936289E-3</v>
      </c>
      <c r="L1594" s="9">
        <v>1577</v>
      </c>
      <c r="M1594" s="9">
        <v>1.4661919191083506E-3</v>
      </c>
      <c r="N1594" s="15">
        <f t="shared" si="98"/>
        <v>0.29395728582605712</v>
      </c>
      <c r="O1594" s="9">
        <f t="shared" si="97"/>
        <v>0.63358778625954193</v>
      </c>
      <c r="P1594" s="9">
        <f t="shared" si="99"/>
        <v>0.34137083589151301</v>
      </c>
    </row>
    <row r="1595" spans="1:16">
      <c r="A1595" s="12">
        <v>37812</v>
      </c>
      <c r="B1595" s="9">
        <v>0.61251990700000003</v>
      </c>
      <c r="C1595" s="14">
        <f t="shared" si="96"/>
        <v>-1.2250404282402316E-3</v>
      </c>
      <c r="L1595" s="9">
        <v>1578</v>
      </c>
      <c r="M1595" s="9">
        <v>1.4697235837872746E-3</v>
      </c>
      <c r="N1595" s="15">
        <f t="shared" si="98"/>
        <v>0.29464465639942294</v>
      </c>
      <c r="O1595" s="9">
        <f t="shared" si="97"/>
        <v>0.63398955403776613</v>
      </c>
      <c r="P1595" s="9">
        <f t="shared" si="99"/>
        <v>0.34243853605883201</v>
      </c>
    </row>
    <row r="1596" spans="1:16">
      <c r="A1596" s="12">
        <v>37813</v>
      </c>
      <c r="B1596" s="9">
        <v>0.61263248199999998</v>
      </c>
      <c r="C1596" s="14">
        <f t="shared" si="96"/>
        <v>1.8378994496903722E-4</v>
      </c>
      <c r="L1596" s="9">
        <v>1579</v>
      </c>
      <c r="M1596" s="9">
        <v>1.4830377424499552E-3</v>
      </c>
      <c r="N1596" s="15">
        <f t="shared" si="98"/>
        <v>0.29723600119171467</v>
      </c>
      <c r="O1596" s="9">
        <f t="shared" si="97"/>
        <v>0.63439132181599034</v>
      </c>
      <c r="P1596" s="9">
        <f t="shared" si="99"/>
        <v>0.34350662674337956</v>
      </c>
    </row>
    <row r="1597" spans="1:16">
      <c r="A1597" s="12">
        <v>37816</v>
      </c>
      <c r="B1597" s="9">
        <v>0.61583938900000001</v>
      </c>
      <c r="C1597" s="14">
        <f t="shared" si="96"/>
        <v>5.2346342941704815E-3</v>
      </c>
      <c r="L1597" s="9">
        <v>1580</v>
      </c>
      <c r="M1597" s="9">
        <v>1.4875678423065253E-3</v>
      </c>
      <c r="N1597" s="15">
        <f t="shared" si="98"/>
        <v>0.29811769796049276</v>
      </c>
      <c r="O1597" s="9">
        <f t="shared" si="97"/>
        <v>0.63479308959421454</v>
      </c>
      <c r="P1597" s="9">
        <f t="shared" si="99"/>
        <v>0.34457510945031833</v>
      </c>
    </row>
    <row r="1598" spans="1:16">
      <c r="A1598" s="12">
        <v>37817</v>
      </c>
      <c r="B1598" s="9">
        <v>0.62554735400000006</v>
      </c>
      <c r="C1598" s="14">
        <f t="shared" si="96"/>
        <v>1.5763793569235407E-2</v>
      </c>
      <c r="L1598" s="9">
        <v>1581</v>
      </c>
      <c r="M1598" s="9">
        <v>1.4903128805960897E-3</v>
      </c>
      <c r="N1598" s="15">
        <f t="shared" si="98"/>
        <v>0.29865196684345585</v>
      </c>
      <c r="O1598" s="9">
        <f t="shared" si="97"/>
        <v>0.63519485737243875</v>
      </c>
      <c r="P1598" s="9">
        <f t="shared" si="99"/>
        <v>0.3456439856882596</v>
      </c>
    </row>
    <row r="1599" spans="1:16">
      <c r="A1599" s="12">
        <v>37818</v>
      </c>
      <c r="B1599" s="9">
        <v>0.62688064200000004</v>
      </c>
      <c r="C1599" s="14">
        <f t="shared" si="96"/>
        <v>2.1313941965774852E-3</v>
      </c>
      <c r="L1599" s="9">
        <v>1582</v>
      </c>
      <c r="M1599" s="9">
        <v>1.4934295542403664E-3</v>
      </c>
      <c r="N1599" s="15">
        <f t="shared" si="98"/>
        <v>0.29925856739719625</v>
      </c>
      <c r="O1599" s="9">
        <f t="shared" si="97"/>
        <v>0.63559662515066295</v>
      </c>
      <c r="P1599" s="9">
        <f t="shared" si="99"/>
        <v>0.34671325696928046</v>
      </c>
    </row>
    <row r="1600" spans="1:16">
      <c r="A1600" s="12">
        <v>37819</v>
      </c>
      <c r="B1600" s="9">
        <v>0.629207827</v>
      </c>
      <c r="C1600" s="14">
        <f t="shared" si="96"/>
        <v>3.7123255115603104E-3</v>
      </c>
      <c r="L1600" s="9">
        <v>1583</v>
      </c>
      <c r="M1600" s="9">
        <v>1.5192944947601816E-3</v>
      </c>
      <c r="N1600" s="15">
        <f t="shared" si="98"/>
        <v>0.30429268037549717</v>
      </c>
      <c r="O1600" s="9">
        <f t="shared" si="97"/>
        <v>0.63599839292888716</v>
      </c>
      <c r="P1600" s="9">
        <f t="shared" si="99"/>
        <v>0.34778292480894274</v>
      </c>
    </row>
    <row r="1601" spans="1:16">
      <c r="A1601" s="12">
        <v>37820</v>
      </c>
      <c r="B1601" s="9">
        <v>0.63023886100000004</v>
      </c>
      <c r="C1601" s="14">
        <f t="shared" si="96"/>
        <v>1.6386223370994379E-3</v>
      </c>
      <c r="L1601" s="9">
        <v>1584</v>
      </c>
      <c r="M1601" s="9">
        <v>1.5229966682070994E-3</v>
      </c>
      <c r="N1601" s="15">
        <f t="shared" si="98"/>
        <v>0.3050132371996187</v>
      </c>
      <c r="O1601" s="9">
        <f t="shared" si="97"/>
        <v>0.63640016070711125</v>
      </c>
      <c r="P1601" s="9">
        <f t="shared" si="99"/>
        <v>0.34885299072630988</v>
      </c>
    </row>
    <row r="1602" spans="1:16">
      <c r="A1602" s="12">
        <v>37823</v>
      </c>
      <c r="B1602" s="9">
        <v>0.624609619</v>
      </c>
      <c r="C1602" s="14">
        <f t="shared" si="96"/>
        <v>-8.9319182747127357E-3</v>
      </c>
      <c r="L1602" s="9">
        <v>1585</v>
      </c>
      <c r="M1602" s="9">
        <v>1.5271827722600495E-3</v>
      </c>
      <c r="N1602" s="15">
        <f t="shared" si="98"/>
        <v>0.30582798180439863</v>
      </c>
      <c r="O1602" s="9">
        <f t="shared" si="97"/>
        <v>0.63680192848533546</v>
      </c>
      <c r="P1602" s="9">
        <f t="shared" si="99"/>
        <v>0.34992345624396631</v>
      </c>
    </row>
    <row r="1603" spans="1:16">
      <c r="A1603" s="12">
        <v>37824</v>
      </c>
      <c r="B1603" s="9">
        <v>0.62586055799999996</v>
      </c>
      <c r="C1603" s="14">
        <f t="shared" si="96"/>
        <v>2.0027533389619379E-3</v>
      </c>
      <c r="L1603" s="9">
        <v>1586</v>
      </c>
      <c r="M1603" s="9">
        <v>1.5285832367497587E-3</v>
      </c>
      <c r="N1603" s="15">
        <f t="shared" si="98"/>
        <v>0.30610055526954516</v>
      </c>
      <c r="O1603" s="9">
        <f t="shared" si="97"/>
        <v>0.63720369626355966</v>
      </c>
      <c r="P1603" s="9">
        <f t="shared" si="99"/>
        <v>0.35099432288803406</v>
      </c>
    </row>
    <row r="1604" spans="1:16">
      <c r="A1604" s="12">
        <v>37825</v>
      </c>
      <c r="B1604" s="9">
        <v>0.62150404000000004</v>
      </c>
      <c r="C1604" s="14">
        <f t="shared" ref="C1604:C1667" si="100">((B1604/B1603)-1)</f>
        <v>-6.9608444633763034E-3</v>
      </c>
      <c r="L1604" s="9">
        <v>1587</v>
      </c>
      <c r="M1604" s="9">
        <v>1.5285832367497587E-3</v>
      </c>
      <c r="N1604" s="15">
        <f t="shared" si="98"/>
        <v>0.30610055526954516</v>
      </c>
      <c r="O1604" s="9">
        <f t="shared" si="97"/>
        <v>0.63760546404178386</v>
      </c>
      <c r="P1604" s="9">
        <f t="shared" si="99"/>
        <v>0.35206559218819206</v>
      </c>
    </row>
    <row r="1605" spans="1:16">
      <c r="A1605" s="12">
        <v>37826</v>
      </c>
      <c r="B1605" s="9">
        <v>0.62073246400000004</v>
      </c>
      <c r="C1605" s="14">
        <f t="shared" si="100"/>
        <v>-1.2414657835531084E-3</v>
      </c>
      <c r="L1605" s="9">
        <v>1588</v>
      </c>
      <c r="M1605" s="9">
        <v>1.5370429501260219E-3</v>
      </c>
      <c r="N1605" s="15">
        <f t="shared" si="98"/>
        <v>0.30774707569620247</v>
      </c>
      <c r="O1605" s="9">
        <f t="shared" si="97"/>
        <v>0.63800723182000807</v>
      </c>
      <c r="P1605" s="9">
        <f t="shared" si="99"/>
        <v>0.35313726567769405</v>
      </c>
    </row>
    <row r="1606" spans="1:16">
      <c r="A1606" s="12">
        <v>37827</v>
      </c>
      <c r="B1606" s="9">
        <v>0.61736016800000004</v>
      </c>
      <c r="C1606" s="14">
        <f t="shared" si="100"/>
        <v>-5.4327688586947032E-3</v>
      </c>
      <c r="L1606" s="9">
        <v>1589</v>
      </c>
      <c r="M1606" s="9">
        <v>1.5370646412298239E-3</v>
      </c>
      <c r="N1606" s="15">
        <f t="shared" si="98"/>
        <v>0.30775129745217672</v>
      </c>
      <c r="O1606" s="9">
        <f t="shared" si="97"/>
        <v>0.63840899959823227</v>
      </c>
      <c r="P1606" s="9">
        <f t="shared" si="99"/>
        <v>0.35420934489338701</v>
      </c>
    </row>
    <row r="1607" spans="1:16">
      <c r="A1607" s="12">
        <v>37830</v>
      </c>
      <c r="B1607" s="9">
        <v>0.61455260599999995</v>
      </c>
      <c r="C1607" s="14">
        <f t="shared" si="100"/>
        <v>-4.547688927025284E-3</v>
      </c>
      <c r="L1607" s="9">
        <v>1590</v>
      </c>
      <c r="M1607" s="9">
        <v>1.5403563087870165E-3</v>
      </c>
      <c r="N1607" s="15">
        <f t="shared" si="98"/>
        <v>0.30839195720382861</v>
      </c>
      <c r="O1607" s="9">
        <f t="shared" si="97"/>
        <v>0.63881076737645637</v>
      </c>
      <c r="P1607" s="9">
        <f t="shared" si="99"/>
        <v>0.35528183137572977</v>
      </c>
    </row>
    <row r="1608" spans="1:16">
      <c r="A1608" s="12">
        <v>37831</v>
      </c>
      <c r="B1608" s="9">
        <v>0.61633282</v>
      </c>
      <c r="C1608" s="14">
        <f t="shared" si="100"/>
        <v>2.8967642194004384E-3</v>
      </c>
      <c r="L1608" s="9">
        <v>1591</v>
      </c>
      <c r="M1608" s="9">
        <v>1.5413712395258017E-3</v>
      </c>
      <c r="N1608" s="15">
        <f t="shared" si="98"/>
        <v>0.3085894939428086</v>
      </c>
      <c r="O1608" s="9">
        <f t="shared" si="97"/>
        <v>0.63921253515468057</v>
      </c>
      <c r="P1608" s="9">
        <f t="shared" si="99"/>
        <v>0.35635472666881207</v>
      </c>
    </row>
    <row r="1609" spans="1:16">
      <c r="A1609" s="12">
        <v>37832</v>
      </c>
      <c r="B1609" s="9">
        <v>0.61854394800000001</v>
      </c>
      <c r="C1609" s="14">
        <f t="shared" si="100"/>
        <v>3.5875551783857151E-3</v>
      </c>
      <c r="L1609" s="9">
        <v>1592</v>
      </c>
      <c r="M1609" s="9">
        <v>1.5511574201416689E-3</v>
      </c>
      <c r="N1609" s="15">
        <f t="shared" si="98"/>
        <v>0.31049418569373655</v>
      </c>
      <c r="O1609" s="9">
        <f t="shared" si="97"/>
        <v>0.63961430293290478</v>
      </c>
      <c r="P1609" s="9">
        <f t="shared" si="99"/>
        <v>0.35742803232037229</v>
      </c>
    </row>
    <row r="1610" spans="1:16">
      <c r="A1610" s="12">
        <v>37833</v>
      </c>
      <c r="B1610" s="9">
        <v>0.62150404000000004</v>
      </c>
      <c r="C1610" s="14">
        <f t="shared" si="100"/>
        <v>4.7855807328989197E-3</v>
      </c>
      <c r="L1610" s="9">
        <v>1593</v>
      </c>
      <c r="M1610" s="9">
        <v>1.551350977234911E-3</v>
      </c>
      <c r="N1610" s="15">
        <f t="shared" si="98"/>
        <v>0.31053185785750531</v>
      </c>
      <c r="O1610" s="9">
        <f t="shared" si="97"/>
        <v>0.64001607071112898</v>
      </c>
      <c r="P1610" s="9">
        <f t="shared" si="99"/>
        <v>0.35850174988181638</v>
      </c>
    </row>
    <row r="1611" spans="1:16">
      <c r="A1611" s="12">
        <v>37834</v>
      </c>
      <c r="B1611" s="9">
        <v>0.62324711700000002</v>
      </c>
      <c r="C1611" s="14">
        <f t="shared" si="100"/>
        <v>2.8046108919903556E-3</v>
      </c>
      <c r="L1611" s="9">
        <v>1594</v>
      </c>
      <c r="M1611" s="9">
        <v>1.5516387122700426E-3</v>
      </c>
      <c r="N1611" s="15">
        <f t="shared" si="98"/>
        <v>0.31058785994548838</v>
      </c>
      <c r="O1611" s="9">
        <f t="shared" si="97"/>
        <v>0.64041783848935319</v>
      </c>
      <c r="P1611" s="9">
        <f t="shared" si="99"/>
        <v>0.35957588090823778</v>
      </c>
    </row>
    <row r="1612" spans="1:16">
      <c r="A1612" s="12">
        <v>37837</v>
      </c>
      <c r="B1612" s="9">
        <v>0.62189054700000002</v>
      </c>
      <c r="C1612" s="14">
        <f t="shared" si="100"/>
        <v>-2.1766165666836645E-3</v>
      </c>
      <c r="L1612" s="9">
        <v>1595</v>
      </c>
      <c r="M1612" s="9">
        <v>1.5542428597707936E-3</v>
      </c>
      <c r="N1612" s="15">
        <f t="shared" si="98"/>
        <v>0.31109470714743331</v>
      </c>
      <c r="O1612" s="9">
        <f t="shared" si="97"/>
        <v>0.64081960626757739</v>
      </c>
      <c r="P1612" s="9">
        <f t="shared" si="99"/>
        <v>0.36065042695843497</v>
      </c>
    </row>
    <row r="1613" spans="1:16">
      <c r="A1613" s="12">
        <v>37838</v>
      </c>
      <c r="B1613" s="9">
        <v>0.62169723300000002</v>
      </c>
      <c r="C1613" s="14">
        <f t="shared" si="100"/>
        <v>-3.1084891213184473E-4</v>
      </c>
      <c r="L1613" s="9">
        <v>1596</v>
      </c>
      <c r="M1613" s="9">
        <v>1.5571470006603416E-3</v>
      </c>
      <c r="N1613" s="15">
        <f t="shared" si="98"/>
        <v>0.31165994229002675</v>
      </c>
      <c r="O1613" s="9">
        <f t="shared" si="97"/>
        <v>0.64122137404580148</v>
      </c>
      <c r="P1613" s="9">
        <f t="shared" si="99"/>
        <v>0.3617253895949315</v>
      </c>
    </row>
    <row r="1614" spans="1:16">
      <c r="A1614" s="12">
        <v>37839</v>
      </c>
      <c r="B1614" s="9">
        <v>0.62185187500000005</v>
      </c>
      <c r="C1614" s="14">
        <f t="shared" si="100"/>
        <v>2.4874165717903018E-4</v>
      </c>
      <c r="L1614" s="9">
        <v>1597</v>
      </c>
      <c r="M1614" s="9">
        <v>1.5631660536203906E-3</v>
      </c>
      <c r="N1614" s="15">
        <f t="shared" si="98"/>
        <v>0.31283143512992134</v>
      </c>
      <c r="O1614" s="9">
        <f t="shared" si="97"/>
        <v>0.64162314182402569</v>
      </c>
      <c r="P1614" s="9">
        <f t="shared" si="99"/>
        <v>0.36280077038399516</v>
      </c>
    </row>
    <row r="1615" spans="1:16">
      <c r="A1615" s="12">
        <v>37840</v>
      </c>
      <c r="B1615" s="9">
        <v>0.61842918999999996</v>
      </c>
      <c r="C1615" s="14">
        <f t="shared" si="100"/>
        <v>-5.5040197474681696E-3</v>
      </c>
      <c r="L1615" s="9">
        <v>1598</v>
      </c>
      <c r="M1615" s="9">
        <v>1.5676221074307772E-3</v>
      </c>
      <c r="N1615" s="15">
        <f t="shared" si="98"/>
        <v>0.3136987202606058</v>
      </c>
      <c r="O1615" s="9">
        <f t="shared" si="97"/>
        <v>0.64202490960224989</v>
      </c>
      <c r="P1615" s="9">
        <f t="shared" si="99"/>
        <v>0.36387657089565661</v>
      </c>
    </row>
    <row r="1616" spans="1:16">
      <c r="A1616" s="12">
        <v>37841</v>
      </c>
      <c r="B1616" s="9">
        <v>0.62189054700000002</v>
      </c>
      <c r="C1616" s="14">
        <f t="shared" si="100"/>
        <v>5.5970142677128631E-3</v>
      </c>
      <c r="L1616" s="9">
        <v>1599</v>
      </c>
      <c r="M1616" s="9">
        <v>1.5754466127451128E-3</v>
      </c>
      <c r="N1616" s="15">
        <f t="shared" si="98"/>
        <v>0.31522160966069956</v>
      </c>
      <c r="O1616" s="9">
        <f t="shared" si="97"/>
        <v>0.6424266773804741</v>
      </c>
      <c r="P1616" s="9">
        <f t="shared" si="99"/>
        <v>0.36495279270372882</v>
      </c>
    </row>
    <row r="1617" spans="1:16">
      <c r="A1617" s="12">
        <v>37844</v>
      </c>
      <c r="B1617" s="9">
        <v>0.62235499100000002</v>
      </c>
      <c r="C1617" s="14">
        <f t="shared" si="100"/>
        <v>7.4682595231667648E-4</v>
      </c>
      <c r="L1617" s="9">
        <v>1600</v>
      </c>
      <c r="M1617" s="9">
        <v>1.5772860246057174E-3</v>
      </c>
      <c r="N1617" s="15">
        <f t="shared" si="98"/>
        <v>0.31557961578535376</v>
      </c>
      <c r="O1617" s="9">
        <f t="shared" si="97"/>
        <v>0.6428284451586983</v>
      </c>
      <c r="P1617" s="9">
        <f t="shared" si="99"/>
        <v>0.36602943738582716</v>
      </c>
    </row>
    <row r="1618" spans="1:16">
      <c r="A1618" s="12">
        <v>37845</v>
      </c>
      <c r="B1618" s="9">
        <v>0.62390816100000002</v>
      </c>
      <c r="C1618" s="14">
        <f t="shared" si="100"/>
        <v>2.4956335571508781E-3</v>
      </c>
      <c r="L1618" s="9">
        <v>1601</v>
      </c>
      <c r="M1618" s="9">
        <v>1.5791291187774448E-3</v>
      </c>
      <c r="N1618" s="15">
        <f t="shared" si="98"/>
        <v>0.31593833860101284</v>
      </c>
      <c r="O1618" s="9">
        <f t="shared" ref="O1618:O1681" si="101">L1618/COUNT(Retornos)</f>
        <v>0.64323021293692251</v>
      </c>
      <c r="P1618" s="9">
        <f t="shared" si="99"/>
        <v>0.36710650652338805</v>
      </c>
    </row>
    <row r="1619" spans="1:16">
      <c r="A1619" s="12">
        <v>37846</v>
      </c>
      <c r="B1619" s="9">
        <v>0.62181320699999998</v>
      </c>
      <c r="C1619" s="14">
        <f t="shared" si="100"/>
        <v>-3.3577922696863549E-3</v>
      </c>
      <c r="L1619" s="9">
        <v>1602</v>
      </c>
      <c r="M1619" s="9">
        <v>1.5856238165652403E-3</v>
      </c>
      <c r="N1619" s="15">
        <f t="shared" ref="N1619:N1682" si="102">(M1619-$K$5)/$K$4</f>
        <v>0.31720240655425774</v>
      </c>
      <c r="O1619" s="9">
        <f t="shared" si="101"/>
        <v>0.6436319807151466</v>
      </c>
      <c r="P1619" s="9">
        <f t="shared" ref="P1619:P1682" si="103">_xlfn.NORM.S.INV(O1619)</f>
        <v>0.36818400170168908</v>
      </c>
    </row>
    <row r="1620" spans="1:16">
      <c r="A1620" s="12">
        <v>37847</v>
      </c>
      <c r="B1620" s="9">
        <v>0.625</v>
      </c>
      <c r="C1620" s="14">
        <f t="shared" si="100"/>
        <v>5.1250005051759473E-3</v>
      </c>
      <c r="L1620" s="9">
        <v>1603</v>
      </c>
      <c r="M1620" s="9">
        <v>1.5944045402496165E-3</v>
      </c>
      <c r="N1620" s="15">
        <f t="shared" si="102"/>
        <v>0.31891140546050029</v>
      </c>
      <c r="O1620" s="9">
        <f t="shared" si="101"/>
        <v>0.64403374849337081</v>
      </c>
      <c r="P1620" s="9">
        <f t="shared" si="103"/>
        <v>0.36926192450986928</v>
      </c>
    </row>
    <row r="1621" spans="1:16">
      <c r="A1621" s="12">
        <v>37848</v>
      </c>
      <c r="B1621" s="9">
        <v>0.62664494299999995</v>
      </c>
      <c r="C1621" s="14">
        <f t="shared" si="100"/>
        <v>2.6319087999999713E-3</v>
      </c>
      <c r="L1621" s="9">
        <v>1604</v>
      </c>
      <c r="M1621" s="9">
        <v>1.6029067247687045E-3</v>
      </c>
      <c r="N1621" s="15">
        <f t="shared" si="102"/>
        <v>0.32056619207787757</v>
      </c>
      <c r="O1621" s="9">
        <f t="shared" si="101"/>
        <v>0.64443551627159501</v>
      </c>
      <c r="P1621" s="9">
        <f t="shared" si="103"/>
        <v>0.37034027654094803</v>
      </c>
    </row>
    <row r="1622" spans="1:16">
      <c r="A1622" s="12">
        <v>37851</v>
      </c>
      <c r="B1622" s="9">
        <v>0.62928701799999998</v>
      </c>
      <c r="C1622" s="14">
        <f t="shared" si="100"/>
        <v>4.2162232848339531E-3</v>
      </c>
      <c r="L1622" s="9">
        <v>1605</v>
      </c>
      <c r="M1622" s="9">
        <v>1.6049293732642855E-3</v>
      </c>
      <c r="N1622" s="15">
        <f t="shared" si="102"/>
        <v>0.3209598616876857</v>
      </c>
      <c r="O1622" s="9">
        <f t="shared" si="101"/>
        <v>0.64483728404981921</v>
      </c>
      <c r="P1622" s="9">
        <f t="shared" si="103"/>
        <v>0.371419059391845</v>
      </c>
    </row>
    <row r="1623" spans="1:16">
      <c r="A1623" s="12">
        <v>37852</v>
      </c>
      <c r="B1623" s="9">
        <v>0.63004032300000001</v>
      </c>
      <c r="C1623" s="14">
        <f t="shared" si="100"/>
        <v>1.1970769751363797E-3</v>
      </c>
      <c r="L1623" s="9">
        <v>1606</v>
      </c>
      <c r="M1623" s="9">
        <v>1.6059213153283292E-3</v>
      </c>
      <c r="N1623" s="15">
        <f t="shared" si="102"/>
        <v>0.3211529241234759</v>
      </c>
      <c r="O1623" s="9">
        <f t="shared" si="101"/>
        <v>0.64523905182804342</v>
      </c>
      <c r="P1623" s="9">
        <f t="shared" si="103"/>
        <v>0.37249827466340091</v>
      </c>
    </row>
    <row r="1624" spans="1:16">
      <c r="A1624" s="12">
        <v>37853</v>
      </c>
      <c r="B1624" s="9">
        <v>0.62806180099999998</v>
      </c>
      <c r="C1624" s="14">
        <f t="shared" si="100"/>
        <v>-3.1403101163098857E-3</v>
      </c>
      <c r="L1624" s="9">
        <v>1607</v>
      </c>
      <c r="M1624" s="9">
        <v>1.6213165236695914E-3</v>
      </c>
      <c r="N1624" s="15">
        <f t="shared" si="102"/>
        <v>0.32414930519208962</v>
      </c>
      <c r="O1624" s="9">
        <f t="shared" si="101"/>
        <v>0.64564081960626762</v>
      </c>
      <c r="P1624" s="9">
        <f t="shared" si="103"/>
        <v>0.3735779239603973</v>
      </c>
    </row>
    <row r="1625" spans="1:16">
      <c r="A1625" s="12">
        <v>37854</v>
      </c>
      <c r="B1625" s="9">
        <v>0.631113916</v>
      </c>
      <c r="C1625" s="14">
        <f t="shared" si="100"/>
        <v>4.8595775051760715E-3</v>
      </c>
      <c r="L1625" s="9">
        <v>1608</v>
      </c>
      <c r="M1625" s="9">
        <v>1.6243758439902223E-3</v>
      </c>
      <c r="N1625" s="15">
        <f t="shared" si="102"/>
        <v>0.32474474302497652</v>
      </c>
      <c r="O1625" s="9">
        <f t="shared" si="101"/>
        <v>0.64604258738449172</v>
      </c>
      <c r="P1625" s="9">
        <f t="shared" si="103"/>
        <v>0.37465800889157613</v>
      </c>
    </row>
    <row r="1626" spans="1:16">
      <c r="A1626" s="12">
        <v>37855</v>
      </c>
      <c r="B1626" s="9">
        <v>0.63471913700000004</v>
      </c>
      <c r="C1626" s="14">
        <f t="shared" si="100"/>
        <v>5.7124726750599208E-3</v>
      </c>
      <c r="L1626" s="9">
        <v>1609</v>
      </c>
      <c r="M1626" s="9">
        <v>1.6386223370994379E-3</v>
      </c>
      <c r="N1626" s="15">
        <f t="shared" si="102"/>
        <v>0.32751754877728184</v>
      </c>
      <c r="O1626" s="9">
        <f t="shared" si="101"/>
        <v>0.64644435516271592</v>
      </c>
      <c r="P1626" s="9">
        <f t="shared" si="103"/>
        <v>0.37573853106966215</v>
      </c>
    </row>
    <row r="1627" spans="1:16">
      <c r="A1627" s="12">
        <v>37859</v>
      </c>
      <c r="B1627" s="9">
        <v>0.635647089</v>
      </c>
      <c r="C1627" s="14">
        <f t="shared" si="100"/>
        <v>1.4619883754978247E-3</v>
      </c>
      <c r="L1627" s="9">
        <v>1610</v>
      </c>
      <c r="M1627" s="9">
        <v>1.6444658426959524E-3</v>
      </c>
      <c r="N1627" s="15">
        <f t="shared" si="102"/>
        <v>0.3286548747007515</v>
      </c>
      <c r="O1627" s="9">
        <f t="shared" si="101"/>
        <v>0.64684612294094013</v>
      </c>
      <c r="P1627" s="9">
        <f t="shared" si="103"/>
        <v>0.37681949211138061</v>
      </c>
    </row>
    <row r="1628" spans="1:16">
      <c r="A1628" s="12">
        <v>37860</v>
      </c>
      <c r="B1628" s="9">
        <v>0.63508192600000002</v>
      </c>
      <c r="C1628" s="14">
        <f t="shared" si="100"/>
        <v>-8.8911443123118605E-4</v>
      </c>
      <c r="L1628" s="9">
        <v>1611</v>
      </c>
      <c r="M1628" s="9">
        <v>1.6501662243917359E-3</v>
      </c>
      <c r="N1628" s="15">
        <f t="shared" si="102"/>
        <v>0.32976434431093787</v>
      </c>
      <c r="O1628" s="9">
        <f t="shared" si="101"/>
        <v>0.64724789071916433</v>
      </c>
      <c r="P1628" s="9">
        <f t="shared" si="103"/>
        <v>0.37790089363747947</v>
      </c>
    </row>
    <row r="1629" spans="1:16">
      <c r="A1629" s="12">
        <v>37861</v>
      </c>
      <c r="B1629" s="9">
        <v>0.63411540899999996</v>
      </c>
      <c r="C1629" s="14">
        <f t="shared" si="100"/>
        <v>-1.5218776671658274E-3</v>
      </c>
      <c r="L1629" s="9">
        <v>1612</v>
      </c>
      <c r="M1629" s="9">
        <v>1.6513764334615821E-3</v>
      </c>
      <c r="N1629" s="15">
        <f t="shared" si="102"/>
        <v>0.32999988821950799</v>
      </c>
      <c r="O1629" s="9">
        <f t="shared" si="101"/>
        <v>0.64764965849738854</v>
      </c>
      <c r="P1629" s="9">
        <f t="shared" si="103"/>
        <v>0.37898273727274989</v>
      </c>
    </row>
    <row r="1630" spans="1:16">
      <c r="A1630" s="12">
        <v>37862</v>
      </c>
      <c r="B1630" s="9">
        <v>0.63399480100000005</v>
      </c>
      <c r="C1630" s="14">
        <f t="shared" si="100"/>
        <v>-1.9019881600124133E-4</v>
      </c>
      <c r="L1630" s="9">
        <v>1613</v>
      </c>
      <c r="M1630" s="9">
        <v>1.6540066623687011E-3</v>
      </c>
      <c r="N1630" s="15">
        <f t="shared" si="102"/>
        <v>0.33051181166534332</v>
      </c>
      <c r="O1630" s="9">
        <f t="shared" si="101"/>
        <v>0.64805142627561274</v>
      </c>
      <c r="P1630" s="9">
        <f t="shared" si="103"/>
        <v>0.38006502464604691</v>
      </c>
    </row>
    <row r="1631" spans="1:16">
      <c r="A1631" s="12">
        <v>37866</v>
      </c>
      <c r="B1631" s="9">
        <v>0.63532401500000002</v>
      </c>
      <c r="C1631" s="14">
        <f t="shared" si="100"/>
        <v>2.0965692430023886E-3</v>
      </c>
      <c r="L1631" s="9">
        <v>1614</v>
      </c>
      <c r="M1631" s="9">
        <v>1.6559341445809839E-3</v>
      </c>
      <c r="N1631" s="15">
        <f t="shared" si="102"/>
        <v>0.3308869589892996</v>
      </c>
      <c r="O1631" s="9">
        <f t="shared" si="101"/>
        <v>0.64845319405383683</v>
      </c>
      <c r="P1631" s="9">
        <f t="shared" si="103"/>
        <v>0.38114775739030959</v>
      </c>
    </row>
    <row r="1632" spans="1:16">
      <c r="A1632" s="12">
        <v>37867</v>
      </c>
      <c r="B1632" s="9">
        <v>0.635647089</v>
      </c>
      <c r="C1632" s="14">
        <f t="shared" si="100"/>
        <v>5.0851847619837187E-4</v>
      </c>
      <c r="L1632" s="9">
        <v>1615</v>
      </c>
      <c r="M1632" s="9">
        <v>1.6785555856260181E-3</v>
      </c>
      <c r="N1632" s="15">
        <f t="shared" si="102"/>
        <v>0.33528978720633851</v>
      </c>
      <c r="O1632" s="9">
        <f t="shared" si="101"/>
        <v>0.64885496183206104</v>
      </c>
      <c r="P1632" s="9">
        <f t="shared" si="103"/>
        <v>0.38223093714258372</v>
      </c>
    </row>
    <row r="1633" spans="1:16">
      <c r="A1633" s="12">
        <v>37868</v>
      </c>
      <c r="B1633" s="9">
        <v>0.63351282900000006</v>
      </c>
      <c r="C1633" s="14">
        <f t="shared" si="100"/>
        <v>-3.3576178306071736E-3</v>
      </c>
      <c r="L1633" s="9">
        <v>1616</v>
      </c>
      <c r="M1633" s="9">
        <v>1.6826742834055164E-3</v>
      </c>
      <c r="N1633" s="15">
        <f t="shared" si="102"/>
        <v>0.3360914124770244</v>
      </c>
      <c r="O1633" s="9">
        <f t="shared" si="101"/>
        <v>0.64925672961028524</v>
      </c>
      <c r="P1633" s="9">
        <f t="shared" si="103"/>
        <v>0.38331456554404092</v>
      </c>
    </row>
    <row r="1634" spans="1:16">
      <c r="A1634" s="12">
        <v>37869</v>
      </c>
      <c r="B1634" s="9">
        <v>0.62928701799999998</v>
      </c>
      <c r="C1634" s="14">
        <f t="shared" si="100"/>
        <v>-6.6704426596546629E-3</v>
      </c>
      <c r="L1634" s="9">
        <v>1617</v>
      </c>
      <c r="M1634" s="9">
        <v>1.6869736128271029E-3</v>
      </c>
      <c r="N1634" s="15">
        <f t="shared" si="102"/>
        <v>0.33692819422112386</v>
      </c>
      <c r="O1634" s="9">
        <f t="shared" si="101"/>
        <v>0.64965849738850945</v>
      </c>
      <c r="P1634" s="9">
        <f t="shared" si="103"/>
        <v>0.38439864424000103</v>
      </c>
    </row>
    <row r="1635" spans="1:16">
      <c r="A1635" s="12">
        <v>37872</v>
      </c>
      <c r="B1635" s="9">
        <v>0.63059654399999998</v>
      </c>
      <c r="C1635" s="14">
        <f t="shared" si="100"/>
        <v>2.0809677659678893E-3</v>
      </c>
      <c r="L1635" s="9">
        <v>1618</v>
      </c>
      <c r="M1635" s="9">
        <v>1.6923950634510909E-3</v>
      </c>
      <c r="N1635" s="15">
        <f t="shared" si="102"/>
        <v>0.33798337526538441</v>
      </c>
      <c r="O1635" s="9">
        <f t="shared" si="101"/>
        <v>0.65006026516673365</v>
      </c>
      <c r="P1635" s="9">
        <f t="shared" si="103"/>
        <v>0.38548317487995271</v>
      </c>
    </row>
    <row r="1636" spans="1:16">
      <c r="A1636" s="12">
        <v>37873</v>
      </c>
      <c r="B1636" s="9">
        <v>0.62857501999999998</v>
      </c>
      <c r="C1636" s="14">
        <f t="shared" si="100"/>
        <v>-3.2057327608823183E-3</v>
      </c>
      <c r="L1636" s="9">
        <v>1619</v>
      </c>
      <c r="M1636" s="9">
        <v>1.7144249313416626E-3</v>
      </c>
      <c r="N1636" s="15">
        <f t="shared" si="102"/>
        <v>0.34227106515097377</v>
      </c>
      <c r="O1636" s="9">
        <f t="shared" si="101"/>
        <v>0.65046203294495786</v>
      </c>
      <c r="P1636" s="9">
        <f t="shared" si="103"/>
        <v>0.38656815911757597</v>
      </c>
    </row>
    <row r="1637" spans="1:16">
      <c r="A1637" s="12">
        <v>37874</v>
      </c>
      <c r="B1637" s="9">
        <v>0.62904950599999998</v>
      </c>
      <c r="C1637" s="14">
        <f t="shared" si="100"/>
        <v>7.5485977791478476E-4</v>
      </c>
      <c r="L1637" s="9">
        <v>1620</v>
      </c>
      <c r="M1637" s="9">
        <v>1.7201117856524561E-3</v>
      </c>
      <c r="N1637" s="15">
        <f t="shared" si="102"/>
        <v>0.34337790191596612</v>
      </c>
      <c r="O1637" s="9">
        <f t="shared" si="101"/>
        <v>0.65086380072318195</v>
      </c>
      <c r="P1637" s="9">
        <f t="shared" si="103"/>
        <v>0.38765359861076193</v>
      </c>
    </row>
    <row r="1638" spans="1:16">
      <c r="A1638" s="12">
        <v>37875</v>
      </c>
      <c r="B1638" s="9">
        <v>0.62747066600000001</v>
      </c>
      <c r="C1638" s="14">
        <f t="shared" si="100"/>
        <v>-2.5098819487825441E-3</v>
      </c>
      <c r="L1638" s="9">
        <v>1621</v>
      </c>
      <c r="M1638" s="9">
        <v>1.7235427872450693E-3</v>
      </c>
      <c r="N1638" s="15">
        <f t="shared" si="102"/>
        <v>0.34404568035654332</v>
      </c>
      <c r="O1638" s="9">
        <f t="shared" si="101"/>
        <v>0.65126556850140616</v>
      </c>
      <c r="P1638" s="9">
        <f t="shared" si="103"/>
        <v>0.38873949502163657</v>
      </c>
    </row>
    <row r="1639" spans="1:16">
      <c r="A1639" s="12">
        <v>37876</v>
      </c>
      <c r="B1639" s="9">
        <v>0.62258747400000003</v>
      </c>
      <c r="C1639" s="14">
        <f t="shared" si="100"/>
        <v>-7.7823430872543398E-3</v>
      </c>
      <c r="L1639" s="9">
        <v>1622</v>
      </c>
      <c r="M1639" s="9">
        <v>1.725577052537508E-3</v>
      </c>
      <c r="N1639" s="15">
        <f t="shared" si="102"/>
        <v>0.34444161095232906</v>
      </c>
      <c r="O1639" s="9">
        <f t="shared" si="101"/>
        <v>0.65166733627963036</v>
      </c>
      <c r="P1639" s="9">
        <f t="shared" si="103"/>
        <v>0.38982585001658082</v>
      </c>
    </row>
    <row r="1640" spans="1:16">
      <c r="A1640" s="12">
        <v>37879</v>
      </c>
      <c r="B1640" s="9">
        <v>0.62429766499999995</v>
      </c>
      <c r="C1640" s="14">
        <f t="shared" si="100"/>
        <v>2.7469087821705429E-3</v>
      </c>
      <c r="L1640" s="9">
        <v>1623</v>
      </c>
      <c r="M1640" s="9">
        <v>1.7260522510789134E-3</v>
      </c>
      <c r="N1640" s="15">
        <f t="shared" si="102"/>
        <v>0.34453409920463052</v>
      </c>
      <c r="O1640" s="9">
        <f t="shared" si="101"/>
        <v>0.65206910405785456</v>
      </c>
      <c r="P1640" s="9">
        <f t="shared" si="103"/>
        <v>0.39091266526625285</v>
      </c>
    </row>
    <row r="1641" spans="1:16">
      <c r="A1641" s="12">
        <v>37880</v>
      </c>
      <c r="B1641" s="9">
        <v>0.63008001999999996</v>
      </c>
      <c r="C1641" s="14">
        <f t="shared" si="100"/>
        <v>9.2621762408802155E-3</v>
      </c>
      <c r="L1641" s="9">
        <v>1624</v>
      </c>
      <c r="M1641" s="9">
        <v>1.730318619578064E-3</v>
      </c>
      <c r="N1641" s="15">
        <f t="shared" si="102"/>
        <v>0.34536446573941276</v>
      </c>
      <c r="O1641" s="9">
        <f t="shared" si="101"/>
        <v>0.65247087183607877</v>
      </c>
      <c r="P1641" s="9">
        <f t="shared" si="103"/>
        <v>0.39199994244561048</v>
      </c>
    </row>
    <row r="1642" spans="1:16">
      <c r="A1642" s="12">
        <v>37881</v>
      </c>
      <c r="B1642" s="9">
        <v>0.62328596400000003</v>
      </c>
      <c r="C1642" s="14">
        <f t="shared" si="100"/>
        <v>-1.0782846280381841E-2</v>
      </c>
      <c r="L1642" s="9">
        <v>1625</v>
      </c>
      <c r="M1642" s="9">
        <v>1.7310669484305041E-3</v>
      </c>
      <c r="N1642" s="15">
        <f t="shared" si="102"/>
        <v>0.34551011355117633</v>
      </c>
      <c r="O1642" s="9">
        <f t="shared" si="101"/>
        <v>0.65287263961430297</v>
      </c>
      <c r="P1642" s="9">
        <f t="shared" si="103"/>
        <v>0.39308768323393278</v>
      </c>
    </row>
    <row r="1643" spans="1:16">
      <c r="A1643" s="12">
        <v>37882</v>
      </c>
      <c r="B1643" s="9">
        <v>0.61900340499999995</v>
      </c>
      <c r="C1643" s="14">
        <f t="shared" si="100"/>
        <v>-6.8709376551917556E-3</v>
      </c>
      <c r="L1643" s="9">
        <v>1626</v>
      </c>
      <c r="M1643" s="9">
        <v>1.7365546339092042E-3</v>
      </c>
      <c r="N1643" s="15">
        <f t="shared" si="102"/>
        <v>0.34657818593541373</v>
      </c>
      <c r="O1643" s="9">
        <f t="shared" si="101"/>
        <v>0.65327440739252707</v>
      </c>
      <c r="P1643" s="9">
        <f t="shared" si="103"/>
        <v>0.39417588931484193</v>
      </c>
    </row>
    <row r="1644" spans="1:16">
      <c r="A1644" s="12">
        <v>37883</v>
      </c>
      <c r="B1644" s="9">
        <v>0.61293288400000001</v>
      </c>
      <c r="C1644" s="14">
        <f t="shared" si="100"/>
        <v>-9.8069266678749711E-3</v>
      </c>
      <c r="L1644" s="9">
        <v>1627</v>
      </c>
      <c r="M1644" s="9">
        <v>1.7432453053725094E-3</v>
      </c>
      <c r="N1644" s="15">
        <f t="shared" si="102"/>
        <v>0.34788039639366586</v>
      </c>
      <c r="O1644" s="9">
        <f t="shared" si="101"/>
        <v>0.65367617517075127</v>
      </c>
      <c r="P1644" s="9">
        <f t="shared" si="103"/>
        <v>0.39526456237632757</v>
      </c>
    </row>
    <row r="1645" spans="1:16">
      <c r="A1645" s="12">
        <v>37886</v>
      </c>
      <c r="B1645" s="9">
        <v>0.607090821</v>
      </c>
      <c r="C1645" s="14">
        <f t="shared" si="100"/>
        <v>-9.5313257821553199E-3</v>
      </c>
      <c r="L1645" s="9">
        <v>1628</v>
      </c>
      <c r="M1645" s="9">
        <v>1.7461814241255258E-3</v>
      </c>
      <c r="N1645" s="15">
        <f t="shared" si="102"/>
        <v>0.34845185541206447</v>
      </c>
      <c r="O1645" s="9">
        <f t="shared" si="101"/>
        <v>0.65407794294897548</v>
      </c>
      <c r="P1645" s="9">
        <f t="shared" si="103"/>
        <v>0.39635370411076626</v>
      </c>
    </row>
    <row r="1646" spans="1:16">
      <c r="A1646" s="12">
        <v>37887</v>
      </c>
      <c r="B1646" s="9">
        <v>0.60386473399999996</v>
      </c>
      <c r="C1646" s="14">
        <f t="shared" si="100"/>
        <v>-5.3140105045338393E-3</v>
      </c>
      <c r="L1646" s="9">
        <v>1629</v>
      </c>
      <c r="M1646" s="9">
        <v>1.7506786149483755E-3</v>
      </c>
      <c r="N1646" s="15">
        <f t="shared" si="102"/>
        <v>0.34932714707066542</v>
      </c>
      <c r="O1646" s="9">
        <f t="shared" si="101"/>
        <v>0.65447971072719968</v>
      </c>
      <c r="P1646" s="9">
        <f t="shared" si="103"/>
        <v>0.39744331621494611</v>
      </c>
    </row>
    <row r="1647" spans="1:16">
      <c r="A1647" s="12">
        <v>37888</v>
      </c>
      <c r="B1647" s="9">
        <v>0.60393767399999998</v>
      </c>
      <c r="C1647" s="14">
        <f t="shared" si="100"/>
        <v>1.2078864006004331E-4</v>
      </c>
      <c r="L1647" s="9">
        <v>1630</v>
      </c>
      <c r="M1647" s="9">
        <v>1.7601627164487432E-3</v>
      </c>
      <c r="N1647" s="15">
        <f t="shared" si="102"/>
        <v>0.35117304493437584</v>
      </c>
      <c r="O1647" s="9">
        <f t="shared" si="101"/>
        <v>0.65488147850542389</v>
      </c>
      <c r="P1647" s="9">
        <f t="shared" si="103"/>
        <v>0.39853340039008861</v>
      </c>
    </row>
    <row r="1648" spans="1:16">
      <c r="A1648" s="12">
        <v>37889</v>
      </c>
      <c r="B1648" s="9">
        <v>0.60288177499999995</v>
      </c>
      <c r="C1648" s="14">
        <f t="shared" si="100"/>
        <v>-1.7483575631349613E-3</v>
      </c>
      <c r="L1648" s="9">
        <v>1631</v>
      </c>
      <c r="M1648" s="9">
        <v>1.7754418154012352E-3</v>
      </c>
      <c r="N1648" s="15">
        <f t="shared" si="102"/>
        <v>0.35414682754464544</v>
      </c>
      <c r="O1648" s="9">
        <f t="shared" si="101"/>
        <v>0.65528324628364809</v>
      </c>
      <c r="P1648" s="9">
        <f t="shared" si="103"/>
        <v>0.3996239583418722</v>
      </c>
    </row>
    <row r="1649" spans="1:16">
      <c r="A1649" s="12">
        <v>37890</v>
      </c>
      <c r="B1649" s="9">
        <v>0.60251852699999997</v>
      </c>
      <c r="C1649" s="14">
        <f t="shared" si="100"/>
        <v>-6.0251945748401869E-4</v>
      </c>
      <c r="L1649" s="9">
        <v>1632</v>
      </c>
      <c r="M1649" s="9">
        <v>1.7765642692140204E-3</v>
      </c>
      <c r="N1649" s="15">
        <f t="shared" si="102"/>
        <v>0.35436529158101765</v>
      </c>
      <c r="O1649" s="9">
        <f t="shared" si="101"/>
        <v>0.65568501406187218</v>
      </c>
      <c r="P1649" s="9">
        <f t="shared" si="103"/>
        <v>0.40071499178045344</v>
      </c>
    </row>
    <row r="1650" spans="1:16">
      <c r="A1650" s="12">
        <v>37893</v>
      </c>
      <c r="B1650" s="9">
        <v>0.60088931599999995</v>
      </c>
      <c r="C1650" s="14">
        <f t="shared" si="100"/>
        <v>-2.7040014986958738E-3</v>
      </c>
      <c r="L1650" s="9">
        <v>1633</v>
      </c>
      <c r="M1650" s="9">
        <v>1.7785227295479267E-3</v>
      </c>
      <c r="N1650" s="15">
        <f t="shared" si="102"/>
        <v>0.35474646820026606</v>
      </c>
      <c r="O1650" s="9">
        <f t="shared" si="101"/>
        <v>0.65608678184009639</v>
      </c>
      <c r="P1650" s="9">
        <f t="shared" si="103"/>
        <v>0.40180650242049298</v>
      </c>
    </row>
    <row r="1651" spans="1:16">
      <c r="A1651" s="12">
        <v>37894</v>
      </c>
      <c r="B1651" s="9">
        <v>0.60168471700000004</v>
      </c>
      <c r="C1651" s="14">
        <f t="shared" si="100"/>
        <v>1.3237063446140951E-3</v>
      </c>
      <c r="L1651" s="9">
        <v>1634</v>
      </c>
      <c r="M1651" s="9">
        <v>1.7833555761685993E-3</v>
      </c>
      <c r="N1651" s="15">
        <f t="shared" si="102"/>
        <v>0.35568708880121536</v>
      </c>
      <c r="O1651" s="9">
        <f t="shared" si="101"/>
        <v>0.65648854961832059</v>
      </c>
      <c r="P1651" s="9">
        <f t="shared" si="103"/>
        <v>0.40289849198117594</v>
      </c>
    </row>
    <row r="1652" spans="1:16">
      <c r="A1652" s="12">
        <v>37895</v>
      </c>
      <c r="B1652" s="9">
        <v>0.59998799999999997</v>
      </c>
      <c r="C1652" s="14">
        <f t="shared" si="100"/>
        <v>-2.8199436549758428E-3</v>
      </c>
      <c r="L1652" s="9">
        <v>1635</v>
      </c>
      <c r="M1652" s="9">
        <v>1.7869923871443039E-3</v>
      </c>
      <c r="N1652" s="15">
        <f t="shared" si="102"/>
        <v>0.35639492407802165</v>
      </c>
      <c r="O1652" s="9">
        <f t="shared" si="101"/>
        <v>0.6568903173965448</v>
      </c>
      <c r="P1652" s="9">
        <f t="shared" si="103"/>
        <v>0.4039909621862362</v>
      </c>
    </row>
    <row r="1653" spans="1:16">
      <c r="A1653" s="12">
        <v>37896</v>
      </c>
      <c r="B1653" s="9">
        <v>0.59701492499999997</v>
      </c>
      <c r="C1653" s="14">
        <f t="shared" si="100"/>
        <v>-4.9552241044821255E-3</v>
      </c>
      <c r="L1653" s="9">
        <v>1636</v>
      </c>
      <c r="M1653" s="9">
        <v>1.7929434772538944E-3</v>
      </c>
      <c r="N1653" s="15">
        <f t="shared" si="102"/>
        <v>0.35755318925681745</v>
      </c>
      <c r="O1653" s="9">
        <f t="shared" si="101"/>
        <v>0.657292085174769</v>
      </c>
      <c r="P1653" s="9">
        <f t="shared" si="103"/>
        <v>0.40508391476398015</v>
      </c>
    </row>
    <row r="1654" spans="1:16">
      <c r="A1654" s="12">
        <v>37897</v>
      </c>
      <c r="B1654" s="9">
        <v>0.60132291000000004</v>
      </c>
      <c r="C1654" s="14">
        <f t="shared" si="100"/>
        <v>7.2158748795101424E-3</v>
      </c>
      <c r="L1654" s="9">
        <v>1637</v>
      </c>
      <c r="M1654" s="9">
        <v>1.7958880385751108E-3</v>
      </c>
      <c r="N1654" s="15">
        <f t="shared" si="102"/>
        <v>0.35812629145866415</v>
      </c>
      <c r="O1654" s="9">
        <f t="shared" si="101"/>
        <v>0.65769385295299321</v>
      </c>
      <c r="P1654" s="9">
        <f t="shared" si="103"/>
        <v>0.40617735144730993</v>
      </c>
    </row>
    <row r="1655" spans="1:16">
      <c r="A1655" s="12">
        <v>37900</v>
      </c>
      <c r="B1655" s="9">
        <v>0.59730020299999997</v>
      </c>
      <c r="C1655" s="14">
        <f t="shared" si="100"/>
        <v>-6.6897617454823033E-3</v>
      </c>
      <c r="L1655" s="9">
        <v>1638</v>
      </c>
      <c r="M1655" s="9">
        <v>1.8047664848614975E-3</v>
      </c>
      <c r="N1655" s="15">
        <f t="shared" si="102"/>
        <v>0.35985431018900704</v>
      </c>
      <c r="O1655" s="9">
        <f t="shared" si="101"/>
        <v>0.6580956207312173</v>
      </c>
      <c r="P1655" s="9">
        <f t="shared" si="103"/>
        <v>0.40727127397374663</v>
      </c>
    </row>
    <row r="1656" spans="1:16">
      <c r="A1656" s="12">
        <v>37901</v>
      </c>
      <c r="B1656" s="9">
        <v>0.60139523699999997</v>
      </c>
      <c r="C1656" s="14">
        <f t="shared" si="100"/>
        <v>6.8559059237420783E-3</v>
      </c>
      <c r="L1656" s="9">
        <v>1639</v>
      </c>
      <c r="M1656" s="9">
        <v>1.8055980014615169E-3</v>
      </c>
      <c r="N1656" s="15">
        <f t="shared" si="102"/>
        <v>0.36001614889513606</v>
      </c>
      <c r="O1656" s="9">
        <f t="shared" si="101"/>
        <v>0.65849738850944151</v>
      </c>
      <c r="P1656" s="9">
        <f t="shared" si="103"/>
        <v>0.40836568408545582</v>
      </c>
    </row>
    <row r="1657" spans="1:16">
      <c r="A1657" s="12">
        <v>37902</v>
      </c>
      <c r="B1657" s="9">
        <v>0.60248222699999998</v>
      </c>
      <c r="C1657" s="14">
        <f t="shared" si="100"/>
        <v>1.8074469718489805E-3</v>
      </c>
      <c r="L1657" s="9">
        <v>1640</v>
      </c>
      <c r="M1657" s="9">
        <v>1.8074469718489805E-3</v>
      </c>
      <c r="N1657" s="15">
        <f t="shared" si="102"/>
        <v>0.36037601540311792</v>
      </c>
      <c r="O1657" s="9">
        <f t="shared" si="101"/>
        <v>0.65889915628766571</v>
      </c>
      <c r="P1657" s="9">
        <f t="shared" si="103"/>
        <v>0.40946058352926873</v>
      </c>
    </row>
    <row r="1658" spans="1:16">
      <c r="A1658" s="12">
        <v>37903</v>
      </c>
      <c r="B1658" s="9">
        <v>0.60208320800000004</v>
      </c>
      <c r="C1658" s="14">
        <f t="shared" si="100"/>
        <v>-6.6229173595178104E-4</v>
      </c>
      <c r="L1658" s="9">
        <v>1641</v>
      </c>
      <c r="M1658" s="9">
        <v>1.810237326818509E-3</v>
      </c>
      <c r="N1658" s="15">
        <f t="shared" si="102"/>
        <v>0.36091910430585128</v>
      </c>
      <c r="O1658" s="9">
        <f t="shared" si="101"/>
        <v>0.65930092406588992</v>
      </c>
      <c r="P1658" s="9">
        <f t="shared" si="103"/>
        <v>0.41055597405670852</v>
      </c>
    </row>
    <row r="1659" spans="1:16">
      <c r="A1659" s="12">
        <v>37904</v>
      </c>
      <c r="B1659" s="9">
        <v>0.60045634699999995</v>
      </c>
      <c r="C1659" s="14">
        <f t="shared" si="100"/>
        <v>-2.7020534344484037E-3</v>
      </c>
      <c r="L1659" s="9">
        <v>1642</v>
      </c>
      <c r="M1659" s="9">
        <v>1.8147830062460457E-3</v>
      </c>
      <c r="N1659" s="15">
        <f t="shared" si="102"/>
        <v>0.36180383333833549</v>
      </c>
      <c r="O1659" s="9">
        <f t="shared" si="101"/>
        <v>0.65970269184411412</v>
      </c>
      <c r="P1659" s="9">
        <f t="shared" si="103"/>
        <v>0.41165185742401367</v>
      </c>
    </row>
    <row r="1660" spans="1:16">
      <c r="A1660" s="12">
        <v>37908</v>
      </c>
      <c r="B1660" s="9">
        <v>0.59747863999999995</v>
      </c>
      <c r="C1660" s="14">
        <f t="shared" si="100"/>
        <v>-4.9590732363430368E-3</v>
      </c>
      <c r="L1660" s="9">
        <v>1643</v>
      </c>
      <c r="M1660" s="9">
        <v>1.8149808498693076E-3</v>
      </c>
      <c r="N1660" s="15">
        <f t="shared" si="102"/>
        <v>0.36184233979269109</v>
      </c>
      <c r="O1660" s="9">
        <f t="shared" si="101"/>
        <v>0.66010445962233832</v>
      </c>
      <c r="P1660" s="9">
        <f t="shared" si="103"/>
        <v>0.41274823539216193</v>
      </c>
    </row>
    <row r="1661" spans="1:16">
      <c r="A1661" s="12">
        <v>37909</v>
      </c>
      <c r="B1661" s="9">
        <v>0.59887411700000004</v>
      </c>
      <c r="C1661" s="14">
        <f t="shared" si="100"/>
        <v>2.3356098554419003E-3</v>
      </c>
      <c r="L1661" s="9">
        <v>1644</v>
      </c>
      <c r="M1661" s="9">
        <v>1.8154312320231014E-3</v>
      </c>
      <c r="N1661" s="15">
        <f t="shared" si="102"/>
        <v>0.36192999801266157</v>
      </c>
      <c r="O1661" s="9">
        <f t="shared" si="101"/>
        <v>0.66050622740056253</v>
      </c>
      <c r="P1661" s="9">
        <f t="shared" si="103"/>
        <v>0.41384510972689548</v>
      </c>
    </row>
    <row r="1662" spans="1:16">
      <c r="A1662" s="12">
        <v>37910</v>
      </c>
      <c r="B1662" s="9">
        <v>0.59665871100000001</v>
      </c>
      <c r="C1662" s="14">
        <f t="shared" si="100"/>
        <v>-3.699284936704017E-3</v>
      </c>
      <c r="L1662" s="9">
        <v>1645</v>
      </c>
      <c r="M1662" s="9">
        <v>1.8236283914057072E-3</v>
      </c>
      <c r="N1662" s="15">
        <f t="shared" si="102"/>
        <v>0.36352541735652449</v>
      </c>
      <c r="O1662" s="9">
        <f t="shared" si="101"/>
        <v>0.66090799517878662</v>
      </c>
      <c r="P1662" s="9">
        <f t="shared" si="103"/>
        <v>0.4149424821987448</v>
      </c>
    </row>
    <row r="1663" spans="1:16">
      <c r="A1663" s="12">
        <v>37911</v>
      </c>
      <c r="B1663" s="9">
        <v>0.59805035600000001</v>
      </c>
      <c r="C1663" s="14">
        <f t="shared" si="100"/>
        <v>2.3323970208490863E-3</v>
      </c>
      <c r="L1663" s="9">
        <v>1646</v>
      </c>
      <c r="M1663" s="9">
        <v>1.8292685521565932E-3</v>
      </c>
      <c r="N1663" s="15">
        <f t="shared" si="102"/>
        <v>0.36462316611855961</v>
      </c>
      <c r="O1663" s="9">
        <f t="shared" si="101"/>
        <v>0.66130976295701083</v>
      </c>
      <c r="P1663" s="9">
        <f t="shared" si="103"/>
        <v>0.41604035458305444</v>
      </c>
    </row>
    <row r="1664" spans="1:16">
      <c r="A1664" s="12">
        <v>37914</v>
      </c>
      <c r="B1664" s="9">
        <v>0.59705056999999995</v>
      </c>
      <c r="C1664" s="14">
        <f t="shared" si="100"/>
        <v>-1.6717421701527568E-3</v>
      </c>
      <c r="L1664" s="9">
        <v>1647</v>
      </c>
      <c r="M1664" s="9">
        <v>1.8296514219693361E-3</v>
      </c>
      <c r="N1664" s="15">
        <f t="shared" si="102"/>
        <v>0.36469768436041872</v>
      </c>
      <c r="O1664" s="9">
        <f t="shared" si="101"/>
        <v>0.66171153073523503</v>
      </c>
      <c r="P1664" s="9">
        <f t="shared" si="103"/>
        <v>0.41713872866000623</v>
      </c>
    </row>
    <row r="1665" spans="1:16">
      <c r="A1665" s="12">
        <v>37915</v>
      </c>
      <c r="B1665" s="9">
        <v>0.59715753000000005</v>
      </c>
      <c r="C1665" s="14">
        <f t="shared" si="100"/>
        <v>1.7914730405510504E-4</v>
      </c>
      <c r="L1665" s="9">
        <v>1648</v>
      </c>
      <c r="M1665" s="9">
        <v>1.8304165962028662E-3</v>
      </c>
      <c r="N1665" s="15">
        <f t="shared" si="102"/>
        <v>0.36484661080147218</v>
      </c>
      <c r="O1665" s="9">
        <f t="shared" si="101"/>
        <v>0.66211329851345924</v>
      </c>
      <c r="P1665" s="9">
        <f t="shared" si="103"/>
        <v>0.41823760621464584</v>
      </c>
    </row>
    <row r="1666" spans="1:16">
      <c r="A1666" s="12">
        <v>37916</v>
      </c>
      <c r="B1666" s="9">
        <v>0.59049306199999996</v>
      </c>
      <c r="C1666" s="14">
        <f t="shared" si="100"/>
        <v>-1.1160318115724155E-2</v>
      </c>
      <c r="L1666" s="9">
        <v>1649</v>
      </c>
      <c r="M1666" s="9">
        <v>1.8320611849147461E-3</v>
      </c>
      <c r="N1666" s="15">
        <f t="shared" si="102"/>
        <v>0.36516669834901938</v>
      </c>
      <c r="O1666" s="9">
        <f t="shared" si="101"/>
        <v>0.66251506629168344</v>
      </c>
      <c r="P1666" s="9">
        <f t="shared" si="103"/>
        <v>0.41933698903690686</v>
      </c>
    </row>
    <row r="1667" spans="1:16">
      <c r="A1667" s="12">
        <v>37917</v>
      </c>
      <c r="B1667" s="9">
        <v>0.590214248</v>
      </c>
      <c r="C1667" s="14">
        <f t="shared" si="100"/>
        <v>-4.7217150876521785E-4</v>
      </c>
      <c r="L1667" s="9">
        <v>1650</v>
      </c>
      <c r="M1667" s="9">
        <v>1.836936755404972E-3</v>
      </c>
      <c r="N1667" s="15">
        <f t="shared" si="102"/>
        <v>0.36611563432908339</v>
      </c>
      <c r="O1667" s="9">
        <f t="shared" si="101"/>
        <v>0.66291683406990765</v>
      </c>
      <c r="P1667" s="9">
        <f t="shared" si="103"/>
        <v>0.42043687892163634</v>
      </c>
    </row>
    <row r="1668" spans="1:16">
      <c r="A1668" s="12">
        <v>37918</v>
      </c>
      <c r="B1668" s="9">
        <v>0.58920575100000006</v>
      </c>
      <c r="C1668" s="14">
        <f t="shared" ref="C1668:C1731" si="104">((B1668/B1667)-1)</f>
        <v>-1.7086964664396742E-3</v>
      </c>
      <c r="L1668" s="9">
        <v>1651</v>
      </c>
      <c r="M1668" s="9">
        <v>1.8489981210438877E-3</v>
      </c>
      <c r="N1668" s="15">
        <f t="shared" si="102"/>
        <v>0.36846314706557631</v>
      </c>
      <c r="O1668" s="9">
        <f t="shared" si="101"/>
        <v>0.66331860184813174</v>
      </c>
      <c r="P1668" s="9">
        <f t="shared" si="103"/>
        <v>0.42153727766862026</v>
      </c>
    </row>
    <row r="1669" spans="1:16">
      <c r="A1669" s="12">
        <v>37921</v>
      </c>
      <c r="B1669" s="9">
        <v>0.58990089700000004</v>
      </c>
      <c r="C1669" s="14">
        <f t="shared" si="104"/>
        <v>1.1798017904953717E-3</v>
      </c>
      <c r="L1669" s="9">
        <v>1652</v>
      </c>
      <c r="M1669" s="9">
        <v>1.8537589235660956E-3</v>
      </c>
      <c r="N1669" s="15">
        <f t="shared" si="102"/>
        <v>0.36938974566903388</v>
      </c>
      <c r="O1669" s="9">
        <f t="shared" si="101"/>
        <v>0.66372036962635594</v>
      </c>
      <c r="P1669" s="9">
        <f t="shared" si="103"/>
        <v>0.42263818708260936</v>
      </c>
    </row>
    <row r="1670" spans="1:16">
      <c r="A1670" s="12">
        <v>37922</v>
      </c>
      <c r="B1670" s="9">
        <v>0.58976173600000004</v>
      </c>
      <c r="C1670" s="14">
        <f t="shared" si="104"/>
        <v>-2.3590572705978197E-4</v>
      </c>
      <c r="L1670" s="9">
        <v>1653</v>
      </c>
      <c r="M1670" s="9">
        <v>1.8560821074775635E-3</v>
      </c>
      <c r="N1670" s="15">
        <f t="shared" si="102"/>
        <v>0.36984190871463379</v>
      </c>
      <c r="O1670" s="9">
        <f t="shared" si="101"/>
        <v>0.66412213740458015</v>
      </c>
      <c r="P1670" s="9">
        <f t="shared" si="103"/>
        <v>0.42373960897334451</v>
      </c>
    </row>
    <row r="1671" spans="1:16">
      <c r="A1671" s="12">
        <v>37923</v>
      </c>
      <c r="B1671" s="9">
        <v>0.58865081200000002</v>
      </c>
      <c r="C1671" s="14">
        <f t="shared" si="104"/>
        <v>-1.8836827352258778E-3</v>
      </c>
      <c r="L1671" s="9">
        <v>1654</v>
      </c>
      <c r="M1671" s="9">
        <v>1.8817953122647335E-3</v>
      </c>
      <c r="N1671" s="15">
        <f t="shared" si="102"/>
        <v>0.37484648925227837</v>
      </c>
      <c r="O1671" s="9">
        <f t="shared" si="101"/>
        <v>0.66452390518280435</v>
      </c>
      <c r="P1671" s="9">
        <f t="shared" si="103"/>
        <v>0.4248415451555817</v>
      </c>
    </row>
    <row r="1672" spans="1:16">
      <c r="A1672" s="12">
        <v>37924</v>
      </c>
      <c r="B1672" s="9">
        <v>0.58737151200000004</v>
      </c>
      <c r="C1672" s="14">
        <f t="shared" si="104"/>
        <v>-2.1732748412482961E-3</v>
      </c>
      <c r="L1672" s="9">
        <v>1655</v>
      </c>
      <c r="M1672" s="9">
        <v>1.88522369543076E-3</v>
      </c>
      <c r="N1672" s="15">
        <f t="shared" si="102"/>
        <v>0.37551375806650433</v>
      </c>
      <c r="O1672" s="9">
        <f t="shared" si="101"/>
        <v>0.66492567296102856</v>
      </c>
      <c r="P1672" s="9">
        <f t="shared" si="103"/>
        <v>0.42594399744911937</v>
      </c>
    </row>
    <row r="1673" spans="1:16">
      <c r="A1673" s="12">
        <v>37925</v>
      </c>
      <c r="B1673" s="9">
        <v>0.58976173600000004</v>
      </c>
      <c r="C1673" s="14">
        <f t="shared" si="104"/>
        <v>4.0693563633369401E-3</v>
      </c>
      <c r="L1673" s="9">
        <v>1656</v>
      </c>
      <c r="M1673" s="9">
        <v>1.8923463678039987E-3</v>
      </c>
      <c r="N1673" s="15">
        <f t="shared" si="102"/>
        <v>0.37690004918930192</v>
      </c>
      <c r="O1673" s="9">
        <f t="shared" si="101"/>
        <v>0.66532744073925276</v>
      </c>
      <c r="P1673" s="9">
        <f t="shared" si="103"/>
        <v>0.42704696767882389</v>
      </c>
    </row>
    <row r="1674" spans="1:16">
      <c r="A1674" s="12">
        <v>37928</v>
      </c>
      <c r="B1674" s="9">
        <v>0.59573454100000001</v>
      </c>
      <c r="C1674" s="14">
        <f t="shared" si="104"/>
        <v>1.0127488162439802E-2</v>
      </c>
      <c r="L1674" s="9">
        <v>1657</v>
      </c>
      <c r="M1674" s="9">
        <v>1.8987705921755804E-3</v>
      </c>
      <c r="N1674" s="15">
        <f t="shared" si="102"/>
        <v>0.37815040084813217</v>
      </c>
      <c r="O1674" s="9">
        <f t="shared" si="101"/>
        <v>0.66572920851747686</v>
      </c>
      <c r="P1674" s="9">
        <f t="shared" si="103"/>
        <v>0.42815045767465526</v>
      </c>
    </row>
    <row r="1675" spans="1:16">
      <c r="A1675" s="12">
        <v>37929</v>
      </c>
      <c r="B1675" s="9">
        <v>0.59516724200000004</v>
      </c>
      <c r="C1675" s="14">
        <f t="shared" si="104"/>
        <v>-9.5226810090232039E-4</v>
      </c>
      <c r="L1675" s="9">
        <v>1658</v>
      </c>
      <c r="M1675" s="9">
        <v>1.9053845243512946E-3</v>
      </c>
      <c r="N1675" s="15">
        <f t="shared" si="102"/>
        <v>0.37943767548067409</v>
      </c>
      <c r="O1675" s="9">
        <f t="shared" si="101"/>
        <v>0.66613097629570106</v>
      </c>
      <c r="P1675" s="9">
        <f t="shared" si="103"/>
        <v>0.42925446927169503</v>
      </c>
    </row>
    <row r="1676" spans="1:16">
      <c r="A1676" s="12">
        <v>37930</v>
      </c>
      <c r="B1676" s="9">
        <v>0.59594755700000002</v>
      </c>
      <c r="C1676" s="14">
        <f t="shared" si="104"/>
        <v>1.3110852629889536E-3</v>
      </c>
      <c r="L1676" s="9">
        <v>1659</v>
      </c>
      <c r="M1676" s="9">
        <v>1.9054333173982307E-3</v>
      </c>
      <c r="N1676" s="15">
        <f t="shared" si="102"/>
        <v>0.37944717210838308</v>
      </c>
      <c r="O1676" s="9">
        <f t="shared" si="101"/>
        <v>0.66653274407392527</v>
      </c>
      <c r="P1676" s="9">
        <f t="shared" si="103"/>
        <v>0.43035900431017099</v>
      </c>
    </row>
    <row r="1677" spans="1:16">
      <c r="A1677" s="12">
        <v>37931</v>
      </c>
      <c r="B1677" s="9">
        <v>0.59905349500000005</v>
      </c>
      <c r="C1677" s="14">
        <f t="shared" si="104"/>
        <v>5.2117639606332755E-3</v>
      </c>
      <c r="L1677" s="9">
        <v>1660</v>
      </c>
      <c r="M1677" s="9">
        <v>1.9094778454074035E-3</v>
      </c>
      <c r="N1677" s="15">
        <f t="shared" si="102"/>
        <v>0.38023436166045188</v>
      </c>
      <c r="O1677" s="9">
        <f t="shared" si="101"/>
        <v>0.66693451185214947</v>
      </c>
      <c r="P1677" s="9">
        <f t="shared" si="103"/>
        <v>0.43146406463548476</v>
      </c>
    </row>
    <row r="1678" spans="1:16">
      <c r="A1678" s="12">
        <v>37932</v>
      </c>
      <c r="B1678" s="9">
        <v>0.59851568099999997</v>
      </c>
      <c r="C1678" s="14">
        <f t="shared" si="104"/>
        <v>-8.9777291091519551E-4</v>
      </c>
      <c r="L1678" s="9">
        <v>1661</v>
      </c>
      <c r="M1678" s="9">
        <v>1.9111319852269659E-3</v>
      </c>
      <c r="N1678" s="15">
        <f t="shared" si="102"/>
        <v>0.38055630814732677</v>
      </c>
      <c r="O1678" s="9">
        <f t="shared" si="101"/>
        <v>0.66733627963037367</v>
      </c>
      <c r="P1678" s="9">
        <f t="shared" si="103"/>
        <v>0.43256965209823905</v>
      </c>
    </row>
    <row r="1679" spans="1:16">
      <c r="A1679" s="12">
        <v>37935</v>
      </c>
      <c r="B1679" s="9">
        <v>0.59747863999999995</v>
      </c>
      <c r="C1679" s="14">
        <f t="shared" si="104"/>
        <v>-1.7326881031208829E-3</v>
      </c>
      <c r="L1679" s="9">
        <v>1662</v>
      </c>
      <c r="M1679" s="9">
        <v>1.9149069572736988E-3</v>
      </c>
      <c r="N1679" s="15">
        <f t="shared" si="102"/>
        <v>0.38129103381810969</v>
      </c>
      <c r="O1679" s="9">
        <f t="shared" si="101"/>
        <v>0.66773804740859788</v>
      </c>
      <c r="P1679" s="9">
        <f t="shared" si="103"/>
        <v>0.43367576855426332</v>
      </c>
    </row>
    <row r="1680" spans="1:16">
      <c r="A1680" s="12">
        <v>37937</v>
      </c>
      <c r="B1680" s="9">
        <v>0.59630292200000001</v>
      </c>
      <c r="C1680" s="14">
        <f t="shared" si="104"/>
        <v>-1.9677992170564762E-3</v>
      </c>
      <c r="L1680" s="9">
        <v>1663</v>
      </c>
      <c r="M1680" s="9">
        <v>1.9198077446509476E-3</v>
      </c>
      <c r="N1680" s="15">
        <f t="shared" si="102"/>
        <v>0.38224487778000865</v>
      </c>
      <c r="O1680" s="9">
        <f t="shared" si="101"/>
        <v>0.66813981518682197</v>
      </c>
      <c r="P1680" s="9">
        <f t="shared" si="103"/>
        <v>0.43478241586464217</v>
      </c>
    </row>
    <row r="1681" spans="1:16">
      <c r="A1681" s="12">
        <v>37938</v>
      </c>
      <c r="B1681" s="9">
        <v>0.59241706199999999</v>
      </c>
      <c r="C1681" s="14">
        <f t="shared" si="104"/>
        <v>-6.5165872187358254E-3</v>
      </c>
      <c r="L1681" s="9">
        <v>1664</v>
      </c>
      <c r="M1681" s="9">
        <v>1.9246275614264174E-3</v>
      </c>
      <c r="N1681" s="15">
        <f t="shared" si="102"/>
        <v>0.38318296237230981</v>
      </c>
      <c r="O1681" s="9">
        <f t="shared" si="101"/>
        <v>0.66854158296504618</v>
      </c>
      <c r="P1681" s="9">
        <f t="shared" si="103"/>
        <v>0.43588959589574261</v>
      </c>
    </row>
    <row r="1682" spans="1:16">
      <c r="A1682" s="12">
        <v>37939</v>
      </c>
      <c r="B1682" s="9">
        <v>0.59378896699999995</v>
      </c>
      <c r="C1682" s="14">
        <f t="shared" si="104"/>
        <v>2.3157756384808437E-3</v>
      </c>
      <c r="L1682" s="9">
        <v>1665</v>
      </c>
      <c r="M1682" s="9">
        <v>1.9257220684558707E-3</v>
      </c>
      <c r="N1682" s="15">
        <f t="shared" si="102"/>
        <v>0.38339598710505923</v>
      </c>
      <c r="O1682" s="9">
        <f t="shared" ref="O1682:O1745" si="105">L1682/COUNT(Retornos)</f>
        <v>0.66894335074327038</v>
      </c>
      <c r="P1682" s="9">
        <f t="shared" si="103"/>
        <v>0.43699731051924046</v>
      </c>
    </row>
    <row r="1683" spans="1:16">
      <c r="A1683" s="12">
        <v>37942</v>
      </c>
      <c r="B1683" s="9">
        <v>0.59224163500000004</v>
      </c>
      <c r="C1683" s="14">
        <f t="shared" si="104"/>
        <v>-2.605861822959521E-3</v>
      </c>
      <c r="L1683" s="9">
        <v>1666</v>
      </c>
      <c r="M1683" s="9">
        <v>1.9513190233950706E-3</v>
      </c>
      <c r="N1683" s="15">
        <f t="shared" ref="N1683:N1746" si="106">(M1683-$K$5)/$K$4</f>
        <v>0.38837794184667912</v>
      </c>
      <c r="O1683" s="9">
        <f t="shared" si="105"/>
        <v>0.66934511852149459</v>
      </c>
      <c r="P1683" s="9">
        <f t="shared" ref="P1683:P1746" si="107">_xlfn.NORM.S.INV(O1683)</f>
        <v>0.43810556161214842</v>
      </c>
    </row>
    <row r="1684" spans="1:16">
      <c r="A1684" s="12">
        <v>37943</v>
      </c>
      <c r="B1684" s="9">
        <v>0.58830450599999995</v>
      </c>
      <c r="C1684" s="14">
        <f t="shared" si="104"/>
        <v>-6.6478423118633279E-3</v>
      </c>
      <c r="L1684" s="9">
        <v>1667</v>
      </c>
      <c r="M1684" s="9">
        <v>1.9535867417674879E-3</v>
      </c>
      <c r="N1684" s="15">
        <f t="shared" si="106"/>
        <v>0.38881930959237221</v>
      </c>
      <c r="O1684" s="9">
        <f t="shared" si="105"/>
        <v>0.66974688629971879</v>
      </c>
      <c r="P1684" s="9">
        <f t="shared" si="107"/>
        <v>0.43921435105684403</v>
      </c>
    </row>
    <row r="1685" spans="1:16">
      <c r="A1685" s="12">
        <v>37944</v>
      </c>
      <c r="B1685" s="9">
        <v>0.58885879200000002</v>
      </c>
      <c r="C1685" s="14">
        <f t="shared" si="104"/>
        <v>9.421753434608604E-4</v>
      </c>
      <c r="L1685" s="9">
        <v>1668</v>
      </c>
      <c r="M1685" s="9">
        <v>1.9556300279122141E-3</v>
      </c>
      <c r="N1685" s="15">
        <f t="shared" si="106"/>
        <v>0.38921699592347625</v>
      </c>
      <c r="O1685" s="9">
        <f t="shared" si="105"/>
        <v>0.670148654077943</v>
      </c>
      <c r="P1685" s="9">
        <f t="shared" si="107"/>
        <v>0.44032368074109762</v>
      </c>
    </row>
    <row r="1686" spans="1:16">
      <c r="A1686" s="12">
        <v>37945</v>
      </c>
      <c r="B1686" s="9">
        <v>0.587406015</v>
      </c>
      <c r="C1686" s="14">
        <f t="shared" si="104"/>
        <v>-2.467105899982891E-3</v>
      </c>
      <c r="L1686" s="9">
        <v>1669</v>
      </c>
      <c r="M1686" s="9">
        <v>1.9667069906834644E-3</v>
      </c>
      <c r="N1686" s="15">
        <f t="shared" si="106"/>
        <v>0.39137291358368453</v>
      </c>
      <c r="O1686" s="9">
        <f t="shared" si="105"/>
        <v>0.67055042185616709</v>
      </c>
      <c r="P1686" s="9">
        <f t="shared" si="107"/>
        <v>0.44143355255809991</v>
      </c>
    </row>
    <row r="1687" spans="1:16">
      <c r="A1687" s="12">
        <v>37946</v>
      </c>
      <c r="B1687" s="9">
        <v>0.58737151200000004</v>
      </c>
      <c r="C1687" s="14">
        <f t="shared" si="104"/>
        <v>-5.8737907203676443E-5</v>
      </c>
      <c r="L1687" s="9">
        <v>1670</v>
      </c>
      <c r="M1687" s="9">
        <v>1.9710910184560504E-3</v>
      </c>
      <c r="N1687" s="15">
        <f t="shared" si="106"/>
        <v>0.39222618023203809</v>
      </c>
      <c r="O1687" s="9">
        <f t="shared" si="105"/>
        <v>0.67095218963439129</v>
      </c>
      <c r="P1687" s="9">
        <f t="shared" si="107"/>
        <v>0.44254396840649102</v>
      </c>
    </row>
    <row r="1688" spans="1:16">
      <c r="A1688" s="12">
        <v>37949</v>
      </c>
      <c r="B1688" s="9">
        <v>0.58997050100000004</v>
      </c>
      <c r="C1688" s="14">
        <f t="shared" si="104"/>
        <v>4.4247787761282353E-3</v>
      </c>
      <c r="L1688" s="9">
        <v>1671</v>
      </c>
      <c r="M1688" s="9">
        <v>1.9751691779847924E-3</v>
      </c>
      <c r="N1688" s="15">
        <f t="shared" si="106"/>
        <v>0.3930199155122524</v>
      </c>
      <c r="O1688" s="9">
        <f t="shared" si="105"/>
        <v>0.6713539574126155</v>
      </c>
      <c r="P1688" s="9">
        <f t="shared" si="107"/>
        <v>0.44365493019038776</v>
      </c>
    </row>
    <row r="1689" spans="1:16">
      <c r="A1689" s="12">
        <v>37950</v>
      </c>
      <c r="B1689" s="9">
        <v>0.58882411800000001</v>
      </c>
      <c r="C1689" s="14">
        <f t="shared" si="104"/>
        <v>-1.9431191865643127E-3</v>
      </c>
      <c r="L1689" s="9">
        <v>1672</v>
      </c>
      <c r="M1689" s="9">
        <v>1.9786542576216704E-3</v>
      </c>
      <c r="N1689" s="15">
        <f t="shared" si="106"/>
        <v>0.39369821920357456</v>
      </c>
      <c r="O1689" s="9">
        <f t="shared" si="105"/>
        <v>0.6717557251908397</v>
      </c>
      <c r="P1689" s="9">
        <f t="shared" si="107"/>
        <v>0.44476643981941277</v>
      </c>
    </row>
    <row r="1690" spans="1:16">
      <c r="A1690" s="12">
        <v>37951</v>
      </c>
      <c r="B1690" s="9">
        <v>0.585137507</v>
      </c>
      <c r="C1690" s="14">
        <f t="shared" si="104"/>
        <v>-6.2609714638081071E-3</v>
      </c>
      <c r="L1690" s="9">
        <v>1673</v>
      </c>
      <c r="M1690" s="9">
        <v>1.9814227889178859E-3</v>
      </c>
      <c r="N1690" s="15">
        <f t="shared" si="106"/>
        <v>0.39423706054822927</v>
      </c>
      <c r="O1690" s="9">
        <f t="shared" si="105"/>
        <v>0.67215749296906391</v>
      </c>
      <c r="P1690" s="9">
        <f t="shared" si="107"/>
        <v>0.44587849920872358</v>
      </c>
    </row>
    <row r="1691" spans="1:16">
      <c r="A1691" s="12">
        <v>37953</v>
      </c>
      <c r="B1691" s="9">
        <v>0.58075381800000003</v>
      </c>
      <c r="C1691" s="14">
        <f t="shared" si="104"/>
        <v>-7.4917245050230008E-3</v>
      </c>
      <c r="L1691" s="9">
        <v>1674</v>
      </c>
      <c r="M1691" s="9">
        <v>1.9924617498088271E-3</v>
      </c>
      <c r="N1691" s="15">
        <f t="shared" si="106"/>
        <v>0.39638558187366862</v>
      </c>
      <c r="O1691" s="9">
        <f t="shared" si="105"/>
        <v>0.67255926074728811</v>
      </c>
      <c r="P1691" s="9">
        <f t="shared" si="107"/>
        <v>0.44699111027904059</v>
      </c>
    </row>
    <row r="1692" spans="1:16">
      <c r="A1692" s="12">
        <v>37956</v>
      </c>
      <c r="B1692" s="9">
        <v>0.58109128899999996</v>
      </c>
      <c r="C1692" s="14">
        <f t="shared" si="104"/>
        <v>5.8109131535655223E-4</v>
      </c>
      <c r="L1692" s="9">
        <v>1675</v>
      </c>
      <c r="M1692" s="9">
        <v>1.9994999750696518E-3</v>
      </c>
      <c r="N1692" s="15">
        <f t="shared" si="106"/>
        <v>0.39775543699096838</v>
      </c>
      <c r="O1692" s="9">
        <f t="shared" si="105"/>
        <v>0.67296102852551221</v>
      </c>
      <c r="P1692" s="9">
        <f t="shared" si="107"/>
        <v>0.44810427495667648</v>
      </c>
    </row>
    <row r="1693" spans="1:16">
      <c r="A1693" s="12">
        <v>37957</v>
      </c>
      <c r="B1693" s="9">
        <v>0.57833555000000003</v>
      </c>
      <c r="C1693" s="14">
        <f t="shared" si="104"/>
        <v>-4.7423512487035913E-3</v>
      </c>
      <c r="L1693" s="9">
        <v>1676</v>
      </c>
      <c r="M1693" s="9">
        <v>2.0006053148606817E-3</v>
      </c>
      <c r="N1693" s="15">
        <f t="shared" si="106"/>
        <v>0.3979705701123144</v>
      </c>
      <c r="O1693" s="9">
        <f t="shared" si="105"/>
        <v>0.67336279630373641</v>
      </c>
      <c r="P1693" s="9">
        <f t="shared" si="107"/>
        <v>0.44921799517356675</v>
      </c>
    </row>
    <row r="1694" spans="1:16">
      <c r="A1694" s="12">
        <v>37958</v>
      </c>
      <c r="B1694" s="9">
        <v>0.57977736499999999</v>
      </c>
      <c r="C1694" s="14">
        <f t="shared" si="104"/>
        <v>2.4930423177340622E-3</v>
      </c>
      <c r="L1694" s="9">
        <v>1677</v>
      </c>
      <c r="M1694" s="9">
        <v>2.0010670997874236E-3</v>
      </c>
      <c r="N1694" s="15">
        <f t="shared" si="106"/>
        <v>0.39806044766262672</v>
      </c>
      <c r="O1694" s="9">
        <f t="shared" si="105"/>
        <v>0.67376456408196062</v>
      </c>
      <c r="P1694" s="9">
        <f t="shared" si="107"/>
        <v>0.45033227286729599</v>
      </c>
    </row>
    <row r="1695" spans="1:16">
      <c r="A1695" s="12">
        <v>37959</v>
      </c>
      <c r="B1695" s="9">
        <v>0.58139534900000001</v>
      </c>
      <c r="C1695" s="14">
        <f t="shared" si="104"/>
        <v>2.7906988055665938E-3</v>
      </c>
      <c r="L1695" s="9">
        <v>1678</v>
      </c>
      <c r="M1695" s="9">
        <v>2.0027533389619379E-3</v>
      </c>
      <c r="N1695" s="15">
        <f t="shared" si="106"/>
        <v>0.39838864167128635</v>
      </c>
      <c r="O1695" s="9">
        <f t="shared" si="105"/>
        <v>0.67416633186018482</v>
      </c>
      <c r="P1695" s="9">
        <f t="shared" si="107"/>
        <v>0.45144710998113052</v>
      </c>
    </row>
    <row r="1696" spans="1:16">
      <c r="A1696" s="12">
        <v>37960</v>
      </c>
      <c r="B1696" s="9">
        <v>0.57903879599999997</v>
      </c>
      <c r="C1696" s="14">
        <f t="shared" si="104"/>
        <v>-4.0532711588651127E-3</v>
      </c>
      <c r="L1696" s="9">
        <v>1679</v>
      </c>
      <c r="M1696" s="9">
        <v>2.0094187341377356E-3</v>
      </c>
      <c r="N1696" s="15">
        <f t="shared" si="106"/>
        <v>0.39968593258654217</v>
      </c>
      <c r="O1696" s="9">
        <f t="shared" si="105"/>
        <v>0.67456809963840902</v>
      </c>
      <c r="P1696" s="9">
        <f t="shared" si="107"/>
        <v>0.45256250846404622</v>
      </c>
    </row>
    <row r="1697" spans="1:16">
      <c r="A1697" s="12">
        <v>37963</v>
      </c>
      <c r="B1697" s="9">
        <v>0.57690088799999995</v>
      </c>
      <c r="C1697" s="14">
        <f t="shared" si="104"/>
        <v>-3.6921671134451106E-3</v>
      </c>
      <c r="L1697" s="9">
        <v>1680</v>
      </c>
      <c r="M1697" s="9">
        <v>2.0102582942986835E-3</v>
      </c>
      <c r="N1697" s="15">
        <f t="shared" si="106"/>
        <v>0.3998493368170315</v>
      </c>
      <c r="O1697" s="9">
        <f t="shared" si="105"/>
        <v>0.67496986741663323</v>
      </c>
      <c r="P1697" s="9">
        <f t="shared" si="107"/>
        <v>0.45367847027075908</v>
      </c>
    </row>
    <row r="1698" spans="1:16">
      <c r="A1698" s="12">
        <v>37964</v>
      </c>
      <c r="B1698" s="9">
        <v>0.57372346500000004</v>
      </c>
      <c r="C1698" s="14">
        <f t="shared" si="104"/>
        <v>-5.5077450322800203E-3</v>
      </c>
      <c r="L1698" s="9">
        <v>1681</v>
      </c>
      <c r="M1698" s="9">
        <v>2.0230517065642495E-3</v>
      </c>
      <c r="N1698" s="15">
        <f t="shared" si="106"/>
        <v>0.40233932834334102</v>
      </c>
      <c r="O1698" s="9">
        <f t="shared" si="105"/>
        <v>0.67537163519485732</v>
      </c>
      <c r="P1698" s="9">
        <f t="shared" si="107"/>
        <v>0.45479499736175494</v>
      </c>
    </row>
    <row r="1699" spans="1:16">
      <c r="A1699" s="12">
        <v>37965</v>
      </c>
      <c r="B1699" s="9">
        <v>0.57319729500000005</v>
      </c>
      <c r="C1699" s="14">
        <f t="shared" si="104"/>
        <v>-9.1711431046315184E-4</v>
      </c>
      <c r="L1699" s="9">
        <v>1682</v>
      </c>
      <c r="M1699" s="9">
        <v>2.0251618398705595E-3</v>
      </c>
      <c r="N1699" s="15">
        <f t="shared" si="106"/>
        <v>0.40275002518817243</v>
      </c>
      <c r="O1699" s="9">
        <f t="shared" si="105"/>
        <v>0.67577340297308153</v>
      </c>
      <c r="P1699" s="9">
        <f t="shared" si="107"/>
        <v>0.45591209170332098</v>
      </c>
    </row>
    <row r="1700" spans="1:16">
      <c r="A1700" s="12">
        <v>37966</v>
      </c>
      <c r="B1700" s="9">
        <v>0.57323015200000005</v>
      </c>
      <c r="C1700" s="14">
        <f t="shared" si="104"/>
        <v>5.732232215094335E-5</v>
      </c>
      <c r="L1700" s="9">
        <v>1683</v>
      </c>
      <c r="M1700" s="9">
        <v>2.0307685391673935E-3</v>
      </c>
      <c r="N1700" s="15">
        <f t="shared" si="106"/>
        <v>0.40384126132204251</v>
      </c>
      <c r="O1700" s="9">
        <f t="shared" si="105"/>
        <v>0.67617517075130573</v>
      </c>
      <c r="P1700" s="9">
        <f t="shared" si="107"/>
        <v>0.45702975526757361</v>
      </c>
    </row>
    <row r="1701" spans="1:16">
      <c r="A1701" s="12">
        <v>37967</v>
      </c>
      <c r="B1701" s="9">
        <v>0.57254093699999997</v>
      </c>
      <c r="C1701" s="14">
        <f t="shared" si="104"/>
        <v>-1.2023355673029812E-3</v>
      </c>
      <c r="L1701" s="9">
        <v>1684</v>
      </c>
      <c r="M1701" s="9">
        <v>2.0357373912021082E-3</v>
      </c>
      <c r="N1701" s="15">
        <f t="shared" si="106"/>
        <v>0.40480835275981519</v>
      </c>
      <c r="O1701" s="9">
        <f t="shared" si="105"/>
        <v>0.67657693852952994</v>
      </c>
      <c r="P1701" s="9">
        <f t="shared" si="107"/>
        <v>0.45814799003249124</v>
      </c>
    </row>
    <row r="1702" spans="1:16">
      <c r="A1702" s="12">
        <v>37970</v>
      </c>
      <c r="B1702" s="9">
        <v>0.57306590300000004</v>
      </c>
      <c r="C1702" s="14">
        <f t="shared" si="104"/>
        <v>9.1690561508284141E-4</v>
      </c>
      <c r="L1702" s="9">
        <v>1685</v>
      </c>
      <c r="M1702" s="9">
        <v>2.0382334702195859E-3</v>
      </c>
      <c r="N1702" s="15">
        <f t="shared" si="106"/>
        <v>0.40529416651094768</v>
      </c>
      <c r="O1702" s="9">
        <f t="shared" si="105"/>
        <v>0.67697870630775414</v>
      </c>
      <c r="P1702" s="9">
        <f t="shared" si="107"/>
        <v>0.45926679798194392</v>
      </c>
    </row>
    <row r="1703" spans="1:16">
      <c r="A1703" s="12">
        <v>37971</v>
      </c>
      <c r="B1703" s="9">
        <v>0.57110222700000002</v>
      </c>
      <c r="C1703" s="14">
        <f t="shared" si="104"/>
        <v>-3.4266146174815049E-3</v>
      </c>
      <c r="L1703" s="9">
        <v>1686</v>
      </c>
      <c r="M1703" s="9">
        <v>2.0398454349250805E-3</v>
      </c>
      <c r="N1703" s="15">
        <f t="shared" si="106"/>
        <v>0.405607904423404</v>
      </c>
      <c r="O1703" s="9">
        <f t="shared" si="105"/>
        <v>0.67738047408597835</v>
      </c>
      <c r="P1703" s="9">
        <f t="shared" si="107"/>
        <v>0.46038618110572516</v>
      </c>
    </row>
    <row r="1704" spans="1:16">
      <c r="A1704" s="12">
        <v>37972</v>
      </c>
      <c r="B1704" s="9">
        <v>0.56769798500000002</v>
      </c>
      <c r="C1704" s="14">
        <f t="shared" si="104"/>
        <v>-5.9608277451175251E-3</v>
      </c>
      <c r="L1704" s="9">
        <v>1687</v>
      </c>
      <c r="M1704" s="9">
        <v>2.0420543397059454E-3</v>
      </c>
      <c r="N1704" s="15">
        <f t="shared" si="106"/>
        <v>0.40603782523519411</v>
      </c>
      <c r="O1704" s="9">
        <f t="shared" si="105"/>
        <v>0.67778224186420244</v>
      </c>
      <c r="P1704" s="9">
        <f t="shared" si="107"/>
        <v>0.46150614139958118</v>
      </c>
    </row>
    <row r="1705" spans="1:16">
      <c r="A1705" s="12">
        <v>37973</v>
      </c>
      <c r="B1705" s="9">
        <v>0.56583488900000001</v>
      </c>
      <c r="C1705" s="14">
        <f t="shared" si="104"/>
        <v>-3.2818436021047059E-3</v>
      </c>
      <c r="L1705" s="9">
        <v>1688</v>
      </c>
      <c r="M1705" s="9">
        <v>2.051282332357518E-3</v>
      </c>
      <c r="N1705" s="15">
        <f t="shared" si="106"/>
        <v>0.40783387643953994</v>
      </c>
      <c r="O1705" s="9">
        <f t="shared" si="105"/>
        <v>0.67818400964242664</v>
      </c>
      <c r="P1705" s="9">
        <f t="shared" si="107"/>
        <v>0.46262668086524517</v>
      </c>
    </row>
    <row r="1706" spans="1:16">
      <c r="A1706" s="12">
        <v>37974</v>
      </c>
      <c r="B1706" s="9">
        <v>0.56577086300000001</v>
      </c>
      <c r="C1706" s="14">
        <f t="shared" si="104"/>
        <v>-1.1315314987581093E-4</v>
      </c>
      <c r="L1706" s="9">
        <v>1689</v>
      </c>
      <c r="M1706" s="9">
        <v>2.0551773082602143E-3</v>
      </c>
      <c r="N1706" s="15">
        <f t="shared" si="106"/>
        <v>0.40859195855176872</v>
      </c>
      <c r="O1706" s="9">
        <f t="shared" si="105"/>
        <v>0.67858577742065085</v>
      </c>
      <c r="P1706" s="9">
        <f t="shared" si="107"/>
        <v>0.46374780151046585</v>
      </c>
    </row>
    <row r="1707" spans="1:16">
      <c r="A1707" s="12">
        <v>37977</v>
      </c>
      <c r="B1707" s="9">
        <v>0.56705415400000003</v>
      </c>
      <c r="C1707" s="14">
        <f t="shared" si="104"/>
        <v>2.2682168417005322E-3</v>
      </c>
      <c r="L1707" s="9">
        <v>1690</v>
      </c>
      <c r="M1707" s="9">
        <v>2.0590252987495727E-3</v>
      </c>
      <c r="N1707" s="15">
        <f t="shared" si="106"/>
        <v>0.40934089585738587</v>
      </c>
      <c r="O1707" s="9">
        <f t="shared" si="105"/>
        <v>0.67898754519887505</v>
      </c>
      <c r="P1707" s="9">
        <f t="shared" si="107"/>
        <v>0.46486950534904059</v>
      </c>
    </row>
    <row r="1708" spans="1:16">
      <c r="A1708" s="12">
        <v>37978</v>
      </c>
      <c r="B1708" s="9">
        <v>0.56657223800000001</v>
      </c>
      <c r="C1708" s="14">
        <f t="shared" si="104"/>
        <v>-8.4985886550792422E-4</v>
      </c>
      <c r="L1708" s="9">
        <v>1691</v>
      </c>
      <c r="M1708" s="9">
        <v>2.0594293866886826E-3</v>
      </c>
      <c r="N1708" s="15">
        <f t="shared" si="106"/>
        <v>0.4094195437992626</v>
      </c>
      <c r="O1708" s="9">
        <f t="shared" si="105"/>
        <v>0.67938931297709926</v>
      </c>
      <c r="P1708" s="9">
        <f t="shared" si="107"/>
        <v>0.46599179440084726</v>
      </c>
    </row>
    <row r="1709" spans="1:16">
      <c r="A1709" s="12">
        <v>37979</v>
      </c>
      <c r="B1709" s="9">
        <v>0.56344376799999996</v>
      </c>
      <c r="C1709" s="14">
        <f t="shared" si="104"/>
        <v>-5.5217495496135971E-3</v>
      </c>
      <c r="L1709" s="9">
        <v>1692</v>
      </c>
      <c r="M1709" s="9">
        <v>2.0601072386434716E-3</v>
      </c>
      <c r="N1709" s="15">
        <f t="shared" si="106"/>
        <v>0.4095514746390167</v>
      </c>
      <c r="O1709" s="9">
        <f t="shared" si="105"/>
        <v>0.67979108075532346</v>
      </c>
      <c r="P1709" s="9">
        <f t="shared" si="107"/>
        <v>0.46711467069187546</v>
      </c>
    </row>
    <row r="1710" spans="1:16">
      <c r="A1710" s="12">
        <v>37984</v>
      </c>
      <c r="B1710" s="9">
        <v>0.56481219999999999</v>
      </c>
      <c r="C1710" s="14">
        <f t="shared" si="104"/>
        <v>2.4286931149446467E-3</v>
      </c>
      <c r="L1710" s="9">
        <v>1693</v>
      </c>
      <c r="M1710" s="9">
        <v>2.0671213462608584E-3</v>
      </c>
      <c r="N1710" s="15">
        <f t="shared" si="106"/>
        <v>0.41091663572109366</v>
      </c>
      <c r="O1710" s="9">
        <f t="shared" si="105"/>
        <v>0.68019284853354756</v>
      </c>
      <c r="P1710" s="9">
        <f t="shared" si="107"/>
        <v>0.46823813625425931</v>
      </c>
    </row>
    <row r="1711" spans="1:16">
      <c r="A1711" s="12">
        <v>37985</v>
      </c>
      <c r="B1711" s="9">
        <v>0.56223996399999998</v>
      </c>
      <c r="C1711" s="14">
        <f t="shared" si="104"/>
        <v>-4.5541438375445997E-3</v>
      </c>
      <c r="L1711" s="9">
        <v>1694</v>
      </c>
      <c r="M1711" s="9">
        <v>2.0767779735639813E-3</v>
      </c>
      <c r="N1711" s="15">
        <f t="shared" si="106"/>
        <v>0.41279611241256425</v>
      </c>
      <c r="O1711" s="9">
        <f t="shared" si="105"/>
        <v>0.68059461631177176</v>
      </c>
      <c r="P1711" s="9">
        <f t="shared" si="107"/>
        <v>0.46936219312631061</v>
      </c>
    </row>
    <row r="1712" spans="1:16">
      <c r="A1712" s="12">
        <v>37986</v>
      </c>
      <c r="B1712" s="9">
        <v>0.56047528300000005</v>
      </c>
      <c r="C1712" s="14">
        <f t="shared" si="104"/>
        <v>-3.1386616266927403E-3</v>
      </c>
      <c r="L1712" s="9">
        <v>1695</v>
      </c>
      <c r="M1712" s="9">
        <v>2.0775635323690977E-3</v>
      </c>
      <c r="N1712" s="15">
        <f t="shared" si="106"/>
        <v>0.4129490063182365</v>
      </c>
      <c r="O1712" s="9">
        <f t="shared" si="105"/>
        <v>0.68099638408999597</v>
      </c>
      <c r="P1712" s="9">
        <f t="shared" si="107"/>
        <v>0.4704868433525497</v>
      </c>
    </row>
    <row r="1713" spans="1:16">
      <c r="A1713" s="12">
        <v>37988</v>
      </c>
      <c r="B1713" s="9">
        <v>0.55859680499999997</v>
      </c>
      <c r="C1713" s="14">
        <f t="shared" si="104"/>
        <v>-3.3515804478394529E-3</v>
      </c>
      <c r="L1713" s="9">
        <v>1696</v>
      </c>
      <c r="M1713" s="9">
        <v>2.0801461027764034E-3</v>
      </c>
      <c r="N1713" s="15">
        <f t="shared" si="106"/>
        <v>0.41345165395412931</v>
      </c>
      <c r="O1713" s="9">
        <f t="shared" si="105"/>
        <v>0.68139815186822017</v>
      </c>
      <c r="P1713" s="9">
        <f t="shared" si="107"/>
        <v>0.47161208898373919</v>
      </c>
    </row>
    <row r="1714" spans="1:16">
      <c r="A1714" s="12">
        <v>37991</v>
      </c>
      <c r="B1714" s="9">
        <v>0.55294442899999996</v>
      </c>
      <c r="C1714" s="14">
        <f t="shared" si="104"/>
        <v>-1.0118883512053034E-2</v>
      </c>
      <c r="L1714" s="9">
        <v>1697</v>
      </c>
      <c r="M1714" s="9">
        <v>2.0802373807071728E-3</v>
      </c>
      <c r="N1714" s="15">
        <f t="shared" si="106"/>
        <v>0.41346941944698118</v>
      </c>
      <c r="O1714" s="9">
        <f t="shared" si="105"/>
        <v>0.68179991964644437</v>
      </c>
      <c r="P1714" s="9">
        <f t="shared" si="107"/>
        <v>0.47273793207691739</v>
      </c>
    </row>
    <row r="1715" spans="1:16">
      <c r="A1715" s="12">
        <v>37992</v>
      </c>
      <c r="B1715" s="9">
        <v>0.548095369</v>
      </c>
      <c r="C1715" s="14">
        <f t="shared" si="104"/>
        <v>-8.769525011346091E-3</v>
      </c>
      <c r="L1715" s="9">
        <v>1698</v>
      </c>
      <c r="M1715" s="9">
        <v>2.0809677659678893E-3</v>
      </c>
      <c r="N1715" s="15">
        <f t="shared" si="106"/>
        <v>0.41361157488388683</v>
      </c>
      <c r="O1715" s="9">
        <f t="shared" si="105"/>
        <v>0.68220168742466858</v>
      </c>
      <c r="P1715" s="9">
        <f t="shared" si="107"/>
        <v>0.47386437469543047</v>
      </c>
    </row>
    <row r="1716" spans="1:16">
      <c r="A1716" s="12">
        <v>37993</v>
      </c>
      <c r="B1716" s="9">
        <v>0.54966195799999995</v>
      </c>
      <c r="C1716" s="14">
        <f t="shared" si="104"/>
        <v>2.858241628383329E-3</v>
      </c>
      <c r="L1716" s="9">
        <v>1699</v>
      </c>
      <c r="M1716" s="9">
        <v>2.0871703167413269E-3</v>
      </c>
      <c r="N1716" s="15">
        <f t="shared" si="106"/>
        <v>0.41481878204228767</v>
      </c>
      <c r="O1716" s="9">
        <f t="shared" si="105"/>
        <v>0.68260345520289267</v>
      </c>
      <c r="P1716" s="9">
        <f t="shared" si="107"/>
        <v>0.47499141890896629</v>
      </c>
    </row>
    <row r="1717" spans="1:16">
      <c r="A1717" s="12">
        <v>37994</v>
      </c>
      <c r="B1717" s="9">
        <v>0.54531573799999999</v>
      </c>
      <c r="C1717" s="14">
        <f t="shared" si="104"/>
        <v>-7.9070780445023026E-3</v>
      </c>
      <c r="L1717" s="9">
        <v>1700</v>
      </c>
      <c r="M1717" s="9">
        <v>2.0902094365691237E-3</v>
      </c>
      <c r="N1717" s="15">
        <f t="shared" si="106"/>
        <v>0.41541028823794285</v>
      </c>
      <c r="O1717" s="9">
        <f t="shared" si="105"/>
        <v>0.68300522298111688</v>
      </c>
      <c r="P1717" s="9">
        <f t="shared" si="107"/>
        <v>0.4761190667935889</v>
      </c>
    </row>
    <row r="1718" spans="1:16">
      <c r="A1718" s="12">
        <v>37995</v>
      </c>
      <c r="B1718" s="9">
        <v>0.54135989600000001</v>
      </c>
      <c r="C1718" s="14">
        <f t="shared" si="104"/>
        <v>-7.2542230571016608E-3</v>
      </c>
      <c r="L1718" s="9">
        <v>1701</v>
      </c>
      <c r="M1718" s="9">
        <v>2.0931762755027616E-3</v>
      </c>
      <c r="N1718" s="15">
        <f t="shared" si="106"/>
        <v>0.41598772634838088</v>
      </c>
      <c r="O1718" s="9">
        <f t="shared" si="105"/>
        <v>0.68340699075934108</v>
      </c>
      <c r="P1718" s="9">
        <f t="shared" si="107"/>
        <v>0.47724732043177059</v>
      </c>
    </row>
    <row r="1719" spans="1:16">
      <c r="A1719" s="12">
        <v>37998</v>
      </c>
      <c r="B1719" s="9">
        <v>0.54021932900000003</v>
      </c>
      <c r="C1719" s="14">
        <f t="shared" si="104"/>
        <v>-2.106855362629223E-3</v>
      </c>
      <c r="L1719" s="9">
        <v>1702</v>
      </c>
      <c r="M1719" s="9">
        <v>2.0958873307754811E-3</v>
      </c>
      <c r="N1719" s="15">
        <f t="shared" si="106"/>
        <v>0.41651538109101727</v>
      </c>
      <c r="O1719" s="9">
        <f t="shared" si="105"/>
        <v>0.68380875853756529</v>
      </c>
      <c r="P1719" s="9">
        <f t="shared" si="107"/>
        <v>0.47837618191242665</v>
      </c>
    </row>
    <row r="1720" spans="1:16">
      <c r="A1720" s="12">
        <v>37999</v>
      </c>
      <c r="B1720" s="9">
        <v>0.54253472199999997</v>
      </c>
      <c r="C1720" s="14">
        <f t="shared" si="104"/>
        <v>4.2860239826774116E-3</v>
      </c>
      <c r="L1720" s="9">
        <v>1703</v>
      </c>
      <c r="M1720" s="9">
        <v>2.0965692430023886E-3</v>
      </c>
      <c r="N1720" s="15">
        <f t="shared" si="106"/>
        <v>0.4166481021846114</v>
      </c>
      <c r="O1720" s="9">
        <f t="shared" si="105"/>
        <v>0.68421052631578949</v>
      </c>
      <c r="P1720" s="9">
        <f t="shared" si="107"/>
        <v>0.47950565333095035</v>
      </c>
    </row>
    <row r="1721" spans="1:16">
      <c r="A1721" s="12">
        <v>38000</v>
      </c>
      <c r="B1721" s="9">
        <v>0.54321255899999998</v>
      </c>
      <c r="C1721" s="14">
        <f t="shared" si="104"/>
        <v>1.2493891589118178E-3</v>
      </c>
      <c r="L1721" s="9">
        <v>1704</v>
      </c>
      <c r="M1721" s="9">
        <v>2.1029873938820387E-3</v>
      </c>
      <c r="N1721" s="15">
        <f t="shared" si="106"/>
        <v>0.41789727175510344</v>
      </c>
      <c r="O1721" s="9">
        <f t="shared" si="105"/>
        <v>0.6846122940940137</v>
      </c>
      <c r="P1721" s="9">
        <f t="shared" si="107"/>
        <v>0.48063573678924543</v>
      </c>
    </row>
    <row r="1722" spans="1:16">
      <c r="A1722" s="12">
        <v>38001</v>
      </c>
      <c r="B1722" s="9">
        <v>0.549299643</v>
      </c>
      <c r="C1722" s="14">
        <f t="shared" si="104"/>
        <v>1.1205712937134127E-2</v>
      </c>
      <c r="L1722" s="9">
        <v>1705</v>
      </c>
      <c r="M1722" s="9">
        <v>2.1042293626063469E-3</v>
      </c>
      <c r="N1722" s="15">
        <f t="shared" si="106"/>
        <v>0.41813899706929442</v>
      </c>
      <c r="O1722" s="9">
        <f t="shared" si="105"/>
        <v>0.6850140618722379</v>
      </c>
      <c r="P1722" s="9">
        <f t="shared" si="107"/>
        <v>0.48176643439576278</v>
      </c>
    </row>
    <row r="1723" spans="1:16">
      <c r="A1723" s="12">
        <v>38002</v>
      </c>
      <c r="B1723" s="9">
        <v>0.55567904000000001</v>
      </c>
      <c r="C1723" s="14">
        <f t="shared" si="104"/>
        <v>1.1613692237553597E-2</v>
      </c>
      <c r="L1723" s="9">
        <v>1706</v>
      </c>
      <c r="M1723" s="9">
        <v>2.109939341502054E-3</v>
      </c>
      <c r="N1723" s="15">
        <f t="shared" si="106"/>
        <v>0.41925033458977634</v>
      </c>
      <c r="O1723" s="9">
        <f t="shared" si="105"/>
        <v>0.68541582965046199</v>
      </c>
      <c r="P1723" s="9">
        <f t="shared" si="107"/>
        <v>0.48289774826553367</v>
      </c>
    </row>
    <row r="1724" spans="1:16">
      <c r="A1724" s="12">
        <v>38006</v>
      </c>
      <c r="B1724" s="9">
        <v>0.54984329499999995</v>
      </c>
      <c r="C1724" s="14">
        <f t="shared" si="104"/>
        <v>-1.0502006697967303E-2</v>
      </c>
      <c r="L1724" s="9">
        <v>1707</v>
      </c>
      <c r="M1724" s="9">
        <v>2.1154421993188066E-3</v>
      </c>
      <c r="N1724" s="15">
        <f t="shared" si="106"/>
        <v>0.42032135997766917</v>
      </c>
      <c r="O1724" s="9">
        <f t="shared" si="105"/>
        <v>0.6858175974286862</v>
      </c>
      <c r="P1724" s="9">
        <f t="shared" si="107"/>
        <v>0.48402968052020606</v>
      </c>
    </row>
    <row r="1725" spans="1:16">
      <c r="A1725" s="12">
        <v>38007</v>
      </c>
      <c r="B1725" s="9">
        <v>0.54659743100000002</v>
      </c>
      <c r="C1725" s="14">
        <f t="shared" si="104"/>
        <v>-5.9032528531605122E-3</v>
      </c>
      <c r="L1725" s="9">
        <v>1708</v>
      </c>
      <c r="M1725" s="9">
        <v>2.1270121195287039E-3</v>
      </c>
      <c r="N1725" s="15">
        <f t="shared" si="106"/>
        <v>0.4225732223178098</v>
      </c>
      <c r="O1725" s="9">
        <f t="shared" si="105"/>
        <v>0.6862193652069104</v>
      </c>
      <c r="P1725" s="9">
        <f t="shared" si="107"/>
        <v>0.48516223328807856</v>
      </c>
    </row>
    <row r="1726" spans="1:16">
      <c r="A1726" s="12">
        <v>38008</v>
      </c>
      <c r="B1726" s="9">
        <v>0.54212295300000002</v>
      </c>
      <c r="C1726" s="14">
        <f t="shared" si="104"/>
        <v>-8.1860575008813052E-3</v>
      </c>
      <c r="L1726" s="9">
        <v>1709</v>
      </c>
      <c r="M1726" s="9">
        <v>2.1276592266294969E-3</v>
      </c>
      <c r="N1726" s="15">
        <f t="shared" si="106"/>
        <v>0.4226991692633269</v>
      </c>
      <c r="O1726" s="9">
        <f t="shared" si="105"/>
        <v>0.68662113298513461</v>
      </c>
      <c r="P1726" s="9">
        <f t="shared" si="107"/>
        <v>0.48629540870413612</v>
      </c>
    </row>
    <row r="1727" spans="1:16">
      <c r="A1727" s="12">
        <v>38009</v>
      </c>
      <c r="B1727" s="9">
        <v>0.54935999599999996</v>
      </c>
      <c r="C1727" s="14">
        <f t="shared" si="104"/>
        <v>1.3349449529763691E-2</v>
      </c>
      <c r="L1727" s="9">
        <v>1710</v>
      </c>
      <c r="M1727" s="9">
        <v>2.1313941965774852E-3</v>
      </c>
      <c r="N1727" s="15">
        <f t="shared" si="106"/>
        <v>0.42342610929531066</v>
      </c>
      <c r="O1727" s="9">
        <f t="shared" si="105"/>
        <v>0.68702290076335881</v>
      </c>
      <c r="P1727" s="9">
        <f t="shared" si="107"/>
        <v>0.48742920891008651</v>
      </c>
    </row>
    <row r="1728" spans="1:16">
      <c r="A1728" s="12">
        <v>38012</v>
      </c>
      <c r="B1728" s="9">
        <v>0.54945054900000001</v>
      </c>
      <c r="C1728" s="14">
        <f t="shared" si="104"/>
        <v>1.6483362578156857E-4</v>
      </c>
      <c r="L1728" s="9">
        <v>1711</v>
      </c>
      <c r="M1728" s="9">
        <v>2.1360315122309625E-3</v>
      </c>
      <c r="N1728" s="15">
        <f t="shared" si="106"/>
        <v>0.42432867355590748</v>
      </c>
      <c r="O1728" s="9">
        <f t="shared" si="105"/>
        <v>0.68742466854158302</v>
      </c>
      <c r="P1728" s="9">
        <f t="shared" si="107"/>
        <v>0.4885636360543954</v>
      </c>
    </row>
    <row r="1729" spans="1:16">
      <c r="A1729" s="12">
        <v>38013</v>
      </c>
      <c r="B1729" s="9">
        <v>0.54713574399999998</v>
      </c>
      <c r="C1729" s="14">
        <f t="shared" si="104"/>
        <v>-4.2129451034547127E-3</v>
      </c>
      <c r="L1729" s="9">
        <v>1712</v>
      </c>
      <c r="M1729" s="9">
        <v>2.1397110643386341E-3</v>
      </c>
      <c r="N1729" s="15">
        <f t="shared" si="106"/>
        <v>0.42504482757162515</v>
      </c>
      <c r="O1729" s="9">
        <f t="shared" si="105"/>
        <v>0.68782643631980711</v>
      </c>
      <c r="P1729" s="9">
        <f t="shared" si="107"/>
        <v>0.48969869229232188</v>
      </c>
    </row>
    <row r="1730" spans="1:16">
      <c r="A1730" s="12">
        <v>38014</v>
      </c>
      <c r="B1730" s="9">
        <v>0.54436581399999995</v>
      </c>
      <c r="C1730" s="14">
        <f t="shared" si="104"/>
        <v>-5.0626010644992947E-3</v>
      </c>
      <c r="L1730" s="9">
        <v>1713</v>
      </c>
      <c r="M1730" s="9">
        <v>2.1514412655201376E-3</v>
      </c>
      <c r="N1730" s="15">
        <f t="shared" si="106"/>
        <v>0.42732788551875817</v>
      </c>
      <c r="O1730" s="9">
        <f t="shared" si="105"/>
        <v>0.68822820409803132</v>
      </c>
      <c r="P1730" s="9">
        <f t="shared" si="107"/>
        <v>0.49083437978595734</v>
      </c>
    </row>
    <row r="1731" spans="1:16">
      <c r="A1731" s="12">
        <v>38015</v>
      </c>
      <c r="B1731" s="9">
        <v>0.55212014099999995</v>
      </c>
      <c r="C1731" s="14">
        <f t="shared" si="104"/>
        <v>1.4244698694470204E-2</v>
      </c>
      <c r="L1731" s="9">
        <v>1714</v>
      </c>
      <c r="M1731" s="9">
        <v>2.1543172012954415E-3</v>
      </c>
      <c r="N1731" s="15">
        <f t="shared" si="106"/>
        <v>0.42788763107858757</v>
      </c>
      <c r="O1731" s="9">
        <f t="shared" si="105"/>
        <v>0.68862997187625552</v>
      </c>
      <c r="P1731" s="9">
        <f t="shared" si="107"/>
        <v>0.49197070070425858</v>
      </c>
    </row>
    <row r="1732" spans="1:16">
      <c r="A1732" s="12">
        <v>38016</v>
      </c>
      <c r="B1732" s="9">
        <v>0.54899807899999997</v>
      </c>
      <c r="C1732" s="14">
        <f t="shared" ref="C1732:C1795" si="108">((B1732/B1731)-1)</f>
        <v>-5.6546786979103647E-3</v>
      </c>
      <c r="L1732" s="9">
        <v>1715</v>
      </c>
      <c r="M1732" s="9">
        <v>2.1748598792910023E-3</v>
      </c>
      <c r="N1732" s="15">
        <f t="shared" si="106"/>
        <v>0.43188586806766099</v>
      </c>
      <c r="O1732" s="9">
        <f t="shared" si="105"/>
        <v>0.68903173965447972</v>
      </c>
      <c r="P1732" s="9">
        <f t="shared" si="107"/>
        <v>0.49310765722308642</v>
      </c>
    </row>
    <row r="1733" spans="1:16">
      <c r="A1733" s="12">
        <v>38019</v>
      </c>
      <c r="B1733" s="9">
        <v>0.54999450000000005</v>
      </c>
      <c r="C1733" s="14">
        <f t="shared" si="108"/>
        <v>1.8149808498693076E-3</v>
      </c>
      <c r="L1733" s="9">
        <v>1716</v>
      </c>
      <c r="M1733" s="9">
        <v>2.1781741336015514E-3</v>
      </c>
      <c r="N1733" s="15">
        <f t="shared" si="106"/>
        <v>0.43253092389623882</v>
      </c>
      <c r="O1733" s="9">
        <f t="shared" si="105"/>
        <v>0.68943350743270393</v>
      </c>
      <c r="P1733" s="9">
        <f t="shared" si="107"/>
        <v>0.49424525152524246</v>
      </c>
    </row>
    <row r="1734" spans="1:16">
      <c r="A1734" s="12">
        <v>38020</v>
      </c>
      <c r="B1734" s="9">
        <v>0.54406964099999999</v>
      </c>
      <c r="C1734" s="14">
        <f t="shared" si="108"/>
        <v>-1.077257863487735E-2</v>
      </c>
      <c r="L1734" s="9">
        <v>1717</v>
      </c>
      <c r="M1734" s="9">
        <v>2.1827254262316576E-3</v>
      </c>
      <c r="N1734" s="15">
        <f t="shared" si="106"/>
        <v>0.43341674543059378</v>
      </c>
      <c r="O1734" s="9">
        <f t="shared" si="105"/>
        <v>0.68983527521092813</v>
      </c>
      <c r="P1734" s="9">
        <f t="shared" si="107"/>
        <v>0.4953834858005064</v>
      </c>
    </row>
    <row r="1735" spans="1:16">
      <c r="A1735" s="12">
        <v>38021</v>
      </c>
      <c r="B1735" s="9">
        <v>0.54540496299999996</v>
      </c>
      <c r="C1735" s="14">
        <f t="shared" si="108"/>
        <v>2.4543218356121166E-3</v>
      </c>
      <c r="L1735" s="9">
        <v>1718</v>
      </c>
      <c r="M1735" s="9">
        <v>2.1835544746844349E-3</v>
      </c>
      <c r="N1735" s="15">
        <f t="shared" si="106"/>
        <v>0.43357810375935424</v>
      </c>
      <c r="O1735" s="9">
        <f t="shared" si="105"/>
        <v>0.69023704298915223</v>
      </c>
      <c r="P1735" s="9">
        <f t="shared" si="107"/>
        <v>0.49652236224567231</v>
      </c>
    </row>
    <row r="1736" spans="1:16">
      <c r="A1736" s="12">
        <v>38022</v>
      </c>
      <c r="B1736" s="9">
        <v>0.54412885</v>
      </c>
      <c r="C1736" s="14">
        <f t="shared" si="108"/>
        <v>-2.3397531862943133E-3</v>
      </c>
      <c r="L1736" s="9">
        <v>1719</v>
      </c>
      <c r="M1736" s="9">
        <v>2.1840877307950368E-3</v>
      </c>
      <c r="N1736" s="15">
        <f t="shared" si="106"/>
        <v>0.43368189180035449</v>
      </c>
      <c r="O1736" s="9">
        <f t="shared" si="105"/>
        <v>0.69063881076737643</v>
      </c>
      <c r="P1736" s="9">
        <f t="shared" si="107"/>
        <v>0.49766188306458881</v>
      </c>
    </row>
    <row r="1737" spans="1:16">
      <c r="A1737" s="12">
        <v>38023</v>
      </c>
      <c r="B1737" s="9">
        <v>0.54174115599999995</v>
      </c>
      <c r="C1737" s="14">
        <f t="shared" si="108"/>
        <v>-4.3881040308744179E-3</v>
      </c>
      <c r="L1737" s="9">
        <v>1720</v>
      </c>
      <c r="M1737" s="9">
        <v>2.1887158474762636E-3</v>
      </c>
      <c r="N1737" s="15">
        <f t="shared" si="106"/>
        <v>0.43458266565800963</v>
      </c>
      <c r="O1737" s="9">
        <f t="shared" si="105"/>
        <v>0.69104057854560064</v>
      </c>
      <c r="P1737" s="9">
        <f t="shared" si="107"/>
        <v>0.49880205046819392</v>
      </c>
    </row>
    <row r="1738" spans="1:16">
      <c r="A1738" s="12">
        <v>38026</v>
      </c>
      <c r="B1738" s="9">
        <v>0.53821313199999998</v>
      </c>
      <c r="C1738" s="14">
        <f t="shared" si="108"/>
        <v>-6.512379502509047E-3</v>
      </c>
      <c r="L1738" s="9">
        <v>1721</v>
      </c>
      <c r="M1738" s="9">
        <v>2.1933515333507625E-3</v>
      </c>
      <c r="N1738" s="15">
        <f t="shared" si="106"/>
        <v>0.43548491271348855</v>
      </c>
      <c r="O1738" s="9">
        <f t="shared" si="105"/>
        <v>0.69144234632382484</v>
      </c>
      <c r="P1738" s="9">
        <f t="shared" si="107"/>
        <v>0.49994286667455456</v>
      </c>
    </row>
    <row r="1739" spans="1:16">
      <c r="A1739" s="12">
        <v>38027</v>
      </c>
      <c r="B1739" s="9">
        <v>0.53484516199999999</v>
      </c>
      <c r="C1739" s="14">
        <f t="shared" si="108"/>
        <v>-6.2576882646556697E-3</v>
      </c>
      <c r="L1739" s="9">
        <v>1722</v>
      </c>
      <c r="M1739" s="9">
        <v>2.2145324089490881E-3</v>
      </c>
      <c r="N1739" s="15">
        <f t="shared" si="106"/>
        <v>0.43960736258572475</v>
      </c>
      <c r="O1739" s="9">
        <f t="shared" si="105"/>
        <v>0.69184411410204905</v>
      </c>
      <c r="P1739" s="9">
        <f t="shared" si="107"/>
        <v>0.50108433390890572</v>
      </c>
    </row>
    <row r="1740" spans="1:16">
      <c r="A1740" s="12">
        <v>38028</v>
      </c>
      <c r="B1740" s="9">
        <v>0.53050397900000001</v>
      </c>
      <c r="C1740" s="14">
        <f t="shared" si="108"/>
        <v>-8.1167098600397614E-3</v>
      </c>
      <c r="L1740" s="9">
        <v>1723</v>
      </c>
      <c r="M1740" s="9">
        <v>2.2295908287737198E-3</v>
      </c>
      <c r="N1740" s="15">
        <f t="shared" si="106"/>
        <v>0.44253819425007002</v>
      </c>
      <c r="O1740" s="9">
        <f t="shared" si="105"/>
        <v>0.69224588188027325</v>
      </c>
      <c r="P1740" s="9">
        <f t="shared" si="107"/>
        <v>0.50222645440368763</v>
      </c>
    </row>
    <row r="1741" spans="1:16">
      <c r="A1741" s="12">
        <v>38029</v>
      </c>
      <c r="B1741" s="9">
        <v>0.52882072999999996</v>
      </c>
      <c r="C1741" s="14">
        <f t="shared" si="108"/>
        <v>-3.1729243636833271E-3</v>
      </c>
      <c r="L1741" s="9">
        <v>1724</v>
      </c>
      <c r="M1741" s="9">
        <v>2.2388839127975846E-3</v>
      </c>
      <c r="N1741" s="15">
        <f t="shared" si="106"/>
        <v>0.44434691423754258</v>
      </c>
      <c r="O1741" s="9">
        <f t="shared" si="105"/>
        <v>0.69264764965849734</v>
      </c>
      <c r="P1741" s="9">
        <f t="shared" si="107"/>
        <v>0.5033692303985845</v>
      </c>
    </row>
    <row r="1742" spans="1:16">
      <c r="A1742" s="12">
        <v>38030</v>
      </c>
      <c r="B1742" s="9">
        <v>0.531067446</v>
      </c>
      <c r="C1742" s="14">
        <f t="shared" si="108"/>
        <v>4.2485399541731805E-3</v>
      </c>
      <c r="L1742" s="9">
        <v>1725</v>
      </c>
      <c r="M1742" s="9">
        <v>2.2402202568518881E-3</v>
      </c>
      <c r="N1742" s="15">
        <f t="shared" si="106"/>
        <v>0.44460700789374452</v>
      </c>
      <c r="O1742" s="9">
        <f t="shared" si="105"/>
        <v>0.69304941743672155</v>
      </c>
      <c r="P1742" s="9">
        <f t="shared" si="107"/>
        <v>0.50451266414056595</v>
      </c>
    </row>
    <row r="1743" spans="1:16">
      <c r="A1743" s="12">
        <v>38034</v>
      </c>
      <c r="B1743" s="9">
        <v>0.52507219699999996</v>
      </c>
      <c r="C1743" s="14">
        <f t="shared" si="108"/>
        <v>-1.1289053857765574E-2</v>
      </c>
      <c r="L1743" s="9">
        <v>1726</v>
      </c>
      <c r="M1743" s="9">
        <v>2.2407358766749486E-3</v>
      </c>
      <c r="N1743" s="15">
        <f t="shared" si="106"/>
        <v>0.44470736337073274</v>
      </c>
      <c r="O1743" s="9">
        <f t="shared" si="105"/>
        <v>0.69345118521494575</v>
      </c>
      <c r="P1743" s="9">
        <f t="shared" si="107"/>
        <v>0.50565675788392317</v>
      </c>
    </row>
    <row r="1744" spans="1:16">
      <c r="A1744" s="12">
        <v>38035</v>
      </c>
      <c r="B1744" s="9">
        <v>0.52567944099999997</v>
      </c>
      <c r="C1744" s="14">
        <f t="shared" si="108"/>
        <v>1.1564961989407596E-3</v>
      </c>
      <c r="L1744" s="9">
        <v>1727</v>
      </c>
      <c r="M1744" s="9">
        <v>2.241209302610514E-3</v>
      </c>
      <c r="N1744" s="15">
        <f t="shared" si="106"/>
        <v>0.44479950661941597</v>
      </c>
      <c r="O1744" s="9">
        <f t="shared" si="105"/>
        <v>0.69385295299316996</v>
      </c>
      <c r="P1744" s="9">
        <f t="shared" si="107"/>
        <v>0.50680151389031014</v>
      </c>
    </row>
    <row r="1745" spans="1:16">
      <c r="A1745" s="12">
        <v>38036</v>
      </c>
      <c r="B1745" s="9">
        <v>0.52851329199999997</v>
      </c>
      <c r="C1745" s="14">
        <f t="shared" si="108"/>
        <v>5.3908347539883827E-3</v>
      </c>
      <c r="L1745" s="9">
        <v>1728</v>
      </c>
      <c r="M1745" s="9">
        <v>2.2444657871600882E-3</v>
      </c>
      <c r="N1745" s="15">
        <f t="shared" si="106"/>
        <v>0.4454333186756273</v>
      </c>
      <c r="O1745" s="9">
        <f t="shared" si="105"/>
        <v>0.69425472077139416</v>
      </c>
      <c r="P1745" s="9">
        <f t="shared" si="107"/>
        <v>0.5079469344287828</v>
      </c>
    </row>
    <row r="1746" spans="1:16">
      <c r="A1746" s="12">
        <v>38037</v>
      </c>
      <c r="B1746" s="9">
        <v>0.53567602299999995</v>
      </c>
      <c r="C1746" s="14">
        <f t="shared" si="108"/>
        <v>1.3552603327902535E-2</v>
      </c>
      <c r="L1746" s="9">
        <v>1729</v>
      </c>
      <c r="M1746" s="9">
        <v>2.2450281249999371E-3</v>
      </c>
      <c r="N1746" s="15">
        <f t="shared" si="106"/>
        <v>0.44554276691563405</v>
      </c>
      <c r="O1746" s="9">
        <f t="shared" ref="O1746:O1809" si="109">L1746/COUNT(Retornos)</f>
        <v>0.69465648854961837</v>
      </c>
      <c r="P1746" s="9">
        <f t="shared" si="107"/>
        <v>0.50909302177584048</v>
      </c>
    </row>
    <row r="1747" spans="1:16">
      <c r="A1747" s="12">
        <v>38040</v>
      </c>
      <c r="B1747" s="9">
        <v>0.53516001300000005</v>
      </c>
      <c r="C1747" s="14">
        <f t="shared" si="108"/>
        <v>-9.6328746825369294E-4</v>
      </c>
      <c r="L1747" s="9">
        <v>1730</v>
      </c>
      <c r="M1747" s="9">
        <v>2.2475064487843532E-3</v>
      </c>
      <c r="N1747" s="15">
        <f t="shared" ref="N1747:N1810" si="110">(M1747-$K$5)/$K$4</f>
        <v>0.44602512495229774</v>
      </c>
      <c r="O1747" s="9">
        <f t="shared" si="109"/>
        <v>0.69505825632784246</v>
      </c>
      <c r="P1747" s="9">
        <f t="shared" ref="P1747:P1810" si="111">_xlfn.NORM.S.INV(O1747)</f>
        <v>0.51023977821546374</v>
      </c>
    </row>
    <row r="1748" spans="1:16">
      <c r="A1748" s="12">
        <v>38041</v>
      </c>
      <c r="B1748" s="9">
        <v>0.52907253600000004</v>
      </c>
      <c r="C1748" s="14">
        <f t="shared" si="108"/>
        <v>-1.1375059518880737E-2</v>
      </c>
      <c r="L1748" s="9">
        <v>1731</v>
      </c>
      <c r="M1748" s="9">
        <v>2.2525601421956587E-3</v>
      </c>
      <c r="N1748" s="15">
        <f t="shared" si="110"/>
        <v>0.4470087291315038</v>
      </c>
      <c r="O1748" s="9">
        <f t="shared" si="109"/>
        <v>0.69546002410606667</v>
      </c>
      <c r="P1748" s="9">
        <f t="shared" si="111"/>
        <v>0.51138720603915766</v>
      </c>
    </row>
    <row r="1749" spans="1:16">
      <c r="A1749" s="12">
        <v>38042</v>
      </c>
      <c r="B1749" s="9">
        <v>0.53313429700000003</v>
      </c>
      <c r="C1749" s="14">
        <f t="shared" si="108"/>
        <v>7.6771344638459915E-3</v>
      </c>
      <c r="L1749" s="9">
        <v>1732</v>
      </c>
      <c r="M1749" s="9">
        <v>2.2634038571494042E-3</v>
      </c>
      <c r="N1749" s="15">
        <f t="shared" si="110"/>
        <v>0.44911924959219557</v>
      </c>
      <c r="O1749" s="9">
        <f t="shared" si="109"/>
        <v>0.69586179188429087</v>
      </c>
      <c r="P1749" s="9">
        <f t="shared" si="111"/>
        <v>0.51253530754599064</v>
      </c>
    </row>
    <row r="1750" spans="1:16">
      <c r="A1750" s="12">
        <v>38043</v>
      </c>
      <c r="B1750" s="9">
        <v>0.53737438900000001</v>
      </c>
      <c r="C1750" s="14">
        <f t="shared" si="108"/>
        <v>7.9531405573780578E-3</v>
      </c>
      <c r="L1750" s="9">
        <v>1733</v>
      </c>
      <c r="M1750" s="9">
        <v>2.2671458605261208E-3</v>
      </c>
      <c r="N1750" s="15">
        <f t="shared" si="110"/>
        <v>0.44984755854574388</v>
      </c>
      <c r="O1750" s="9">
        <f t="shared" si="109"/>
        <v>0.69626355966251507</v>
      </c>
      <c r="P1750" s="9">
        <f t="shared" si="111"/>
        <v>0.51368408504263541</v>
      </c>
    </row>
    <row r="1751" spans="1:16">
      <c r="A1751" s="12">
        <v>38044</v>
      </c>
      <c r="B1751" s="9">
        <v>0.538358008</v>
      </c>
      <c r="C1751" s="14">
        <f t="shared" si="108"/>
        <v>1.8304165962028662E-3</v>
      </c>
      <c r="L1751" s="9">
        <v>1734</v>
      </c>
      <c r="M1751" s="9">
        <v>2.2682168417005322E-3</v>
      </c>
      <c r="N1751" s="15">
        <f t="shared" si="110"/>
        <v>0.45005600442349447</v>
      </c>
      <c r="O1751" s="9">
        <f t="shared" si="109"/>
        <v>0.69666532744073928</v>
      </c>
      <c r="P1751" s="9">
        <f t="shared" si="111"/>
        <v>0.51483354084341204</v>
      </c>
    </row>
    <row r="1752" spans="1:16">
      <c r="A1752" s="12">
        <v>38047</v>
      </c>
      <c r="B1752" s="9">
        <v>0.53533190600000002</v>
      </c>
      <c r="C1752" s="14">
        <f t="shared" si="108"/>
        <v>-5.6209844657868491E-3</v>
      </c>
      <c r="L1752" s="9">
        <v>1735</v>
      </c>
      <c r="M1752" s="9">
        <v>2.282857249013448E-3</v>
      </c>
      <c r="N1752" s="15">
        <f t="shared" si="110"/>
        <v>0.4529054779958423</v>
      </c>
      <c r="O1752" s="9">
        <f t="shared" si="109"/>
        <v>0.69706709521896348</v>
      </c>
      <c r="P1752" s="9">
        <f t="shared" si="111"/>
        <v>0.51598367727032812</v>
      </c>
    </row>
    <row r="1753" spans="1:16">
      <c r="A1753" s="12">
        <v>38048</v>
      </c>
      <c r="B1753" s="9">
        <v>0.54389209199999999</v>
      </c>
      <c r="C1753" s="14">
        <f t="shared" si="108"/>
        <v>1.5990427441475941E-2</v>
      </c>
      <c r="L1753" s="9">
        <v>1736</v>
      </c>
      <c r="M1753" s="9">
        <v>2.2930636325104725E-3</v>
      </c>
      <c r="N1753" s="15">
        <f t="shared" si="110"/>
        <v>0.45489195415203237</v>
      </c>
      <c r="O1753" s="9">
        <f t="shared" si="109"/>
        <v>0.69746886299718758</v>
      </c>
      <c r="P1753" s="9">
        <f t="shared" si="111"/>
        <v>0.51713449665312028</v>
      </c>
    </row>
    <row r="1754" spans="1:16">
      <c r="A1754" s="12">
        <v>38049</v>
      </c>
      <c r="B1754" s="9">
        <v>0.54969217199999998</v>
      </c>
      <c r="C1754" s="14">
        <f t="shared" si="108"/>
        <v>1.0664027084254846E-2</v>
      </c>
      <c r="L1754" s="9">
        <v>1737</v>
      </c>
      <c r="M1754" s="9">
        <v>2.2968702869046176E-3</v>
      </c>
      <c r="N1754" s="15">
        <f t="shared" si="110"/>
        <v>0.45563284618210648</v>
      </c>
      <c r="O1754" s="9">
        <f t="shared" si="109"/>
        <v>0.69787063077541178</v>
      </c>
      <c r="P1754" s="9">
        <f t="shared" si="111"/>
        <v>0.51828600132929803</v>
      </c>
    </row>
    <row r="1755" spans="1:16">
      <c r="A1755" s="12">
        <v>38050</v>
      </c>
      <c r="B1755" s="9">
        <v>0.54794520499999999</v>
      </c>
      <c r="C1755" s="14">
        <f t="shared" si="108"/>
        <v>-3.1780823686170523E-3</v>
      </c>
      <c r="L1755" s="9">
        <v>1738</v>
      </c>
      <c r="M1755" s="9">
        <v>2.3017103732272393E-3</v>
      </c>
      <c r="N1755" s="15">
        <f t="shared" si="110"/>
        <v>0.45657487585173356</v>
      </c>
      <c r="O1755" s="9">
        <f t="shared" si="109"/>
        <v>0.69827239855363599</v>
      </c>
      <c r="P1755" s="9">
        <f t="shared" si="111"/>
        <v>0.51943819364418442</v>
      </c>
    </row>
    <row r="1756" spans="1:16">
      <c r="A1756" s="12">
        <v>38051</v>
      </c>
      <c r="B1756" s="9">
        <v>0.54265248499999996</v>
      </c>
      <c r="C1756" s="14">
        <f t="shared" si="108"/>
        <v>-9.6592140084518219E-3</v>
      </c>
      <c r="L1756" s="9">
        <v>1739</v>
      </c>
      <c r="M1756" s="9">
        <v>2.3055444141464321E-3</v>
      </c>
      <c r="N1756" s="15">
        <f t="shared" si="110"/>
        <v>0.457321098141936</v>
      </c>
      <c r="O1756" s="9">
        <f t="shared" si="109"/>
        <v>0.69867416633186019</v>
      </c>
      <c r="P1756" s="9">
        <f t="shared" si="111"/>
        <v>0.5205910759509591</v>
      </c>
    </row>
    <row r="1757" spans="1:16">
      <c r="A1757" s="12">
        <v>38054</v>
      </c>
      <c r="B1757" s="9">
        <v>0.54138920499999998</v>
      </c>
      <c r="C1757" s="14">
        <f t="shared" si="108"/>
        <v>-2.3279723854945367E-3</v>
      </c>
      <c r="L1757" s="9">
        <v>1740</v>
      </c>
      <c r="M1757" s="9">
        <v>2.3127049089550766E-3</v>
      </c>
      <c r="N1757" s="15">
        <f t="shared" si="110"/>
        <v>0.45871475067400497</v>
      </c>
      <c r="O1757" s="9">
        <f t="shared" si="109"/>
        <v>0.6990759341100844</v>
      </c>
      <c r="P1757" s="9">
        <f t="shared" si="111"/>
        <v>0.5217446506107013</v>
      </c>
    </row>
    <row r="1758" spans="1:16">
      <c r="A1758" s="12">
        <v>38055</v>
      </c>
      <c r="B1758" s="9">
        <v>0.54362598500000003</v>
      </c>
      <c r="C1758" s="14">
        <f t="shared" si="108"/>
        <v>4.1315563357049445E-3</v>
      </c>
      <c r="L1758" s="9">
        <v>1741</v>
      </c>
      <c r="M1758" s="9">
        <v>2.3157756384808437E-3</v>
      </c>
      <c r="N1758" s="15">
        <f t="shared" si="110"/>
        <v>0.4593124090891354</v>
      </c>
      <c r="O1758" s="9">
        <f t="shared" si="109"/>
        <v>0.6994777018883086</v>
      </c>
      <c r="P1758" s="9">
        <f t="shared" si="111"/>
        <v>0.52289891999243376</v>
      </c>
    </row>
    <row r="1759" spans="1:16">
      <c r="A1759" s="12">
        <v>38056</v>
      </c>
      <c r="B1759" s="9">
        <v>0.55555555599999995</v>
      </c>
      <c r="C1759" s="14">
        <f t="shared" si="108"/>
        <v>2.1944445867501994E-2</v>
      </c>
      <c r="L1759" s="9">
        <v>1742</v>
      </c>
      <c r="M1759" s="9">
        <v>2.3166026451617583E-3</v>
      </c>
      <c r="N1759" s="15">
        <f t="shared" si="110"/>
        <v>0.45947337002629063</v>
      </c>
      <c r="O1759" s="9">
        <f t="shared" si="109"/>
        <v>0.69987946966653269</v>
      </c>
      <c r="P1759" s="9">
        <f t="shared" si="111"/>
        <v>0.52405388647316431</v>
      </c>
    </row>
    <row r="1760" spans="1:16">
      <c r="A1760" s="12">
        <v>38057</v>
      </c>
      <c r="B1760" s="9">
        <v>0.55530875199999996</v>
      </c>
      <c r="C1760" s="14">
        <f t="shared" si="108"/>
        <v>-4.4424719964453185E-4</v>
      </c>
      <c r="L1760" s="9">
        <v>1743</v>
      </c>
      <c r="M1760" s="9">
        <v>2.3198172734162359E-3</v>
      </c>
      <c r="N1760" s="15">
        <f t="shared" si="110"/>
        <v>0.46009903556006138</v>
      </c>
      <c r="O1760" s="9">
        <f t="shared" si="109"/>
        <v>0.7002812374447569</v>
      </c>
      <c r="P1760" s="9">
        <f t="shared" si="111"/>
        <v>0.52520955243793221</v>
      </c>
    </row>
    <row r="1761" spans="1:16">
      <c r="A1761" s="12">
        <v>38058</v>
      </c>
      <c r="B1761" s="9">
        <v>0.55732040299999996</v>
      </c>
      <c r="C1761" s="14">
        <f t="shared" si="108"/>
        <v>3.6225811186205714E-3</v>
      </c>
      <c r="L1761" s="9">
        <v>1744</v>
      </c>
      <c r="M1761" s="9">
        <v>2.3217044411636412E-3</v>
      </c>
      <c r="N1761" s="15">
        <f t="shared" si="110"/>
        <v>0.46046633644916124</v>
      </c>
      <c r="O1761" s="9">
        <f t="shared" si="109"/>
        <v>0.7006830052229811</v>
      </c>
      <c r="P1761" s="9">
        <f t="shared" si="111"/>
        <v>0.52636592027984974</v>
      </c>
    </row>
    <row r="1762" spans="1:16">
      <c r="A1762" s="12">
        <v>38061</v>
      </c>
      <c r="B1762" s="9">
        <v>0.55577168899999996</v>
      </c>
      <c r="C1762" s="14">
        <f t="shared" si="108"/>
        <v>-2.7788575326929132E-3</v>
      </c>
      <c r="L1762" s="9">
        <v>1745</v>
      </c>
      <c r="M1762" s="9">
        <v>2.3282189286377708E-3</v>
      </c>
      <c r="N1762" s="15">
        <f t="shared" si="110"/>
        <v>0.46173425608405738</v>
      </c>
      <c r="O1762" s="9">
        <f t="shared" si="109"/>
        <v>0.70108477300120531</v>
      </c>
      <c r="P1762" s="9">
        <f t="shared" si="111"/>
        <v>0.52752299240014711</v>
      </c>
    </row>
    <row r="1763" spans="1:16">
      <c r="A1763" s="12">
        <v>38062</v>
      </c>
      <c r="B1763" s="9">
        <v>0.55233361000000003</v>
      </c>
      <c r="C1763" s="14">
        <f t="shared" si="108"/>
        <v>-6.1861355445903543E-3</v>
      </c>
      <c r="L1763" s="9">
        <v>1746</v>
      </c>
      <c r="M1763" s="9">
        <v>2.3323970208490863E-3</v>
      </c>
      <c r="N1763" s="15">
        <f t="shared" si="110"/>
        <v>0.46254744133802728</v>
      </c>
      <c r="O1763" s="9">
        <f t="shared" si="109"/>
        <v>0.70148654077942951</v>
      </c>
      <c r="P1763" s="9">
        <f t="shared" si="111"/>
        <v>0.52868077120821821</v>
      </c>
    </row>
    <row r="1764" spans="1:16">
      <c r="A1764" s="12">
        <v>38063</v>
      </c>
      <c r="B1764" s="9">
        <v>0.55151114099999998</v>
      </c>
      <c r="C1764" s="14">
        <f t="shared" si="108"/>
        <v>-1.4890801231525197E-3</v>
      </c>
      <c r="L1764" s="9">
        <v>1747</v>
      </c>
      <c r="M1764" s="9">
        <v>2.3356098554419003E-3</v>
      </c>
      <c r="N1764" s="15">
        <f t="shared" si="110"/>
        <v>0.46317275777006883</v>
      </c>
      <c r="O1764" s="9">
        <f t="shared" si="109"/>
        <v>0.70188830855765372</v>
      </c>
      <c r="P1764" s="9">
        <f t="shared" si="111"/>
        <v>0.52983925912166396</v>
      </c>
    </row>
    <row r="1765" spans="1:16">
      <c r="A1765" s="12">
        <v>38064</v>
      </c>
      <c r="B1765" s="9">
        <v>0.54457332700000005</v>
      </c>
      <c r="C1765" s="14">
        <f t="shared" si="108"/>
        <v>-1.25796443339663E-2</v>
      </c>
      <c r="L1765" s="9">
        <v>1748</v>
      </c>
      <c r="M1765" s="9">
        <v>2.3446652166478898E-3</v>
      </c>
      <c r="N1765" s="15">
        <f t="shared" si="110"/>
        <v>0.46493520958531087</v>
      </c>
      <c r="O1765" s="9">
        <f t="shared" si="109"/>
        <v>0.70229007633587781</v>
      </c>
      <c r="P1765" s="9">
        <f t="shared" si="111"/>
        <v>0.53099845856633843</v>
      </c>
    </row>
    <row r="1766" spans="1:16">
      <c r="A1766" s="12">
        <v>38065</v>
      </c>
      <c r="B1766" s="9">
        <v>0.54734537500000002</v>
      </c>
      <c r="C1766" s="14">
        <f t="shared" si="108"/>
        <v>5.0903117405161069E-3</v>
      </c>
      <c r="L1766" s="9">
        <v>1749</v>
      </c>
      <c r="M1766" s="9">
        <v>2.3522129905964029E-3</v>
      </c>
      <c r="N1766" s="15">
        <f t="shared" si="110"/>
        <v>0.46640423854991958</v>
      </c>
      <c r="O1766" s="9">
        <f t="shared" si="109"/>
        <v>0.70269184411410202</v>
      </c>
      <c r="P1766" s="9">
        <f t="shared" si="111"/>
        <v>0.5321583719763936</v>
      </c>
    </row>
    <row r="1767" spans="1:16">
      <c r="A1767" s="12">
        <v>38068</v>
      </c>
      <c r="B1767" s="9">
        <v>0.54097917200000001</v>
      </c>
      <c r="C1767" s="14">
        <f t="shared" si="108"/>
        <v>-1.1631052879546133E-2</v>
      </c>
      <c r="L1767" s="9">
        <v>1750</v>
      </c>
      <c r="M1767" s="9">
        <v>2.3558586825611627E-3</v>
      </c>
      <c r="N1767" s="15">
        <f t="shared" si="110"/>
        <v>0.46711380234035726</v>
      </c>
      <c r="O1767" s="9">
        <f t="shared" si="109"/>
        <v>0.70309361189232622</v>
      </c>
      <c r="P1767" s="9">
        <f t="shared" si="111"/>
        <v>0.53331900179432579</v>
      </c>
    </row>
    <row r="1768" spans="1:16">
      <c r="A1768" s="12">
        <v>38069</v>
      </c>
      <c r="B1768" s="9">
        <v>0.54048211000000002</v>
      </c>
      <c r="C1768" s="14">
        <f t="shared" si="108"/>
        <v>-9.1881910751268059E-4</v>
      </c>
      <c r="L1768" s="9">
        <v>1751</v>
      </c>
      <c r="M1768" s="9">
        <v>2.3577576281670343E-3</v>
      </c>
      <c r="N1768" s="15">
        <f t="shared" si="110"/>
        <v>0.46748339556297774</v>
      </c>
      <c r="O1768" s="9">
        <f t="shared" si="109"/>
        <v>0.70349537967055042</v>
      </c>
      <c r="P1768" s="9">
        <f t="shared" si="111"/>
        <v>0.53448035047102083</v>
      </c>
    </row>
    <row r="1769" spans="1:16">
      <c r="A1769" s="12">
        <v>38070</v>
      </c>
      <c r="B1769" s="9">
        <v>0.54492943199999999</v>
      </c>
      <c r="C1769" s="14">
        <f t="shared" si="108"/>
        <v>8.2284351650416809E-3</v>
      </c>
      <c r="L1769" s="9">
        <v>1752</v>
      </c>
      <c r="M1769" s="9">
        <v>2.3667307563564055E-3</v>
      </c>
      <c r="N1769" s="15">
        <f t="shared" si="110"/>
        <v>0.46922984230386489</v>
      </c>
      <c r="O1769" s="9">
        <f t="shared" si="109"/>
        <v>0.70389714744877463</v>
      </c>
      <c r="P1769" s="9">
        <f t="shared" si="111"/>
        <v>0.53564242046580079</v>
      </c>
    </row>
    <row r="1770" spans="1:16">
      <c r="A1770" s="12">
        <v>38071</v>
      </c>
      <c r="B1770" s="9">
        <v>0.55251671400000002</v>
      </c>
      <c r="C1770" s="14">
        <f t="shared" si="108"/>
        <v>1.3923421188966056E-2</v>
      </c>
      <c r="L1770" s="9">
        <v>1753</v>
      </c>
      <c r="M1770" s="9">
        <v>2.3714418642479806E-3</v>
      </c>
      <c r="N1770" s="15">
        <f t="shared" si="110"/>
        <v>0.47014676880369527</v>
      </c>
      <c r="O1770" s="9">
        <f t="shared" si="109"/>
        <v>0.70429891522699883</v>
      </c>
      <c r="P1770" s="9">
        <f t="shared" si="111"/>
        <v>0.53680521424647087</v>
      </c>
    </row>
    <row r="1771" spans="1:16">
      <c r="A1771" s="12">
        <v>38072</v>
      </c>
      <c r="B1771" s="9">
        <v>0.55236411799999996</v>
      </c>
      <c r="C1771" s="14">
        <f t="shared" si="108"/>
        <v>-2.7618350021541005E-4</v>
      </c>
      <c r="L1771" s="9">
        <v>1754</v>
      </c>
      <c r="M1771" s="9">
        <v>2.3756111899668753E-3</v>
      </c>
      <c r="N1771" s="15">
        <f t="shared" si="110"/>
        <v>0.47095824782860046</v>
      </c>
      <c r="O1771" s="9">
        <f t="shared" si="109"/>
        <v>0.70470068300522293</v>
      </c>
      <c r="P1771" s="9">
        <f t="shared" si="111"/>
        <v>0.53796873428936565</v>
      </c>
    </row>
    <row r="1772" spans="1:16">
      <c r="A1772" s="12">
        <v>38075</v>
      </c>
      <c r="B1772" s="9">
        <v>0.55056983999999998</v>
      </c>
      <c r="C1772" s="14">
        <f t="shared" si="108"/>
        <v>-3.2483608937102781E-3</v>
      </c>
      <c r="L1772" s="9">
        <v>1755</v>
      </c>
      <c r="M1772" s="9">
        <v>2.3829680219948912E-3</v>
      </c>
      <c r="N1772" s="15">
        <f t="shared" si="110"/>
        <v>0.47239011362249406</v>
      </c>
      <c r="O1772" s="9">
        <f t="shared" si="109"/>
        <v>0.70510245078344713</v>
      </c>
      <c r="P1772" s="9">
        <f t="shared" si="111"/>
        <v>0.5391329830793975</v>
      </c>
    </row>
    <row r="1773" spans="1:16">
      <c r="A1773" s="12">
        <v>38076</v>
      </c>
      <c r="B1773" s="9">
        <v>0.54695618899999998</v>
      </c>
      <c r="C1773" s="14">
        <f t="shared" si="108"/>
        <v>-6.5634743087270575E-3</v>
      </c>
      <c r="L1773" s="9">
        <v>1756</v>
      </c>
      <c r="M1773" s="9">
        <v>2.3914631127328612E-3</v>
      </c>
      <c r="N1773" s="15">
        <f t="shared" si="110"/>
        <v>0.47404351957187546</v>
      </c>
      <c r="O1773" s="9">
        <f t="shared" si="109"/>
        <v>0.70550421856167134</v>
      </c>
      <c r="P1773" s="9">
        <f t="shared" si="111"/>
        <v>0.54029796311010259</v>
      </c>
    </row>
    <row r="1774" spans="1:16">
      <c r="A1774" s="12">
        <v>38077</v>
      </c>
      <c r="B1774" s="9">
        <v>0.54347826099999996</v>
      </c>
      <c r="C1774" s="14">
        <f t="shared" si="108"/>
        <v>-6.3586957601827754E-3</v>
      </c>
      <c r="L1774" s="9">
        <v>1757</v>
      </c>
      <c r="M1774" s="9">
        <v>2.4053761980797894E-3</v>
      </c>
      <c r="N1774" s="15">
        <f t="shared" si="110"/>
        <v>0.47675143391869257</v>
      </c>
      <c r="O1774" s="9">
        <f t="shared" si="109"/>
        <v>0.70590598633989554</v>
      </c>
      <c r="P1774" s="9">
        <f t="shared" si="111"/>
        <v>0.54146367688368924</v>
      </c>
    </row>
    <row r="1775" spans="1:16">
      <c r="A1775" s="12">
        <v>38078</v>
      </c>
      <c r="B1775" s="9">
        <v>0.53867700900000004</v>
      </c>
      <c r="C1775" s="14">
        <f t="shared" si="108"/>
        <v>-8.8343036778796291E-3</v>
      </c>
      <c r="L1775" s="9">
        <v>1758</v>
      </c>
      <c r="M1775" s="9">
        <v>2.4067385861541446E-3</v>
      </c>
      <c r="N1775" s="15">
        <f t="shared" si="110"/>
        <v>0.47701659654225786</v>
      </c>
      <c r="O1775" s="9">
        <f t="shared" si="109"/>
        <v>0.70630775411811975</v>
      </c>
      <c r="P1775" s="9">
        <f t="shared" si="111"/>
        <v>0.54263012691108681</v>
      </c>
    </row>
    <row r="1776" spans="1:16">
      <c r="A1776" s="12">
        <v>38079</v>
      </c>
      <c r="B1776" s="9">
        <v>0.54665719099999999</v>
      </c>
      <c r="C1776" s="14">
        <f t="shared" si="108"/>
        <v>1.4814409872094592E-2</v>
      </c>
      <c r="L1776" s="9">
        <v>1759</v>
      </c>
      <c r="M1776" s="9">
        <v>2.4213088092011059E-3</v>
      </c>
      <c r="N1776" s="15">
        <f t="shared" si="110"/>
        <v>0.47985241009772511</v>
      </c>
      <c r="O1776" s="9">
        <f t="shared" si="109"/>
        <v>0.70670952189634395</v>
      </c>
      <c r="P1776" s="9">
        <f t="shared" si="111"/>
        <v>0.5437973157119933</v>
      </c>
    </row>
    <row r="1777" spans="1:16">
      <c r="A1777" s="12">
        <v>38082</v>
      </c>
      <c r="B1777" s="9">
        <v>0.55126791600000002</v>
      </c>
      <c r="C1777" s="14">
        <f t="shared" si="108"/>
        <v>8.4343992467483808E-3</v>
      </c>
      <c r="L1777" s="9">
        <v>1760</v>
      </c>
      <c r="M1777" s="9">
        <v>2.4233189524711651E-3</v>
      </c>
      <c r="N1777" s="15">
        <f t="shared" si="110"/>
        <v>0.48024364580601131</v>
      </c>
      <c r="O1777" s="9">
        <f t="shared" si="109"/>
        <v>0.70711128967456804</v>
      </c>
      <c r="P1777" s="9">
        <f t="shared" si="111"/>
        <v>0.54496524581492423</v>
      </c>
    </row>
    <row r="1778" spans="1:16">
      <c r="A1778" s="12">
        <v>38083</v>
      </c>
      <c r="B1778" s="9">
        <v>0.54424730600000004</v>
      </c>
      <c r="C1778" s="14">
        <f t="shared" si="108"/>
        <v>-1.2735386544788452E-2</v>
      </c>
      <c r="L1778" s="9">
        <v>1761</v>
      </c>
      <c r="M1778" s="9">
        <v>2.4286931149446467E-3</v>
      </c>
      <c r="N1778" s="15">
        <f t="shared" si="110"/>
        <v>0.48128962312169565</v>
      </c>
      <c r="O1778" s="9">
        <f t="shared" si="109"/>
        <v>0.70751305745279225</v>
      </c>
      <c r="P1778" s="9">
        <f t="shared" si="111"/>
        <v>0.54613391975726289</v>
      </c>
    </row>
    <row r="1779" spans="1:16">
      <c r="A1779" s="12">
        <v>38084</v>
      </c>
      <c r="B1779" s="9">
        <v>0.54318305300000003</v>
      </c>
      <c r="C1779" s="14">
        <f t="shared" si="108"/>
        <v>-1.9554584621132021E-3</v>
      </c>
      <c r="L1779" s="9">
        <v>1762</v>
      </c>
      <c r="M1779" s="9">
        <v>2.4297119426781588E-3</v>
      </c>
      <c r="N1779" s="15">
        <f t="shared" si="110"/>
        <v>0.48148791833571314</v>
      </c>
      <c r="O1779" s="9">
        <f t="shared" si="109"/>
        <v>0.70791482523101645</v>
      </c>
      <c r="P1779" s="9">
        <f t="shared" si="111"/>
        <v>0.54730334008530768</v>
      </c>
    </row>
    <row r="1780" spans="1:16">
      <c r="A1780" s="12">
        <v>38085</v>
      </c>
      <c r="B1780" s="9">
        <v>0.54570259200000004</v>
      </c>
      <c r="C1780" s="14">
        <f t="shared" si="108"/>
        <v>4.6384712963420949E-3</v>
      </c>
      <c r="L1780" s="9">
        <v>1763</v>
      </c>
      <c r="M1780" s="9">
        <v>2.4457339600141292E-3</v>
      </c>
      <c r="N1780" s="15">
        <f t="shared" si="110"/>
        <v>0.48460629571407127</v>
      </c>
      <c r="O1780" s="9">
        <f t="shared" si="109"/>
        <v>0.70831659300924066</v>
      </c>
      <c r="P1780" s="9">
        <f t="shared" si="111"/>
        <v>0.54847350935432326</v>
      </c>
    </row>
    <row r="1781" spans="1:16">
      <c r="A1781" s="12">
        <v>38090</v>
      </c>
      <c r="B1781" s="9">
        <v>0.55066079300000004</v>
      </c>
      <c r="C1781" s="14">
        <f t="shared" si="108"/>
        <v>9.0859033339536488E-3</v>
      </c>
      <c r="L1781" s="9">
        <v>1764</v>
      </c>
      <c r="M1781" s="9">
        <v>2.4467824814384809E-3</v>
      </c>
      <c r="N1781" s="15">
        <f t="shared" si="110"/>
        <v>0.48481037023364387</v>
      </c>
      <c r="O1781" s="9">
        <f t="shared" si="109"/>
        <v>0.70871836078746486</v>
      </c>
      <c r="P1781" s="9">
        <f t="shared" si="111"/>
        <v>0.54964443012859066</v>
      </c>
    </row>
    <row r="1782" spans="1:16">
      <c r="A1782" s="12">
        <v>38091</v>
      </c>
      <c r="B1782" s="9">
        <v>0.55859680499999997</v>
      </c>
      <c r="C1782" s="14">
        <f t="shared" si="108"/>
        <v>1.4411797790731651E-2</v>
      </c>
      <c r="L1782" s="9">
        <v>1765</v>
      </c>
      <c r="M1782" s="9">
        <v>2.4473560602853439E-3</v>
      </c>
      <c r="N1782" s="15">
        <f t="shared" si="110"/>
        <v>0.48492200631936616</v>
      </c>
      <c r="O1782" s="9">
        <f t="shared" si="109"/>
        <v>0.70912012856568907</v>
      </c>
      <c r="P1782" s="9">
        <f t="shared" si="111"/>
        <v>0.55081610498145683</v>
      </c>
    </row>
    <row r="1783" spans="1:16">
      <c r="A1783" s="12">
        <v>38092</v>
      </c>
      <c r="B1783" s="9">
        <v>0.56227157699999997</v>
      </c>
      <c r="C1783" s="14">
        <f t="shared" si="108"/>
        <v>6.5785768323540772E-3</v>
      </c>
      <c r="L1783" s="9">
        <v>1766</v>
      </c>
      <c r="M1783" s="9">
        <v>2.4484094707395432E-3</v>
      </c>
      <c r="N1783" s="15">
        <f t="shared" si="110"/>
        <v>0.48512703239452376</v>
      </c>
      <c r="O1783" s="9">
        <f t="shared" si="109"/>
        <v>0.70952189634391327</v>
      </c>
      <c r="P1783" s="9">
        <f t="shared" si="111"/>
        <v>0.55198853649538659</v>
      </c>
    </row>
    <row r="1784" spans="1:16">
      <c r="A1784" s="12">
        <v>38093</v>
      </c>
      <c r="B1784" s="9">
        <v>0.55543212600000003</v>
      </c>
      <c r="C1784" s="14">
        <f t="shared" si="108"/>
        <v>-1.2163963607215944E-2</v>
      </c>
      <c r="L1784" s="9">
        <v>1767</v>
      </c>
      <c r="M1784" s="9">
        <v>2.4543218356121166E-3</v>
      </c>
      <c r="N1784" s="15">
        <f t="shared" si="110"/>
        <v>0.48627776045108628</v>
      </c>
      <c r="O1784" s="9">
        <f t="shared" si="109"/>
        <v>0.70992366412213737</v>
      </c>
      <c r="P1784" s="9">
        <f t="shared" si="111"/>
        <v>0.55316172726201196</v>
      </c>
    </row>
    <row r="1785" spans="1:16">
      <c r="A1785" s="12">
        <v>38096</v>
      </c>
      <c r="B1785" s="9">
        <v>0.553863196</v>
      </c>
      <c r="C1785" s="14">
        <f t="shared" si="108"/>
        <v>-2.8247015729875313E-3</v>
      </c>
      <c r="L1785" s="9">
        <v>1768</v>
      </c>
      <c r="M1785" s="9">
        <v>2.4617369631017016E-3</v>
      </c>
      <c r="N1785" s="15">
        <f t="shared" si="110"/>
        <v>0.48772097233485145</v>
      </c>
      <c r="O1785" s="9">
        <f t="shared" si="109"/>
        <v>0.71032543190036157</v>
      </c>
      <c r="P1785" s="9">
        <f t="shared" si="111"/>
        <v>0.55433567988218591</v>
      </c>
    </row>
    <row r="1786" spans="1:16">
      <c r="A1786" s="12">
        <v>38097</v>
      </c>
      <c r="B1786" s="9">
        <v>0.55822261900000003</v>
      </c>
      <c r="C1786" s="14">
        <f t="shared" si="108"/>
        <v>7.8709382235249148E-3</v>
      </c>
      <c r="L1786" s="9">
        <v>1769</v>
      </c>
      <c r="M1786" s="9">
        <v>2.4677505718835313E-3</v>
      </c>
      <c r="N1786" s="15">
        <f t="shared" si="110"/>
        <v>0.48889140557021266</v>
      </c>
      <c r="O1786" s="9">
        <f t="shared" si="109"/>
        <v>0.71072719967858577</v>
      </c>
      <c r="P1786" s="9">
        <f t="shared" si="111"/>
        <v>0.55551039696603199</v>
      </c>
    </row>
    <row r="1787" spans="1:16">
      <c r="A1787" s="12">
        <v>38098</v>
      </c>
      <c r="B1787" s="9">
        <v>0.56433408600000001</v>
      </c>
      <c r="C1787" s="14">
        <f t="shared" si="108"/>
        <v>1.0948081987340652E-2</v>
      </c>
      <c r="L1787" s="9">
        <v>1770</v>
      </c>
      <c r="M1787" s="9">
        <v>2.4796875034736043E-3</v>
      </c>
      <c r="N1787" s="15">
        <f t="shared" si="110"/>
        <v>0.4912146996134617</v>
      </c>
      <c r="O1787" s="9">
        <f t="shared" si="109"/>
        <v>0.71112896745680998</v>
      </c>
      <c r="P1787" s="9">
        <f t="shared" si="111"/>
        <v>0.55668588113299711</v>
      </c>
    </row>
    <row r="1788" spans="1:16">
      <c r="A1788" s="12">
        <v>38099</v>
      </c>
      <c r="B1788" s="9">
        <v>0.56548292200000005</v>
      </c>
      <c r="C1788" s="14">
        <f t="shared" si="108"/>
        <v>2.0357373912021082E-3</v>
      </c>
      <c r="L1788" s="9">
        <v>1771</v>
      </c>
      <c r="M1788" s="9">
        <v>2.4930423177340622E-3</v>
      </c>
      <c r="N1788" s="15">
        <f t="shared" si="110"/>
        <v>0.49381395723556465</v>
      </c>
      <c r="O1788" s="9">
        <f t="shared" si="109"/>
        <v>0.71153073523503418</v>
      </c>
      <c r="P1788" s="9">
        <f t="shared" si="111"/>
        <v>0.5578621350119044</v>
      </c>
    </row>
    <row r="1789" spans="1:16">
      <c r="A1789" s="12">
        <v>38100</v>
      </c>
      <c r="B1789" s="9">
        <v>0.56580287399999996</v>
      </c>
      <c r="C1789" s="14">
        <f t="shared" si="108"/>
        <v>5.6580311721576848E-4</v>
      </c>
      <c r="L1789" s="9">
        <v>1772</v>
      </c>
      <c r="M1789" s="9">
        <v>2.4956335571508781E-3</v>
      </c>
      <c r="N1789" s="15">
        <f t="shared" si="110"/>
        <v>0.49431829212734929</v>
      </c>
      <c r="O1789" s="9">
        <f t="shared" si="109"/>
        <v>0.71193250301325839</v>
      </c>
      <c r="P1789" s="9">
        <f t="shared" si="111"/>
        <v>0.55903916124100594</v>
      </c>
    </row>
    <row r="1790" spans="1:16">
      <c r="A1790" s="12">
        <v>38103</v>
      </c>
      <c r="B1790" s="9">
        <v>0.56000448000000003</v>
      </c>
      <c r="C1790" s="14">
        <f t="shared" si="108"/>
        <v>-1.024808156064605E-2</v>
      </c>
      <c r="L1790" s="9">
        <v>1773</v>
      </c>
      <c r="M1790" s="9">
        <v>2.5002971081200531E-3</v>
      </c>
      <c r="N1790" s="15">
        <f t="shared" si="110"/>
        <v>0.49522596258732604</v>
      </c>
      <c r="O1790" s="9">
        <f t="shared" si="109"/>
        <v>0.71233427079148248</v>
      </c>
      <c r="P1790" s="9">
        <f t="shared" si="111"/>
        <v>0.56021696246803454</v>
      </c>
    </row>
    <row r="1791" spans="1:16">
      <c r="A1791" s="12">
        <v>38104</v>
      </c>
      <c r="B1791" s="9">
        <v>0.55788005600000001</v>
      </c>
      <c r="C1791" s="14">
        <f t="shared" si="108"/>
        <v>-3.793583937042766E-3</v>
      </c>
      <c r="L1791" s="9">
        <v>1774</v>
      </c>
      <c r="M1791" s="9">
        <v>2.5010422307993885E-3</v>
      </c>
      <c r="N1791" s="15">
        <f t="shared" si="110"/>
        <v>0.49537098637918803</v>
      </c>
      <c r="O1791" s="9">
        <f t="shared" si="109"/>
        <v>0.71273603856970669</v>
      </c>
      <c r="P1791" s="9">
        <f t="shared" si="111"/>
        <v>0.56139554135026015</v>
      </c>
    </row>
    <row r="1792" spans="1:16">
      <c r="A1792" s="12">
        <v>38105</v>
      </c>
      <c r="B1792" s="9">
        <v>0.56433408600000001</v>
      </c>
      <c r="C1792" s="14">
        <f t="shared" si="108"/>
        <v>1.1568848770603823E-2</v>
      </c>
      <c r="L1792" s="9">
        <v>1775</v>
      </c>
      <c r="M1792" s="9">
        <v>2.5049295790187109E-3</v>
      </c>
      <c r="N1792" s="15">
        <f t="shared" si="110"/>
        <v>0.49612758390962014</v>
      </c>
      <c r="O1792" s="9">
        <f t="shared" si="109"/>
        <v>0.71313780634793089</v>
      </c>
      <c r="P1792" s="9">
        <f t="shared" si="111"/>
        <v>0.56257490055454062</v>
      </c>
    </row>
    <row r="1793" spans="1:16">
      <c r="A1793" s="12">
        <v>38106</v>
      </c>
      <c r="B1793" s="9">
        <v>0.56334854400000001</v>
      </c>
      <c r="C1793" s="14">
        <f t="shared" si="108"/>
        <v>-1.7463804233154301E-3</v>
      </c>
      <c r="L1793" s="9">
        <v>1776</v>
      </c>
      <c r="M1793" s="9">
        <v>2.5077270511153493E-3</v>
      </c>
      <c r="N1793" s="15">
        <f t="shared" si="110"/>
        <v>0.4966720580241975</v>
      </c>
      <c r="O1793" s="9">
        <f t="shared" si="109"/>
        <v>0.7135395741261551</v>
      </c>
      <c r="P1793" s="9">
        <f t="shared" si="111"/>
        <v>0.56375504275737742</v>
      </c>
    </row>
    <row r="1794" spans="1:16">
      <c r="A1794" s="12">
        <v>38107</v>
      </c>
      <c r="B1794" s="9">
        <v>0.56357078400000005</v>
      </c>
      <c r="C1794" s="14">
        <f t="shared" si="108"/>
        <v>3.9449822382087163E-4</v>
      </c>
      <c r="L1794" s="9">
        <v>1777</v>
      </c>
      <c r="M1794" s="9">
        <v>2.5105059245267292E-3</v>
      </c>
      <c r="N1794" s="15">
        <f t="shared" si="110"/>
        <v>0.4972129122625657</v>
      </c>
      <c r="O1794" s="9">
        <f t="shared" si="109"/>
        <v>0.7139413419043793</v>
      </c>
      <c r="P1794" s="9">
        <f t="shared" si="111"/>
        <v>0.56493597064497025</v>
      </c>
    </row>
    <row r="1795" spans="1:16">
      <c r="A1795" s="12">
        <v>38111</v>
      </c>
      <c r="B1795" s="9">
        <v>0.55844083300000003</v>
      </c>
      <c r="C1795" s="14">
        <f t="shared" si="108"/>
        <v>-9.1025850623229765E-3</v>
      </c>
      <c r="L1795" s="9">
        <v>1778</v>
      </c>
      <c r="M1795" s="9">
        <v>2.5119617026385654E-3</v>
      </c>
      <c r="N1795" s="15">
        <f t="shared" si="110"/>
        <v>0.49749625145991305</v>
      </c>
      <c r="O1795" s="9">
        <f t="shared" si="109"/>
        <v>0.71434310968260351</v>
      </c>
      <c r="P1795" s="9">
        <f t="shared" si="111"/>
        <v>0.56611768691327136</v>
      </c>
    </row>
    <row r="1796" spans="1:16">
      <c r="A1796" s="12">
        <v>38112</v>
      </c>
      <c r="B1796" s="9">
        <v>0.55766227999999995</v>
      </c>
      <c r="C1796" s="14">
        <f t="shared" ref="C1796:C1859" si="112">((B1796/B1795)-1)</f>
        <v>-1.3941548575837626E-3</v>
      </c>
      <c r="L1796" s="9">
        <v>1779</v>
      </c>
      <c r="M1796" s="9">
        <v>2.5138925128416201E-3</v>
      </c>
      <c r="N1796" s="15">
        <f t="shared" si="110"/>
        <v>0.49787204651323574</v>
      </c>
      <c r="O1796" s="9">
        <f t="shared" si="109"/>
        <v>0.7147448774608276</v>
      </c>
      <c r="P1796" s="9">
        <f t="shared" si="111"/>
        <v>0.56730019426804146</v>
      </c>
    </row>
    <row r="1797" spans="1:16">
      <c r="A1797" s="12">
        <v>38113</v>
      </c>
      <c r="B1797" s="9">
        <v>0.55738253199999999</v>
      </c>
      <c r="C1797" s="14">
        <f t="shared" si="112"/>
        <v>-5.0164411335107406E-4</v>
      </c>
      <c r="L1797" s="9">
        <v>1780</v>
      </c>
      <c r="M1797" s="9">
        <v>2.5292435050106032E-3</v>
      </c>
      <c r="N1797" s="15">
        <f t="shared" si="110"/>
        <v>0.5008598217547241</v>
      </c>
      <c r="O1797" s="9">
        <f t="shared" si="109"/>
        <v>0.7151466452390518</v>
      </c>
      <c r="P1797" s="9">
        <f t="shared" si="111"/>
        <v>0.56848349542490595</v>
      </c>
    </row>
    <row r="1798" spans="1:16">
      <c r="A1798" s="12">
        <v>38114</v>
      </c>
      <c r="B1798" s="9">
        <v>0.56047528300000005</v>
      </c>
      <c r="C1798" s="14">
        <f t="shared" si="112"/>
        <v>5.5487045654312173E-3</v>
      </c>
      <c r="L1798" s="9">
        <v>1781</v>
      </c>
      <c r="M1798" s="9">
        <v>2.5440985396991689E-3</v>
      </c>
      <c r="N1798" s="15">
        <f t="shared" si="110"/>
        <v>0.50375106841587647</v>
      </c>
      <c r="O1798" s="9">
        <f t="shared" si="109"/>
        <v>0.71554841301727601</v>
      </c>
      <c r="P1798" s="9">
        <f t="shared" si="111"/>
        <v>0.56966759310940873</v>
      </c>
    </row>
    <row r="1799" spans="1:16">
      <c r="A1799" s="12">
        <v>38117</v>
      </c>
      <c r="B1799" s="9">
        <v>0.56423855999999994</v>
      </c>
      <c r="C1799" s="14">
        <f t="shared" si="112"/>
        <v>6.7144388238791208E-3</v>
      </c>
      <c r="L1799" s="9">
        <v>1782</v>
      </c>
      <c r="M1799" s="9">
        <v>2.5479506213994529E-3</v>
      </c>
      <c r="N1799" s="15">
        <f t="shared" si="110"/>
        <v>0.50450080199697711</v>
      </c>
      <c r="O1799" s="9">
        <f t="shared" si="109"/>
        <v>0.71595018079550021</v>
      </c>
      <c r="P1799" s="9">
        <f t="shared" si="111"/>
        <v>0.57085249005707173</v>
      </c>
    </row>
    <row r="1800" spans="1:16">
      <c r="A1800" s="12">
        <v>38118</v>
      </c>
      <c r="B1800" s="9">
        <v>0.56999544000000002</v>
      </c>
      <c r="C1800" s="14">
        <f t="shared" si="112"/>
        <v>1.0202918425142871E-2</v>
      </c>
      <c r="L1800" s="9">
        <v>1783</v>
      </c>
      <c r="M1800" s="9">
        <v>2.5578635060994337E-3</v>
      </c>
      <c r="N1800" s="15">
        <f t="shared" si="110"/>
        <v>0.50643015425983429</v>
      </c>
      <c r="O1800" s="9">
        <f t="shared" si="109"/>
        <v>0.71635194857372442</v>
      </c>
      <c r="P1800" s="9">
        <f t="shared" si="111"/>
        <v>0.57203818901344894</v>
      </c>
    </row>
    <row r="1801" spans="1:16">
      <c r="A1801" s="12">
        <v>38119</v>
      </c>
      <c r="B1801" s="9">
        <v>0.56360254700000001</v>
      </c>
      <c r="C1801" s="14">
        <f t="shared" si="112"/>
        <v>-1.1215691479917855E-2</v>
      </c>
      <c r="L1801" s="9">
        <v>1784</v>
      </c>
      <c r="M1801" s="9">
        <v>2.5723481294943618E-3</v>
      </c>
      <c r="N1801" s="15">
        <f t="shared" si="110"/>
        <v>0.50924930749014419</v>
      </c>
      <c r="O1801" s="9">
        <f t="shared" si="109"/>
        <v>0.71675371635194862</v>
      </c>
      <c r="P1801" s="9">
        <f t="shared" si="111"/>
        <v>0.57322469273418586</v>
      </c>
    </row>
    <row r="1802" spans="1:16">
      <c r="A1802" s="12">
        <v>38120</v>
      </c>
      <c r="B1802" s="9">
        <v>0.56869881700000002</v>
      </c>
      <c r="C1802" s="14">
        <f t="shared" si="112"/>
        <v>9.0423118687574799E-3</v>
      </c>
      <c r="L1802" s="9">
        <v>1785</v>
      </c>
      <c r="M1802" s="9">
        <v>2.5782691461044838E-3</v>
      </c>
      <c r="N1802" s="15">
        <f t="shared" si="110"/>
        <v>0.51040171944094348</v>
      </c>
      <c r="O1802" s="9">
        <f t="shared" si="109"/>
        <v>0.71715548413017272</v>
      </c>
      <c r="P1802" s="9">
        <f t="shared" si="111"/>
        <v>0.57441200398507475</v>
      </c>
    </row>
    <row r="1803" spans="1:16">
      <c r="A1803" s="12">
        <v>38121</v>
      </c>
      <c r="B1803" s="9">
        <v>0.56908718400000002</v>
      </c>
      <c r="C1803" s="14">
        <f t="shared" si="112"/>
        <v>6.8290453292774167E-4</v>
      </c>
      <c r="L1803" s="9">
        <v>1786</v>
      </c>
      <c r="M1803" s="9">
        <v>2.5784012337326523E-3</v>
      </c>
      <c r="N1803" s="15">
        <f t="shared" si="110"/>
        <v>0.51042742775613281</v>
      </c>
      <c r="O1803" s="9">
        <f t="shared" si="109"/>
        <v>0.71755725190839692</v>
      </c>
      <c r="P1803" s="9">
        <f t="shared" si="111"/>
        <v>0.57560012554211581</v>
      </c>
    </row>
    <row r="1804" spans="1:16">
      <c r="A1804" s="12">
        <v>38124</v>
      </c>
      <c r="B1804" s="9">
        <v>0.56513139300000004</v>
      </c>
      <c r="C1804" s="14">
        <f t="shared" si="112"/>
        <v>-6.9511159471129513E-3</v>
      </c>
      <c r="L1804" s="9">
        <v>1787</v>
      </c>
      <c r="M1804" s="9">
        <v>2.5873223863874806E-3</v>
      </c>
      <c r="N1804" s="15">
        <f t="shared" si="110"/>
        <v>0.51216375845933582</v>
      </c>
      <c r="O1804" s="9">
        <f t="shared" si="109"/>
        <v>0.71795901968662112</v>
      </c>
      <c r="P1804" s="9">
        <f t="shared" si="111"/>
        <v>0.57678906019157228</v>
      </c>
    </row>
    <row r="1805" spans="1:16">
      <c r="A1805" s="12">
        <v>38125</v>
      </c>
      <c r="B1805" s="9">
        <v>0.56513139300000004</v>
      </c>
      <c r="C1805" s="14">
        <f t="shared" si="112"/>
        <v>0</v>
      </c>
      <c r="L1805" s="9">
        <v>1788</v>
      </c>
      <c r="M1805" s="9">
        <v>2.5980610021925088E-3</v>
      </c>
      <c r="N1805" s="15">
        <f t="shared" si="110"/>
        <v>0.51425382339305048</v>
      </c>
      <c r="O1805" s="9">
        <f t="shared" si="109"/>
        <v>0.71836078746484533</v>
      </c>
      <c r="P1805" s="9">
        <f t="shared" si="111"/>
        <v>0.57797881073003132</v>
      </c>
    </row>
    <row r="1806" spans="1:16">
      <c r="A1806" s="12">
        <v>38126</v>
      </c>
      <c r="B1806" s="9">
        <v>0.56094687799999998</v>
      </c>
      <c r="C1806" s="14">
        <f t="shared" si="112"/>
        <v>-7.4044992931405762E-3</v>
      </c>
      <c r="L1806" s="9">
        <v>1789</v>
      </c>
      <c r="M1806" s="9">
        <v>2.6014240998855076E-3</v>
      </c>
      <c r="N1806" s="15">
        <f t="shared" si="110"/>
        <v>0.51490838564617647</v>
      </c>
      <c r="O1806" s="9">
        <f t="shared" si="109"/>
        <v>0.71876255524306953</v>
      </c>
      <c r="P1806" s="9">
        <f t="shared" si="111"/>
        <v>0.57916937996446272</v>
      </c>
    </row>
    <row r="1807" spans="1:16">
      <c r="A1807" s="12">
        <v>38127</v>
      </c>
      <c r="B1807" s="9">
        <v>0.56465273900000001</v>
      </c>
      <c r="C1807" s="14">
        <f t="shared" si="112"/>
        <v>6.6064384085939842E-3</v>
      </c>
      <c r="L1807" s="9">
        <v>1790</v>
      </c>
      <c r="M1807" s="9">
        <v>2.6018566538845711E-3</v>
      </c>
      <c r="N1807" s="15">
        <f t="shared" si="110"/>
        <v>0.51499257395887843</v>
      </c>
      <c r="O1807" s="9">
        <f t="shared" si="109"/>
        <v>0.71916432302129374</v>
      </c>
      <c r="P1807" s="9">
        <f t="shared" si="111"/>
        <v>0.58036077071227743</v>
      </c>
    </row>
    <row r="1808" spans="1:16">
      <c r="A1808" s="12">
        <v>38128</v>
      </c>
      <c r="B1808" s="9">
        <v>0.55928411600000005</v>
      </c>
      <c r="C1808" s="14">
        <f t="shared" si="112"/>
        <v>-9.5078313256884428E-3</v>
      </c>
      <c r="L1808" s="9">
        <v>1791</v>
      </c>
      <c r="M1808" s="9">
        <v>2.6103018660104116E-3</v>
      </c>
      <c r="N1808" s="15">
        <f t="shared" si="110"/>
        <v>0.51663627199617446</v>
      </c>
      <c r="O1808" s="9">
        <f t="shared" si="109"/>
        <v>0.71956609079951783</v>
      </c>
      <c r="P1808" s="9">
        <f t="shared" si="111"/>
        <v>0.58155298580138981</v>
      </c>
    </row>
    <row r="1809" spans="1:16">
      <c r="A1809" s="12">
        <v>38131</v>
      </c>
      <c r="B1809" s="9">
        <v>0.55840964900000001</v>
      </c>
      <c r="C1809" s="14">
        <f t="shared" si="112"/>
        <v>-1.5635469969257354E-3</v>
      </c>
      <c r="L1809" s="9">
        <v>1792</v>
      </c>
      <c r="M1809" s="9">
        <v>2.6198407209852004E-3</v>
      </c>
      <c r="N1809" s="15">
        <f t="shared" si="110"/>
        <v>0.51849282657011309</v>
      </c>
      <c r="O1809" s="9">
        <f t="shared" si="109"/>
        <v>0.71996785857774204</v>
      </c>
      <c r="P1809" s="9">
        <f t="shared" si="111"/>
        <v>0.58274602807027631</v>
      </c>
    </row>
    <row r="1810" spans="1:16">
      <c r="A1810" s="12">
        <v>38132</v>
      </c>
      <c r="B1810" s="9">
        <v>0.55141990600000002</v>
      </c>
      <c r="C1810" s="14">
        <f t="shared" si="112"/>
        <v>-1.2517231771544846E-2</v>
      </c>
      <c r="L1810" s="9">
        <v>1793</v>
      </c>
      <c r="M1810" s="9">
        <v>2.6200416050936592E-3</v>
      </c>
      <c r="N1810" s="15">
        <f t="shared" si="110"/>
        <v>0.5185319247964072</v>
      </c>
      <c r="O1810" s="9">
        <f t="shared" ref="O1810:O1873" si="113">L1810/COUNT(Retornos)</f>
        <v>0.72036962635596624</v>
      </c>
      <c r="P1810" s="9">
        <f t="shared" si="111"/>
        <v>0.58393990036803645</v>
      </c>
    </row>
    <row r="1811" spans="1:16">
      <c r="A1811" s="12">
        <v>38133</v>
      </c>
      <c r="B1811" s="9">
        <v>0.55120714400000004</v>
      </c>
      <c r="C1811" s="14">
        <f t="shared" si="112"/>
        <v>-3.8584388718088114E-4</v>
      </c>
      <c r="L1811" s="9">
        <v>1794</v>
      </c>
      <c r="M1811" s="9">
        <v>2.6211516338914276E-3</v>
      </c>
      <c r="N1811" s="15">
        <f t="shared" ref="N1811:N1874" si="114">(M1811-$K$5)/$K$4</f>
        <v>0.51874797054268884</v>
      </c>
      <c r="O1811" s="9">
        <f t="shared" si="113"/>
        <v>0.72077139413419045</v>
      </c>
      <c r="P1811" s="9">
        <f t="shared" ref="P1811:P1874" si="115">_xlfn.NORM.S.INV(O1811)</f>
        <v>0.58513460555445451</v>
      </c>
    </row>
    <row r="1812" spans="1:16">
      <c r="A1812" s="12">
        <v>38134</v>
      </c>
      <c r="B1812" s="9">
        <v>0.54439544900000003</v>
      </c>
      <c r="C1812" s="14">
        <f t="shared" si="112"/>
        <v>-1.2357777061031694E-2</v>
      </c>
      <c r="L1812" s="9">
        <v>1795</v>
      </c>
      <c r="M1812" s="9">
        <v>2.62381087304564E-3</v>
      </c>
      <c r="N1812" s="15">
        <f t="shared" si="114"/>
        <v>0.5192655402749049</v>
      </c>
      <c r="O1812" s="9">
        <f t="shared" si="113"/>
        <v>0.72117316191241465</v>
      </c>
      <c r="P1812" s="9">
        <f t="shared" si="115"/>
        <v>0.58633014650006066</v>
      </c>
    </row>
    <row r="1813" spans="1:16">
      <c r="A1813" s="12">
        <v>38135</v>
      </c>
      <c r="B1813" s="9">
        <v>0.54555373699999998</v>
      </c>
      <c r="C1813" s="14">
        <f t="shared" si="112"/>
        <v>2.1276592266294969E-3</v>
      </c>
      <c r="L1813" s="9">
        <v>1796</v>
      </c>
      <c r="M1813" s="9">
        <v>2.6286144674456668E-3</v>
      </c>
      <c r="N1813" s="15">
        <f t="shared" si="114"/>
        <v>0.52020046749397753</v>
      </c>
      <c r="O1813" s="9">
        <f t="shared" si="113"/>
        <v>0.72157492969063886</v>
      </c>
      <c r="P1813" s="9">
        <f t="shared" si="115"/>
        <v>0.58752652608619527</v>
      </c>
    </row>
    <row r="1814" spans="1:16">
      <c r="A1814" s="12">
        <v>38139</v>
      </c>
      <c r="B1814" s="9">
        <v>0.54469197700000005</v>
      </c>
      <c r="C1814" s="14">
        <f t="shared" si="112"/>
        <v>-1.5796060801246403E-3</v>
      </c>
      <c r="L1814" s="9">
        <v>1797</v>
      </c>
      <c r="M1814" s="9">
        <v>2.6311078211425087E-3</v>
      </c>
      <c r="N1814" s="15">
        <f t="shared" si="114"/>
        <v>0.5206857508138889</v>
      </c>
      <c r="O1814" s="9">
        <f t="shared" si="113"/>
        <v>0.72197669746886295</v>
      </c>
      <c r="P1814" s="9">
        <f t="shared" si="115"/>
        <v>0.58872374720506715</v>
      </c>
    </row>
    <row r="1815" spans="1:16">
      <c r="A1815" s="12">
        <v>38140</v>
      </c>
      <c r="B1815" s="9">
        <v>0.54404004100000003</v>
      </c>
      <c r="C1815" s="14">
        <f t="shared" si="112"/>
        <v>-1.1968893017126891E-3</v>
      </c>
      <c r="L1815" s="9">
        <v>1798</v>
      </c>
      <c r="M1815" s="9">
        <v>2.631893812716557E-3</v>
      </c>
      <c r="N1815" s="15">
        <f t="shared" si="114"/>
        <v>0.5208387289497064</v>
      </c>
      <c r="O1815" s="9">
        <f t="shared" si="113"/>
        <v>0.72237846524708715</v>
      </c>
      <c r="P1815" s="9">
        <f t="shared" si="115"/>
        <v>0.58992181275982092</v>
      </c>
    </row>
    <row r="1816" spans="1:16">
      <c r="A1816" s="12">
        <v>38141</v>
      </c>
      <c r="B1816" s="9">
        <v>0.54386251200000002</v>
      </c>
      <c r="C1816" s="14">
        <f t="shared" si="112"/>
        <v>-3.2631605510813344E-4</v>
      </c>
      <c r="L1816" s="9">
        <v>1799</v>
      </c>
      <c r="M1816" s="9">
        <v>2.6319087999999713E-3</v>
      </c>
      <c r="N1816" s="15">
        <f t="shared" si="114"/>
        <v>0.52084164593603732</v>
      </c>
      <c r="O1816" s="9">
        <f t="shared" si="113"/>
        <v>0.72278023302531136</v>
      </c>
      <c r="P1816" s="9">
        <f t="shared" si="115"/>
        <v>0.5911207256645985</v>
      </c>
    </row>
    <row r="1817" spans="1:16">
      <c r="A1817" s="12">
        <v>38142</v>
      </c>
      <c r="B1817" s="9">
        <v>0.54445472900000003</v>
      </c>
      <c r="C1817" s="14">
        <f t="shared" si="112"/>
        <v>1.0889093970132269E-3</v>
      </c>
      <c r="L1817" s="9">
        <v>1800</v>
      </c>
      <c r="M1817" s="9">
        <v>2.6344818873480502E-3</v>
      </c>
      <c r="N1817" s="15">
        <f t="shared" si="114"/>
        <v>0.52134244787692485</v>
      </c>
      <c r="O1817" s="9">
        <f t="shared" si="113"/>
        <v>0.72318200080353556</v>
      </c>
      <c r="P1817" s="9">
        <f t="shared" si="115"/>
        <v>0.59232048884460176</v>
      </c>
    </row>
    <row r="1818" spans="1:16">
      <c r="A1818" s="12">
        <v>38145</v>
      </c>
      <c r="B1818" s="9">
        <v>0.54389209199999999</v>
      </c>
      <c r="C1818" s="14">
        <f t="shared" si="112"/>
        <v>-1.0333953771205495E-3</v>
      </c>
      <c r="L1818" s="9">
        <v>1801</v>
      </c>
      <c r="M1818" s="9">
        <v>2.6376739742834943E-3</v>
      </c>
      <c r="N1818" s="15">
        <f t="shared" si="114"/>
        <v>0.5219637261766864</v>
      </c>
      <c r="O1818" s="9">
        <f t="shared" si="113"/>
        <v>0.72358376858175977</v>
      </c>
      <c r="P1818" s="9">
        <f t="shared" si="115"/>
        <v>0.59352110523615953</v>
      </c>
    </row>
    <row r="1819" spans="1:16">
      <c r="A1819" s="12">
        <v>38146</v>
      </c>
      <c r="B1819" s="9">
        <v>0.54463264499999997</v>
      </c>
      <c r="C1819" s="14">
        <f t="shared" si="112"/>
        <v>1.3615807453217776E-3</v>
      </c>
      <c r="L1819" s="9">
        <v>1802</v>
      </c>
      <c r="M1819" s="9">
        <v>2.6411367699952226E-3</v>
      </c>
      <c r="N1819" s="15">
        <f t="shared" si="114"/>
        <v>0.5226376927307661</v>
      </c>
      <c r="O1819" s="9">
        <f t="shared" si="113"/>
        <v>0.72398553635998397</v>
      </c>
      <c r="P1819" s="9">
        <f t="shared" si="115"/>
        <v>0.59472257778679005</v>
      </c>
    </row>
    <row r="1820" spans="1:16">
      <c r="A1820" s="12">
        <v>38147</v>
      </c>
      <c r="B1820" s="9">
        <v>0.54668707599999999</v>
      </c>
      <c r="C1820" s="14">
        <f t="shared" si="112"/>
        <v>3.7721407610444846E-3</v>
      </c>
      <c r="L1820" s="9">
        <v>1803</v>
      </c>
      <c r="M1820" s="9">
        <v>2.6452235046030559E-3</v>
      </c>
      <c r="N1820" s="15">
        <f t="shared" si="114"/>
        <v>0.52343309698512364</v>
      </c>
      <c r="O1820" s="9">
        <f t="shared" si="113"/>
        <v>0.72438730413820807</v>
      </c>
      <c r="P1820" s="9">
        <f t="shared" si="115"/>
        <v>0.5959249094552671</v>
      </c>
    </row>
    <row r="1821" spans="1:16">
      <c r="A1821" s="12">
        <v>38148</v>
      </c>
      <c r="B1821" s="9">
        <v>0.54406964099999999</v>
      </c>
      <c r="C1821" s="14">
        <f t="shared" si="112"/>
        <v>-4.787812104780742E-3</v>
      </c>
      <c r="L1821" s="9">
        <v>1804</v>
      </c>
      <c r="M1821" s="9">
        <v>2.6477835147273865E-3</v>
      </c>
      <c r="N1821" s="15">
        <f t="shared" si="114"/>
        <v>0.52393135369604094</v>
      </c>
      <c r="O1821" s="9">
        <f t="shared" si="113"/>
        <v>0.72478907191643227</v>
      </c>
      <c r="P1821" s="9">
        <f t="shared" si="115"/>
        <v>0.59712810321168641</v>
      </c>
    </row>
    <row r="1822" spans="1:16">
      <c r="A1822" s="12">
        <v>38152</v>
      </c>
      <c r="B1822" s="9">
        <v>0.55102490599999998</v>
      </c>
      <c r="C1822" s="14">
        <f t="shared" si="112"/>
        <v>1.2783777067980173E-2</v>
      </c>
      <c r="L1822" s="9">
        <v>1805</v>
      </c>
      <c r="M1822" s="9">
        <v>2.6485998924310472E-3</v>
      </c>
      <c r="N1822" s="15">
        <f t="shared" si="114"/>
        <v>0.5240902459072968</v>
      </c>
      <c r="O1822" s="9">
        <f t="shared" si="113"/>
        <v>0.72519083969465647</v>
      </c>
      <c r="P1822" s="9">
        <f t="shared" si="115"/>
        <v>0.59833216203753037</v>
      </c>
    </row>
    <row r="1823" spans="1:16">
      <c r="A1823" s="12">
        <v>38153</v>
      </c>
      <c r="B1823" s="9">
        <v>0.54710581000000003</v>
      </c>
      <c r="C1823" s="14">
        <f t="shared" si="112"/>
        <v>-7.1123754250047577E-3</v>
      </c>
      <c r="L1823" s="9">
        <v>1806</v>
      </c>
      <c r="M1823" s="9">
        <v>2.6571268636430556E-3</v>
      </c>
      <c r="N1823" s="15">
        <f t="shared" si="114"/>
        <v>0.52574985677750485</v>
      </c>
      <c r="O1823" s="9">
        <f t="shared" si="113"/>
        <v>0.72559260747288068</v>
      </c>
      <c r="P1823" s="9">
        <f t="shared" si="115"/>
        <v>0.59953708892573521</v>
      </c>
    </row>
    <row r="1824" spans="1:16">
      <c r="A1824" s="12">
        <v>38154</v>
      </c>
      <c r="B1824" s="9">
        <v>0.54758514899999999</v>
      </c>
      <c r="C1824" s="14">
        <f t="shared" si="112"/>
        <v>8.7613582462231498E-4</v>
      </c>
      <c r="L1824" s="9">
        <v>1807</v>
      </c>
      <c r="M1824" s="9">
        <v>2.6642348254746206E-3</v>
      </c>
      <c r="N1824" s="15">
        <f t="shared" si="114"/>
        <v>0.52713328477642618</v>
      </c>
      <c r="O1824" s="9">
        <f t="shared" si="113"/>
        <v>0.72599437525110488</v>
      </c>
      <c r="P1824" s="9">
        <f t="shared" si="115"/>
        <v>0.60074288688075828</v>
      </c>
    </row>
    <row r="1825" spans="1:16">
      <c r="A1825" s="12">
        <v>38155</v>
      </c>
      <c r="B1825" s="9">
        <v>0.54522654199999998</v>
      </c>
      <c r="C1825" s="14">
        <f t="shared" si="112"/>
        <v>-4.3072881072602209E-3</v>
      </c>
      <c r="L1825" s="9">
        <v>1808</v>
      </c>
      <c r="M1825" s="9">
        <v>2.6654123360199122E-3</v>
      </c>
      <c r="N1825" s="15">
        <f t="shared" si="114"/>
        <v>0.52736246454637759</v>
      </c>
      <c r="O1825" s="9">
        <f t="shared" si="113"/>
        <v>0.72639614302932909</v>
      </c>
      <c r="P1825" s="9">
        <f t="shared" si="115"/>
        <v>0.6019495589186451</v>
      </c>
    </row>
    <row r="1826" spans="1:16">
      <c r="A1826" s="12">
        <v>38156</v>
      </c>
      <c r="B1826" s="9">
        <v>0.54442508700000003</v>
      </c>
      <c r="C1826" s="14">
        <f t="shared" si="112"/>
        <v>-1.4699486144971186E-3</v>
      </c>
      <c r="L1826" s="9">
        <v>1809</v>
      </c>
      <c r="M1826" s="9">
        <v>2.66997975828831E-3</v>
      </c>
      <c r="N1826" s="15">
        <f t="shared" si="114"/>
        <v>0.52825142540445913</v>
      </c>
      <c r="O1826" s="9">
        <f t="shared" si="113"/>
        <v>0.72679791080755318</v>
      </c>
      <c r="P1826" s="9">
        <f t="shared" si="115"/>
        <v>0.60315710806709799</v>
      </c>
    </row>
    <row r="1827" spans="1:16">
      <c r="A1827" s="12">
        <v>38159</v>
      </c>
      <c r="B1827" s="9">
        <v>0.54614964499999996</v>
      </c>
      <c r="C1827" s="14">
        <f t="shared" si="112"/>
        <v>3.1676681350283342E-3</v>
      </c>
      <c r="L1827" s="9">
        <v>1810</v>
      </c>
      <c r="M1827" s="9">
        <v>2.6713543556602382E-3</v>
      </c>
      <c r="N1827" s="15">
        <f t="shared" si="114"/>
        <v>0.52851896433286538</v>
      </c>
      <c r="O1827" s="9">
        <f t="shared" si="113"/>
        <v>0.72719967858577739</v>
      </c>
      <c r="P1827" s="9">
        <f t="shared" si="115"/>
        <v>0.60436553736554488</v>
      </c>
    </row>
    <row r="1828" spans="1:16">
      <c r="A1828" s="12">
        <v>38160</v>
      </c>
      <c r="B1828" s="9">
        <v>0.548937805</v>
      </c>
      <c r="C1828" s="14">
        <f t="shared" si="112"/>
        <v>5.1051209600256886E-3</v>
      </c>
      <c r="L1828" s="9">
        <v>1811</v>
      </c>
      <c r="M1828" s="9">
        <v>2.6722082786361234E-3</v>
      </c>
      <c r="N1828" s="15">
        <f t="shared" si="114"/>
        <v>0.52868516400891252</v>
      </c>
      <c r="O1828" s="9">
        <f t="shared" si="113"/>
        <v>0.72760144636400159</v>
      </c>
      <c r="P1828" s="9">
        <f t="shared" si="115"/>
        <v>0.60557484986520627</v>
      </c>
    </row>
    <row r="1829" spans="1:16">
      <c r="A1829" s="12">
        <v>38161</v>
      </c>
      <c r="B1829" s="9">
        <v>0.54993400800000003</v>
      </c>
      <c r="C1829" s="14">
        <f t="shared" si="112"/>
        <v>1.8147830062460457E-3</v>
      </c>
      <c r="L1829" s="9">
        <v>1812</v>
      </c>
      <c r="M1829" s="9">
        <v>2.6728566894400618E-3</v>
      </c>
      <c r="N1829" s="15">
        <f t="shared" si="114"/>
        <v>0.52881136469516099</v>
      </c>
      <c r="O1829" s="9">
        <f t="shared" si="113"/>
        <v>0.7280032141422258</v>
      </c>
      <c r="P1829" s="9">
        <f t="shared" si="115"/>
        <v>0.60678504862916749</v>
      </c>
    </row>
    <row r="1830" spans="1:16">
      <c r="A1830" s="12">
        <v>38162</v>
      </c>
      <c r="B1830" s="9">
        <v>0.54896794000000004</v>
      </c>
      <c r="C1830" s="14">
        <f t="shared" si="112"/>
        <v>-1.7566980509413632E-3</v>
      </c>
      <c r="L1830" s="9">
        <v>1813</v>
      </c>
      <c r="M1830" s="9">
        <v>2.6743082868454504E-3</v>
      </c>
      <c r="N1830" s="15">
        <f t="shared" si="114"/>
        <v>0.52909389019844355</v>
      </c>
      <c r="O1830" s="9">
        <f t="shared" si="113"/>
        <v>0.72840498192045</v>
      </c>
      <c r="P1830" s="9">
        <f t="shared" si="115"/>
        <v>0.6079961367324459</v>
      </c>
    </row>
    <row r="1831" spans="1:16">
      <c r="A1831" s="12">
        <v>38163</v>
      </c>
      <c r="B1831" s="9">
        <v>0.54890767399999996</v>
      </c>
      <c r="C1831" s="14">
        <f t="shared" si="112"/>
        <v>-1.0978054565458084E-4</v>
      </c>
      <c r="L1831" s="9">
        <v>1814</v>
      </c>
      <c r="M1831" s="9">
        <v>2.6774586911433307E-3</v>
      </c>
      <c r="N1831" s="15">
        <f t="shared" si="114"/>
        <v>0.52970705577486177</v>
      </c>
      <c r="O1831" s="9">
        <f t="shared" si="113"/>
        <v>0.72880674969867421</v>
      </c>
      <c r="P1831" s="9">
        <f t="shared" si="115"/>
        <v>0.6092081172620637</v>
      </c>
    </row>
    <row r="1832" spans="1:16">
      <c r="A1832" s="12">
        <v>38166</v>
      </c>
      <c r="B1832" s="9">
        <v>0.54662730999999998</v>
      </c>
      <c r="C1832" s="14">
        <f t="shared" si="112"/>
        <v>-4.1543671331509824E-3</v>
      </c>
      <c r="L1832" s="9">
        <v>1815</v>
      </c>
      <c r="M1832" s="9">
        <v>2.6780282660825439E-3</v>
      </c>
      <c r="N1832" s="15">
        <f t="shared" si="114"/>
        <v>0.52981791257700328</v>
      </c>
      <c r="O1832" s="9">
        <f t="shared" si="113"/>
        <v>0.7292085174768983</v>
      </c>
      <c r="P1832" s="9">
        <f t="shared" si="115"/>
        <v>0.6104209933171173</v>
      </c>
    </row>
    <row r="1833" spans="1:16">
      <c r="A1833" s="12">
        <v>38167</v>
      </c>
      <c r="B1833" s="9">
        <v>0.552791598</v>
      </c>
      <c r="C1833" s="14">
        <f t="shared" si="112"/>
        <v>1.1276948456892866E-2</v>
      </c>
      <c r="L1833" s="9">
        <v>1816</v>
      </c>
      <c r="M1833" s="9">
        <v>2.6804639164286215E-3</v>
      </c>
      <c r="N1833" s="15">
        <f t="shared" si="114"/>
        <v>0.53029196505001785</v>
      </c>
      <c r="O1833" s="9">
        <f t="shared" si="113"/>
        <v>0.7296102852551225</v>
      </c>
      <c r="P1833" s="9">
        <f t="shared" si="115"/>
        <v>0.6116347680088503</v>
      </c>
    </row>
    <row r="1834" spans="1:16">
      <c r="A1834" s="12">
        <v>38168</v>
      </c>
      <c r="B1834" s="9">
        <v>0.55169369999999995</v>
      </c>
      <c r="C1834" s="14">
        <f t="shared" si="112"/>
        <v>-1.98609748044698E-3</v>
      </c>
      <c r="L1834" s="9">
        <v>1817</v>
      </c>
      <c r="M1834" s="9">
        <v>2.690965451314975E-3</v>
      </c>
      <c r="N1834" s="15">
        <f t="shared" si="114"/>
        <v>0.5323358867448299</v>
      </c>
      <c r="O1834" s="9">
        <f t="shared" si="113"/>
        <v>0.73001205303334671</v>
      </c>
      <c r="P1834" s="9">
        <f t="shared" si="115"/>
        <v>0.61284944446072365</v>
      </c>
    </row>
    <row r="1835" spans="1:16">
      <c r="A1835" s="12">
        <v>38169</v>
      </c>
      <c r="B1835" s="9">
        <v>0.55066079300000004</v>
      </c>
      <c r="C1835" s="14">
        <f t="shared" si="112"/>
        <v>-1.8722472270390478E-3</v>
      </c>
      <c r="L1835" s="9">
        <v>1818</v>
      </c>
      <c r="M1835" s="9">
        <v>2.6992214739198772E-3</v>
      </c>
      <c r="N1835" s="15">
        <f t="shared" si="114"/>
        <v>0.53394276268226504</v>
      </c>
      <c r="O1835" s="9">
        <f t="shared" si="113"/>
        <v>0.73041382081157091</v>
      </c>
      <c r="P1835" s="9">
        <f t="shared" si="115"/>
        <v>0.61406502580848954</v>
      </c>
    </row>
    <row r="1836" spans="1:16">
      <c r="A1836" s="12">
        <v>38170</v>
      </c>
      <c r="B1836" s="9">
        <v>0.54644808700000003</v>
      </c>
      <c r="C1836" s="14">
        <f t="shared" si="112"/>
        <v>-7.6502740953268145E-3</v>
      </c>
      <c r="L1836" s="9">
        <v>1819</v>
      </c>
      <c r="M1836" s="9">
        <v>2.7038398230223581E-3</v>
      </c>
      <c r="N1836" s="15">
        <f t="shared" si="114"/>
        <v>0.53484163546866537</v>
      </c>
      <c r="O1836" s="9">
        <f t="shared" si="113"/>
        <v>0.73081558858979512</v>
      </c>
      <c r="P1836" s="9">
        <f t="shared" si="115"/>
        <v>0.61528151520026353</v>
      </c>
    </row>
    <row r="1837" spans="1:16">
      <c r="A1837" s="12">
        <v>38174</v>
      </c>
      <c r="B1837" s="9">
        <v>0.54279976100000005</v>
      </c>
      <c r="C1837" s="14">
        <f t="shared" si="112"/>
        <v>-6.6764365852743923E-3</v>
      </c>
      <c r="L1837" s="9">
        <v>1820</v>
      </c>
      <c r="M1837" s="9">
        <v>2.7083090415374045E-3</v>
      </c>
      <c r="N1837" s="15">
        <f t="shared" si="114"/>
        <v>0.53571148285579628</v>
      </c>
      <c r="O1837" s="9">
        <f t="shared" si="113"/>
        <v>0.73121735636801932</v>
      </c>
      <c r="P1837" s="9">
        <f t="shared" si="115"/>
        <v>0.61649891579659932</v>
      </c>
    </row>
    <row r="1838" spans="1:16">
      <c r="A1838" s="12">
        <v>38175</v>
      </c>
      <c r="B1838" s="9">
        <v>0.538473965</v>
      </c>
      <c r="C1838" s="14">
        <f t="shared" si="112"/>
        <v>-7.9694139732682245E-3</v>
      </c>
      <c r="L1838" s="9">
        <v>1821</v>
      </c>
      <c r="M1838" s="9">
        <v>2.7105290538378402E-3</v>
      </c>
      <c r="N1838" s="15">
        <f t="shared" si="114"/>
        <v>0.53614356553253961</v>
      </c>
      <c r="O1838" s="9">
        <f t="shared" si="113"/>
        <v>0.73161912414624342</v>
      </c>
      <c r="P1838" s="9">
        <f t="shared" si="115"/>
        <v>0.61771723077056073</v>
      </c>
    </row>
    <row r="1839" spans="1:16">
      <c r="A1839" s="12">
        <v>38176</v>
      </c>
      <c r="B1839" s="9">
        <v>0.53861898100000005</v>
      </c>
      <c r="C1839" s="14">
        <f t="shared" si="112"/>
        <v>2.6930921349199721E-4</v>
      </c>
      <c r="L1839" s="9">
        <v>1822</v>
      </c>
      <c r="M1839" s="9">
        <v>2.7372254471058621E-3</v>
      </c>
      <c r="N1839" s="15">
        <f t="shared" si="114"/>
        <v>0.54133950478944293</v>
      </c>
      <c r="O1839" s="9">
        <f t="shared" si="113"/>
        <v>0.73202089192446762</v>
      </c>
      <c r="P1839" s="9">
        <f t="shared" si="115"/>
        <v>0.61893646330779961</v>
      </c>
    </row>
    <row r="1840" spans="1:16">
      <c r="A1840" s="12">
        <v>38177</v>
      </c>
      <c r="B1840" s="9">
        <v>0.53893829199999999</v>
      </c>
      <c r="C1840" s="14">
        <f t="shared" si="112"/>
        <v>5.928328025259777E-4</v>
      </c>
      <c r="L1840" s="9">
        <v>1823</v>
      </c>
      <c r="M1840" s="9">
        <v>2.7422316757819143E-3</v>
      </c>
      <c r="N1840" s="15">
        <f t="shared" si="114"/>
        <v>0.5423138708712496</v>
      </c>
      <c r="O1840" s="9">
        <f t="shared" si="113"/>
        <v>0.73242265970269183</v>
      </c>
      <c r="P1840" s="9">
        <f t="shared" si="115"/>
        <v>0.62015661660662669</v>
      </c>
    </row>
    <row r="1841" spans="1:16">
      <c r="A1841" s="12">
        <v>38180</v>
      </c>
      <c r="B1841" s="9">
        <v>0.53648068699999996</v>
      </c>
      <c r="C1841" s="14">
        <f t="shared" si="112"/>
        <v>-4.5600860738246318E-3</v>
      </c>
      <c r="L1841" s="9">
        <v>1824</v>
      </c>
      <c r="M1841" s="9">
        <v>2.7453674359274594E-3</v>
      </c>
      <c r="N1841" s="15">
        <f t="shared" si="114"/>
        <v>0.54292418624519889</v>
      </c>
      <c r="O1841" s="9">
        <f t="shared" si="113"/>
        <v>0.73282442748091603</v>
      </c>
      <c r="P1841" s="9">
        <f t="shared" si="115"/>
        <v>0.62137769387809116</v>
      </c>
    </row>
    <row r="1842" spans="1:16">
      <c r="A1842" s="12">
        <v>38181</v>
      </c>
      <c r="B1842" s="9">
        <v>0.53937432600000002</v>
      </c>
      <c r="C1842" s="14">
        <f t="shared" si="112"/>
        <v>5.3937430929364982E-3</v>
      </c>
      <c r="L1842" s="9">
        <v>1825</v>
      </c>
      <c r="M1842" s="9">
        <v>2.7469087821705429E-3</v>
      </c>
      <c r="N1842" s="15">
        <f t="shared" si="114"/>
        <v>0.54322417963278924</v>
      </c>
      <c r="O1842" s="9">
        <f t="shared" si="113"/>
        <v>0.73322619525914023</v>
      </c>
      <c r="P1842" s="9">
        <f t="shared" si="115"/>
        <v>0.62259969834605511</v>
      </c>
    </row>
    <row r="1843" spans="1:16">
      <c r="A1843" s="12">
        <v>38182</v>
      </c>
      <c r="B1843" s="9">
        <v>0.53867700900000004</v>
      </c>
      <c r="C1843" s="14">
        <f t="shared" si="112"/>
        <v>-1.2928257174776858E-3</v>
      </c>
      <c r="L1843" s="9">
        <v>1826</v>
      </c>
      <c r="M1843" s="9">
        <v>2.7506115853721536E-3</v>
      </c>
      <c r="N1843" s="15">
        <f t="shared" si="114"/>
        <v>0.54394485902654399</v>
      </c>
      <c r="O1843" s="9">
        <f t="shared" si="113"/>
        <v>0.73362796303736444</v>
      </c>
      <c r="P1843" s="9">
        <f t="shared" si="115"/>
        <v>0.62382263324726939</v>
      </c>
    </row>
    <row r="1844" spans="1:16">
      <c r="A1844" s="12">
        <v>38183</v>
      </c>
      <c r="B1844" s="9">
        <v>0.53922890300000004</v>
      </c>
      <c r="C1844" s="14">
        <f t="shared" si="112"/>
        <v>1.0245360221043942E-3</v>
      </c>
      <c r="L1844" s="9">
        <v>1827</v>
      </c>
      <c r="M1844" s="9">
        <v>2.7525284782494719E-3</v>
      </c>
      <c r="N1844" s="15">
        <f t="shared" si="114"/>
        <v>0.54431794534020972</v>
      </c>
      <c r="O1844" s="9">
        <f t="shared" si="113"/>
        <v>0.73402973081558864</v>
      </c>
      <c r="P1844" s="9">
        <f t="shared" si="115"/>
        <v>0.62504650183145449</v>
      </c>
    </row>
    <row r="1845" spans="1:16">
      <c r="A1845" s="12">
        <v>38184</v>
      </c>
      <c r="B1845" s="9">
        <v>0.53453068199999998</v>
      </c>
      <c r="C1845" s="14">
        <f t="shared" si="112"/>
        <v>-8.7128508391547399E-3</v>
      </c>
      <c r="L1845" s="9">
        <v>1828</v>
      </c>
      <c r="M1845" s="9">
        <v>2.7548204317520142E-3</v>
      </c>
      <c r="N1845" s="15">
        <f t="shared" si="114"/>
        <v>0.54476402998764861</v>
      </c>
      <c r="O1845" s="9">
        <f t="shared" si="113"/>
        <v>0.73443149859381274</v>
      </c>
      <c r="P1845" s="9">
        <f t="shared" si="115"/>
        <v>0.62627130736137293</v>
      </c>
    </row>
    <row r="1846" spans="1:16">
      <c r="A1846" s="12">
        <v>38187</v>
      </c>
      <c r="B1846" s="9">
        <v>0.53378883300000002</v>
      </c>
      <c r="C1846" s="14">
        <f t="shared" si="112"/>
        <v>-1.3878511093586843E-3</v>
      </c>
      <c r="L1846" s="9">
        <v>1829</v>
      </c>
      <c r="M1846" s="9">
        <v>2.7608735247404148E-3</v>
      </c>
      <c r="N1846" s="15">
        <f t="shared" si="114"/>
        <v>0.54594214806406272</v>
      </c>
      <c r="O1846" s="9">
        <f t="shared" si="113"/>
        <v>0.73483326637203694</v>
      </c>
      <c r="P1846" s="9">
        <f t="shared" si="115"/>
        <v>0.62749705311291404</v>
      </c>
    </row>
    <row r="1847" spans="1:16">
      <c r="A1847" s="12">
        <v>38188</v>
      </c>
      <c r="B1847" s="9">
        <v>0.53890924799999995</v>
      </c>
      <c r="C1847" s="14">
        <f t="shared" si="112"/>
        <v>9.592585463472858E-3</v>
      </c>
      <c r="L1847" s="9">
        <v>1830</v>
      </c>
      <c r="M1847" s="9">
        <v>2.7646340655449464E-3</v>
      </c>
      <c r="N1847" s="15">
        <f t="shared" si="114"/>
        <v>0.54667406497123749</v>
      </c>
      <c r="O1847" s="9">
        <f t="shared" si="113"/>
        <v>0.73523503415026115</v>
      </c>
      <c r="P1847" s="9">
        <f t="shared" si="115"/>
        <v>0.62872374237516815</v>
      </c>
    </row>
    <row r="1848" spans="1:16">
      <c r="A1848" s="12">
        <v>38189</v>
      </c>
      <c r="B1848" s="9">
        <v>0.54484036199999997</v>
      </c>
      <c r="C1848" s="14">
        <f t="shared" si="112"/>
        <v>1.1005775131919915E-2</v>
      </c>
      <c r="L1848" s="9">
        <v>1831</v>
      </c>
      <c r="M1848" s="9">
        <v>2.764636681681365E-3</v>
      </c>
      <c r="N1848" s="15">
        <f t="shared" si="114"/>
        <v>0.54667457415185161</v>
      </c>
      <c r="O1848" s="9">
        <f t="shared" si="113"/>
        <v>0.73563680192848535</v>
      </c>
      <c r="P1848" s="9">
        <f t="shared" si="115"/>
        <v>0.62995137845050841</v>
      </c>
    </row>
    <row r="1849" spans="1:16">
      <c r="A1849" s="12">
        <v>38190</v>
      </c>
      <c r="B1849" s="9">
        <v>0.54141851699999999</v>
      </c>
      <c r="C1849" s="14">
        <f t="shared" si="112"/>
        <v>-6.2804543103948118E-3</v>
      </c>
      <c r="L1849" s="9">
        <v>1832</v>
      </c>
      <c r="M1849" s="9">
        <v>2.7889479465761369E-3</v>
      </c>
      <c r="N1849" s="15">
        <f t="shared" si="114"/>
        <v>0.55140629406560593</v>
      </c>
      <c r="O1849" s="9">
        <f t="shared" si="113"/>
        <v>0.73603856970670956</v>
      </c>
      <c r="P1849" s="9">
        <f t="shared" si="115"/>
        <v>0.63117996465467041</v>
      </c>
    </row>
    <row r="1850" spans="1:16">
      <c r="A1850" s="12">
        <v>38191</v>
      </c>
      <c r="B1850" s="9">
        <v>0.54582173499999997</v>
      </c>
      <c r="C1850" s="14">
        <f t="shared" si="112"/>
        <v>8.1327436386886554E-3</v>
      </c>
      <c r="L1850" s="9">
        <v>1833</v>
      </c>
      <c r="M1850" s="9">
        <v>2.7906988055665938E-3</v>
      </c>
      <c r="N1850" s="15">
        <f t="shared" si="114"/>
        <v>0.55174706507802262</v>
      </c>
      <c r="O1850" s="9">
        <f t="shared" si="113"/>
        <v>0.73644033748493376</v>
      </c>
      <c r="P1850" s="9">
        <f t="shared" si="115"/>
        <v>0.63240950431683318</v>
      </c>
    </row>
    <row r="1851" spans="1:16">
      <c r="A1851" s="12">
        <v>38194</v>
      </c>
      <c r="B1851" s="9">
        <v>0.54368509799999998</v>
      </c>
      <c r="C1851" s="14">
        <f t="shared" si="112"/>
        <v>-3.9145326449853135E-3</v>
      </c>
      <c r="L1851" s="9">
        <v>1834</v>
      </c>
      <c r="M1851" s="9">
        <v>2.7952494169984909E-3</v>
      </c>
      <c r="N1851" s="15">
        <f t="shared" si="114"/>
        <v>0.5526327540302538</v>
      </c>
      <c r="O1851" s="9">
        <f t="shared" si="113"/>
        <v>0.73684210526315785</v>
      </c>
      <c r="P1851" s="9">
        <f t="shared" si="115"/>
        <v>0.63364000077970106</v>
      </c>
    </row>
    <row r="1852" spans="1:16">
      <c r="A1852" s="12">
        <v>38195</v>
      </c>
      <c r="B1852" s="9">
        <v>0.54887754499999997</v>
      </c>
      <c r="C1852" s="14">
        <f t="shared" si="112"/>
        <v>9.550467759923853E-3</v>
      </c>
      <c r="L1852" s="9">
        <v>1835</v>
      </c>
      <c r="M1852" s="9">
        <v>2.8031766888736431E-3</v>
      </c>
      <c r="N1852" s="15">
        <f t="shared" si="114"/>
        <v>0.55417564496397365</v>
      </c>
      <c r="O1852" s="9">
        <f t="shared" si="113"/>
        <v>0.73724387304138206</v>
      </c>
      <c r="P1852" s="9">
        <f t="shared" si="115"/>
        <v>0.63487145739958484</v>
      </c>
    </row>
    <row r="1853" spans="1:16">
      <c r="A1853" s="12">
        <v>38196</v>
      </c>
      <c r="B1853" s="9">
        <v>0.54878718000000004</v>
      </c>
      <c r="C1853" s="14">
        <f t="shared" si="112"/>
        <v>-1.646359936257058E-4</v>
      </c>
      <c r="L1853" s="9">
        <v>1836</v>
      </c>
      <c r="M1853" s="9">
        <v>2.8046108919903556E-3</v>
      </c>
      <c r="N1853" s="15">
        <f t="shared" si="114"/>
        <v>0.55445478500366674</v>
      </c>
      <c r="O1853" s="9">
        <f t="shared" si="113"/>
        <v>0.73764564081960626</v>
      </c>
      <c r="P1853" s="9">
        <f t="shared" si="115"/>
        <v>0.63610387754648523</v>
      </c>
    </row>
    <row r="1854" spans="1:16">
      <c r="A1854" s="12">
        <v>38197</v>
      </c>
      <c r="B1854" s="9">
        <v>0.55023660200000002</v>
      </c>
      <c r="C1854" s="14">
        <f t="shared" si="112"/>
        <v>2.6411367699952226E-3</v>
      </c>
      <c r="L1854" s="9">
        <v>1837</v>
      </c>
      <c r="M1854" s="9">
        <v>2.8088100432814844E-3</v>
      </c>
      <c r="N1854" s="15">
        <f t="shared" si="114"/>
        <v>0.55527206900230286</v>
      </c>
      <c r="O1854" s="9">
        <f t="shared" si="113"/>
        <v>0.73804740859783047</v>
      </c>
      <c r="P1854" s="9">
        <f t="shared" si="115"/>
        <v>0.63733726460417506</v>
      </c>
    </row>
    <row r="1855" spans="1:16">
      <c r="A1855" s="12">
        <v>38198</v>
      </c>
      <c r="B1855" s="9">
        <v>0.54996425199999999</v>
      </c>
      <c r="C1855" s="14">
        <f t="shared" si="112"/>
        <v>-4.9496888976507947E-4</v>
      </c>
      <c r="L1855" s="9">
        <v>1838</v>
      </c>
      <c r="M1855" s="9">
        <v>2.811106962169907E-3</v>
      </c>
      <c r="N1855" s="15">
        <f t="shared" si="114"/>
        <v>0.55571912006655932</v>
      </c>
      <c r="O1855" s="9">
        <f t="shared" si="113"/>
        <v>0.73844917637605467</v>
      </c>
      <c r="P1855" s="9">
        <f t="shared" si="115"/>
        <v>0.63857162197028439</v>
      </c>
    </row>
    <row r="1856" spans="1:16">
      <c r="A1856" s="12">
        <v>38201</v>
      </c>
      <c r="B1856" s="9">
        <v>0.54725551400000005</v>
      </c>
      <c r="C1856" s="14">
        <f t="shared" si="112"/>
        <v>-4.9252983082979096E-3</v>
      </c>
      <c r="L1856" s="9">
        <v>1839</v>
      </c>
      <c r="M1856" s="9">
        <v>2.8164354792017399E-3</v>
      </c>
      <c r="N1856" s="15">
        <f t="shared" si="114"/>
        <v>0.55675621337533754</v>
      </c>
      <c r="O1856" s="9">
        <f t="shared" si="113"/>
        <v>0.73885094415427888</v>
      </c>
      <c r="P1856" s="9">
        <f t="shared" si="115"/>
        <v>0.6398069530563838</v>
      </c>
    </row>
    <row r="1857" spans="1:16">
      <c r="A1857" s="12">
        <v>38202</v>
      </c>
      <c r="B1857" s="9">
        <v>0.54815545700000001</v>
      </c>
      <c r="C1857" s="14">
        <f t="shared" si="112"/>
        <v>1.6444658426959524E-3</v>
      </c>
      <c r="L1857" s="9">
        <v>1840</v>
      </c>
      <c r="M1857" s="9">
        <v>2.8224485532981625E-3</v>
      </c>
      <c r="N1857" s="15">
        <f t="shared" si="114"/>
        <v>0.55792654254447271</v>
      </c>
      <c r="O1857" s="9">
        <f t="shared" si="113"/>
        <v>0.73925271193250297</v>
      </c>
      <c r="P1857" s="9">
        <f t="shared" si="115"/>
        <v>0.64104326128806988</v>
      </c>
    </row>
    <row r="1858" spans="1:16">
      <c r="A1858" s="12">
        <v>38203</v>
      </c>
      <c r="B1858" s="9">
        <v>0.54800526100000002</v>
      </c>
      <c r="C1858" s="14">
        <f t="shared" si="112"/>
        <v>-2.7400256274379142E-4</v>
      </c>
      <c r="L1858" s="9">
        <v>1841</v>
      </c>
      <c r="M1858" s="9">
        <v>2.8287815398551075E-3</v>
      </c>
      <c r="N1858" s="15">
        <f t="shared" si="114"/>
        <v>0.55915913651828442</v>
      </c>
      <c r="O1858" s="9">
        <f t="shared" si="113"/>
        <v>0.73965447971072718</v>
      </c>
      <c r="P1858" s="9">
        <f t="shared" si="115"/>
        <v>0.64228055010505236</v>
      </c>
    </row>
    <row r="1859" spans="1:16">
      <c r="A1859" s="12">
        <v>38204</v>
      </c>
      <c r="B1859" s="9">
        <v>0.54851626399999998</v>
      </c>
      <c r="C1859" s="14">
        <f t="shared" si="112"/>
        <v>9.3247827414555395E-4</v>
      </c>
      <c r="L1859" s="9">
        <v>1842</v>
      </c>
      <c r="M1859" s="9">
        <v>2.8318145042323106E-3</v>
      </c>
      <c r="N1859" s="15">
        <f t="shared" si="114"/>
        <v>0.55974944467392485</v>
      </c>
      <c r="O1859" s="9">
        <f t="shared" si="113"/>
        <v>0.74005624748895138</v>
      </c>
      <c r="P1859" s="9">
        <f t="shared" si="115"/>
        <v>0.6435188229612373</v>
      </c>
    </row>
    <row r="1860" spans="1:16">
      <c r="A1860" s="12">
        <v>38205</v>
      </c>
      <c r="B1860" s="9">
        <v>0.54174115599999995</v>
      </c>
      <c r="C1860" s="14">
        <f t="shared" ref="C1860:C1923" si="116">((B1860/B1859)-1)</f>
        <v>-1.2351699383703285E-2</v>
      </c>
      <c r="L1860" s="9">
        <v>1843</v>
      </c>
      <c r="M1860" s="9">
        <v>2.8328609290650952E-3</v>
      </c>
      <c r="N1860" s="15">
        <f t="shared" si="114"/>
        <v>0.55995311113229163</v>
      </c>
      <c r="O1860" s="9">
        <f t="shared" si="113"/>
        <v>0.74045801526717558</v>
      </c>
      <c r="P1860" s="9">
        <f t="shared" si="115"/>
        <v>0.64475808332481765</v>
      </c>
    </row>
    <row r="1861" spans="1:16">
      <c r="A1861" s="12">
        <v>38208</v>
      </c>
      <c r="B1861" s="9">
        <v>0.54338966499999997</v>
      </c>
      <c r="C1861" s="14">
        <f t="shared" si="116"/>
        <v>3.0429827635247708E-3</v>
      </c>
      <c r="L1861" s="9">
        <v>1844</v>
      </c>
      <c r="M1861" s="9">
        <v>2.858241628383329E-3</v>
      </c>
      <c r="N1861" s="15">
        <f t="shared" si="114"/>
        <v>0.56489297587848697</v>
      </c>
      <c r="O1861" s="9">
        <f t="shared" si="113"/>
        <v>0.74085978304539979</v>
      </c>
      <c r="P1861" s="9">
        <f t="shared" si="115"/>
        <v>0.64599833467835821</v>
      </c>
    </row>
    <row r="1862" spans="1:16">
      <c r="A1862" s="12">
        <v>38209</v>
      </c>
      <c r="B1862" s="9">
        <v>0.54386251200000002</v>
      </c>
      <c r="C1862" s="14">
        <f t="shared" si="116"/>
        <v>8.7018033366548231E-4</v>
      </c>
      <c r="L1862" s="9">
        <v>1845</v>
      </c>
      <c r="M1862" s="9">
        <v>2.8588929775845706E-3</v>
      </c>
      <c r="N1862" s="15">
        <f t="shared" si="114"/>
        <v>0.5650197484672298</v>
      </c>
      <c r="O1862" s="9">
        <f t="shared" si="113"/>
        <v>0.74126155082362399</v>
      </c>
      <c r="P1862" s="9">
        <f t="shared" si="115"/>
        <v>0.64723958051888586</v>
      </c>
    </row>
    <row r="1863" spans="1:16">
      <c r="A1863" s="12">
        <v>38210</v>
      </c>
      <c r="B1863" s="9">
        <v>0.54704595199999995</v>
      </c>
      <c r="C1863" s="14">
        <f t="shared" si="116"/>
        <v>5.8533911232327984E-3</v>
      </c>
      <c r="L1863" s="9">
        <v>1846</v>
      </c>
      <c r="M1863" s="9">
        <v>2.8641071586101852E-3</v>
      </c>
      <c r="N1863" s="15">
        <f t="shared" si="114"/>
        <v>0.56603458847245414</v>
      </c>
      <c r="O1863" s="9">
        <f t="shared" si="113"/>
        <v>0.74166331860184809</v>
      </c>
      <c r="P1863" s="9">
        <f t="shared" si="115"/>
        <v>0.64848182435797708</v>
      </c>
    </row>
    <row r="1864" spans="1:16">
      <c r="A1864" s="12">
        <v>38211</v>
      </c>
      <c r="B1864" s="9">
        <v>0.54914881900000001</v>
      </c>
      <c r="C1864" s="14">
        <f t="shared" si="116"/>
        <v>3.8440408750159971E-3</v>
      </c>
      <c r="L1864" s="9">
        <v>1847</v>
      </c>
      <c r="M1864" s="9">
        <v>2.8730260240728001E-3</v>
      </c>
      <c r="N1864" s="15">
        <f t="shared" si="114"/>
        <v>0.56777047401770298</v>
      </c>
      <c r="O1864" s="9">
        <f t="shared" si="113"/>
        <v>0.74206508638007229</v>
      </c>
      <c r="P1864" s="9">
        <f t="shared" si="115"/>
        <v>0.64972506972184885</v>
      </c>
    </row>
    <row r="1865" spans="1:16">
      <c r="A1865" s="12">
        <v>38212</v>
      </c>
      <c r="B1865" s="9">
        <v>0.54253472199999997</v>
      </c>
      <c r="C1865" s="14">
        <f t="shared" si="116"/>
        <v>-1.204427064423863E-2</v>
      </c>
      <c r="L1865" s="9">
        <v>1848</v>
      </c>
      <c r="M1865" s="9">
        <v>2.8967642194004384E-3</v>
      </c>
      <c r="N1865" s="15">
        <f t="shared" si="114"/>
        <v>0.5723906569672349</v>
      </c>
      <c r="O1865" s="9">
        <f t="shared" si="113"/>
        <v>0.7424668541582965</v>
      </c>
      <c r="P1865" s="9">
        <f t="shared" si="115"/>
        <v>0.65096932015144715</v>
      </c>
    </row>
    <row r="1866" spans="1:16">
      <c r="A1866" s="12">
        <v>38215</v>
      </c>
      <c r="B1866" s="9">
        <v>0.54371465900000004</v>
      </c>
      <c r="C1866" s="14">
        <f t="shared" si="116"/>
        <v>2.1748598792910023E-3</v>
      </c>
      <c r="L1866" s="9">
        <v>1849</v>
      </c>
      <c r="M1866" s="9">
        <v>2.9032246150026975E-3</v>
      </c>
      <c r="N1866" s="15">
        <f t="shared" si="114"/>
        <v>0.57364804866010866</v>
      </c>
      <c r="O1866" s="9">
        <f t="shared" si="113"/>
        <v>0.7428686219365207</v>
      </c>
      <c r="P1866" s="9">
        <f t="shared" si="115"/>
        <v>0.65221457920254156</v>
      </c>
    </row>
    <row r="1867" spans="1:16">
      <c r="A1867" s="12">
        <v>38216</v>
      </c>
      <c r="B1867" s="9">
        <v>0.54680664899999998</v>
      </c>
      <c r="C1867" s="14">
        <f t="shared" si="116"/>
        <v>5.6867880032638318E-3</v>
      </c>
      <c r="L1867" s="9">
        <v>1850</v>
      </c>
      <c r="M1867" s="9">
        <v>2.9122179217520028E-3</v>
      </c>
      <c r="N1867" s="15">
        <f t="shared" si="114"/>
        <v>0.57539842276941067</v>
      </c>
      <c r="O1867" s="9">
        <f t="shared" si="113"/>
        <v>0.74327038971474491</v>
      </c>
      <c r="P1867" s="9">
        <f t="shared" si="115"/>
        <v>0.6534608504458117</v>
      </c>
    </row>
    <row r="1868" spans="1:16">
      <c r="A1868" s="12">
        <v>38217</v>
      </c>
      <c r="B1868" s="9">
        <v>0.54869684500000004</v>
      </c>
      <c r="C1868" s="14">
        <f t="shared" si="116"/>
        <v>3.4567904458675525E-3</v>
      </c>
      <c r="L1868" s="9">
        <v>1851</v>
      </c>
      <c r="M1868" s="9">
        <v>2.9131509357376295E-3</v>
      </c>
      <c r="N1868" s="15">
        <f t="shared" si="114"/>
        <v>0.57558001598863262</v>
      </c>
      <c r="O1868" s="9">
        <f t="shared" si="113"/>
        <v>0.74367215749296911</v>
      </c>
      <c r="P1868" s="9">
        <f t="shared" si="115"/>
        <v>0.65470813746694478</v>
      </c>
    </row>
    <row r="1869" spans="1:16">
      <c r="A1869" s="12">
        <v>38218</v>
      </c>
      <c r="B1869" s="9">
        <v>0.54606017600000001</v>
      </c>
      <c r="C1869" s="14">
        <f t="shared" si="116"/>
        <v>-4.8053292524400382E-3</v>
      </c>
      <c r="L1869" s="9">
        <v>1852</v>
      </c>
      <c r="M1869" s="9">
        <v>2.9132834259724127E-3</v>
      </c>
      <c r="N1869" s="15">
        <f t="shared" si="114"/>
        <v>0.57560580266345251</v>
      </c>
      <c r="O1869" s="9">
        <f t="shared" si="113"/>
        <v>0.7440739252711932</v>
      </c>
      <c r="P1869" s="9">
        <f t="shared" si="115"/>
        <v>0.65595644386672458</v>
      </c>
    </row>
    <row r="1870" spans="1:16">
      <c r="A1870" s="12">
        <v>38219</v>
      </c>
      <c r="B1870" s="9">
        <v>0.54905836500000005</v>
      </c>
      <c r="C1870" s="14">
        <f t="shared" si="116"/>
        <v>5.4905835140046655E-3</v>
      </c>
      <c r="L1870" s="9">
        <v>1853</v>
      </c>
      <c r="M1870" s="9">
        <v>2.9145077253851515E-3</v>
      </c>
      <c r="N1870" s="15">
        <f t="shared" si="114"/>
        <v>0.57584408898613992</v>
      </c>
      <c r="O1870" s="9">
        <f t="shared" si="113"/>
        <v>0.74447569304941741</v>
      </c>
      <c r="P1870" s="9">
        <f t="shared" si="115"/>
        <v>0.6572057732611295</v>
      </c>
    </row>
    <row r="1871" spans="1:16">
      <c r="A1871" s="12">
        <v>38222</v>
      </c>
      <c r="B1871" s="9">
        <v>0.55117676199999999</v>
      </c>
      <c r="C1871" s="14">
        <f t="shared" si="116"/>
        <v>3.8582364554267112E-3</v>
      </c>
      <c r="L1871" s="9">
        <v>1854</v>
      </c>
      <c r="M1871" s="9">
        <v>2.9427870162954672E-3</v>
      </c>
      <c r="N1871" s="15">
        <f t="shared" si="114"/>
        <v>0.58134810881095667</v>
      </c>
      <c r="O1871" s="9">
        <f t="shared" si="113"/>
        <v>0.74487746082764161</v>
      </c>
      <c r="P1871" s="9">
        <f t="shared" si="115"/>
        <v>0.65845612928142316</v>
      </c>
    </row>
    <row r="1872" spans="1:16">
      <c r="A1872" s="12">
        <v>38223</v>
      </c>
      <c r="B1872" s="9">
        <v>0.55756899900000001</v>
      </c>
      <c r="C1872" s="14">
        <f t="shared" si="116"/>
        <v>1.1597435597257677E-2</v>
      </c>
      <c r="L1872" s="9">
        <v>1855</v>
      </c>
      <c r="M1872" s="9">
        <v>2.9470088500538338E-3</v>
      </c>
      <c r="N1872" s="15">
        <f t="shared" si="114"/>
        <v>0.58216980751538394</v>
      </c>
      <c r="O1872" s="9">
        <f t="shared" si="113"/>
        <v>0.74527922860586582</v>
      </c>
      <c r="P1872" s="9">
        <f t="shared" si="115"/>
        <v>0.65970751557425056</v>
      </c>
    </row>
    <row r="1873" spans="1:16">
      <c r="A1873" s="12">
        <v>38224</v>
      </c>
      <c r="B1873" s="9">
        <v>0.55663790700000004</v>
      </c>
      <c r="C1873" s="14">
        <f t="shared" si="116"/>
        <v>-1.6699135024900169E-3</v>
      </c>
      <c r="L1873" s="9">
        <v>1856</v>
      </c>
      <c r="M1873" s="9">
        <v>2.9484024750114912E-3</v>
      </c>
      <c r="N1873" s="15">
        <f t="shared" si="114"/>
        <v>0.58244104979722311</v>
      </c>
      <c r="O1873" s="9">
        <f t="shared" si="113"/>
        <v>0.74568099638409002</v>
      </c>
      <c r="P1873" s="9">
        <f t="shared" si="115"/>
        <v>0.66095993580173584</v>
      </c>
    </row>
    <row r="1874" spans="1:16">
      <c r="A1874" s="12">
        <v>38225</v>
      </c>
      <c r="B1874" s="9">
        <v>0.55744467399999997</v>
      </c>
      <c r="C1874" s="14">
        <f t="shared" si="116"/>
        <v>1.449356915607769E-3</v>
      </c>
      <c r="L1874" s="9">
        <v>1857</v>
      </c>
      <c r="M1874" s="9">
        <v>2.9585801273817047E-3</v>
      </c>
      <c r="N1874" s="15">
        <f t="shared" si="114"/>
        <v>0.58442193399242448</v>
      </c>
      <c r="O1874" s="9">
        <f t="shared" ref="O1874:O1937" si="117">L1874/COUNT(Retornos)</f>
        <v>0.74608276416231423</v>
      </c>
      <c r="P1874" s="9">
        <f t="shared" si="115"/>
        <v>0.66221339364157805</v>
      </c>
    </row>
    <row r="1875" spans="1:16">
      <c r="A1875" s="12">
        <v>38226</v>
      </c>
      <c r="B1875" s="9">
        <v>0.55800457599999997</v>
      </c>
      <c r="C1875" s="14">
        <f t="shared" si="116"/>
        <v>1.0044081971083418E-3</v>
      </c>
      <c r="L1875" s="9">
        <v>1858</v>
      </c>
      <c r="M1875" s="9">
        <v>2.9653422298709931E-3</v>
      </c>
      <c r="N1875" s="15">
        <f t="shared" ref="N1875:N1938" si="118">(M1875-$K$5)/$K$4</f>
        <v>0.58573804712540645</v>
      </c>
      <c r="O1875" s="9">
        <f t="shared" si="117"/>
        <v>0.74648453194053832</v>
      </c>
      <c r="P1875" s="9">
        <f t="shared" ref="P1875:P1938" si="119">_xlfn.NORM.S.INV(O1875)</f>
        <v>0.66346789278714602</v>
      </c>
    </row>
    <row r="1876" spans="1:16">
      <c r="A1876" s="12">
        <v>38230</v>
      </c>
      <c r="B1876" s="9">
        <v>0.55460041000000004</v>
      </c>
      <c r="C1876" s="14">
        <f t="shared" si="116"/>
        <v>-6.1006058846369005E-3</v>
      </c>
      <c r="L1876" s="9">
        <v>1859</v>
      </c>
      <c r="M1876" s="9">
        <v>2.9658368625797848E-3</v>
      </c>
      <c r="N1876" s="15">
        <f t="shared" si="118"/>
        <v>0.58583431786443696</v>
      </c>
      <c r="O1876" s="9">
        <f t="shared" si="117"/>
        <v>0.74688629971876253</v>
      </c>
      <c r="P1876" s="9">
        <f t="shared" si="119"/>
        <v>0.66472343694758285</v>
      </c>
    </row>
    <row r="1877" spans="1:16">
      <c r="A1877" s="12">
        <v>38231</v>
      </c>
      <c r="B1877" s="9">
        <v>0.55741360100000004</v>
      </c>
      <c r="C1877" s="14">
        <f t="shared" si="116"/>
        <v>5.072464695797807E-3</v>
      </c>
      <c r="L1877" s="9">
        <v>1860</v>
      </c>
      <c r="M1877" s="9">
        <v>2.9673594616617116E-3</v>
      </c>
      <c r="N1877" s="15">
        <f t="shared" si="118"/>
        <v>0.58613066247784151</v>
      </c>
      <c r="O1877" s="9">
        <f t="shared" si="117"/>
        <v>0.74728806749698673</v>
      </c>
      <c r="P1877" s="9">
        <f t="shared" si="119"/>
        <v>0.66598002984789684</v>
      </c>
    </row>
    <row r="1878" spans="1:16">
      <c r="A1878" s="12">
        <v>38232</v>
      </c>
      <c r="B1878" s="9">
        <v>0.55816030400000005</v>
      </c>
      <c r="C1878" s="14">
        <f t="shared" si="116"/>
        <v>1.339585181740155E-3</v>
      </c>
      <c r="L1878" s="9">
        <v>1861</v>
      </c>
      <c r="M1878" s="9">
        <v>2.9806261470863848E-3</v>
      </c>
      <c r="N1878" s="15">
        <f t="shared" si="118"/>
        <v>0.58871276751783641</v>
      </c>
      <c r="O1878" s="9">
        <f t="shared" si="117"/>
        <v>0.74768983527521093</v>
      </c>
      <c r="P1878" s="9">
        <f t="shared" si="119"/>
        <v>0.66723767522906807</v>
      </c>
    </row>
    <row r="1879" spans="1:16">
      <c r="A1879" s="12">
        <v>38233</v>
      </c>
      <c r="B1879" s="9">
        <v>0.56309476899999999</v>
      </c>
      <c r="C1879" s="14">
        <f t="shared" si="116"/>
        <v>8.8405874882853119E-3</v>
      </c>
      <c r="L1879" s="9">
        <v>1862</v>
      </c>
      <c r="M1879" s="9">
        <v>2.9845063180504727E-3</v>
      </c>
      <c r="N1879" s="15">
        <f t="shared" si="118"/>
        <v>0.589467968133642</v>
      </c>
      <c r="O1879" s="9">
        <f t="shared" si="117"/>
        <v>0.74809160305343514</v>
      </c>
      <c r="P1879" s="9">
        <f t="shared" si="119"/>
        <v>0.66849637684814389</v>
      </c>
    </row>
    <row r="1880" spans="1:16">
      <c r="A1880" s="12">
        <v>38237</v>
      </c>
      <c r="B1880" s="9">
        <v>0.56392037399999995</v>
      </c>
      <c r="C1880" s="14">
        <f t="shared" si="116"/>
        <v>1.4661919191083506E-3</v>
      </c>
      <c r="L1880" s="9">
        <v>1863</v>
      </c>
      <c r="M1880" s="9">
        <v>2.9888214577047378E-3</v>
      </c>
      <c r="N1880" s="15">
        <f t="shared" si="118"/>
        <v>0.59030782703531148</v>
      </c>
      <c r="O1880" s="9">
        <f t="shared" si="117"/>
        <v>0.74849337083165934</v>
      </c>
      <c r="P1880" s="9">
        <f t="shared" si="119"/>
        <v>0.66975613847834403</v>
      </c>
    </row>
    <row r="1881" spans="1:16">
      <c r="A1881" s="12">
        <v>38238</v>
      </c>
      <c r="B1881" s="9">
        <v>0.559221564</v>
      </c>
      <c r="C1881" s="14">
        <f t="shared" si="116"/>
        <v>-8.3323997795474725E-3</v>
      </c>
      <c r="L1881" s="9">
        <v>1864</v>
      </c>
      <c r="M1881" s="9">
        <v>2.9893768703874724E-3</v>
      </c>
      <c r="N1881" s="15">
        <f t="shared" si="118"/>
        <v>0.59041592742673998</v>
      </c>
      <c r="O1881" s="9">
        <f t="shared" si="117"/>
        <v>0.74889513860988344</v>
      </c>
      <c r="P1881" s="9">
        <f t="shared" si="119"/>
        <v>0.67101696390915999</v>
      </c>
    </row>
    <row r="1882" spans="1:16">
      <c r="A1882" s="12">
        <v>38239</v>
      </c>
      <c r="B1882" s="9">
        <v>0.56012994999999999</v>
      </c>
      <c r="C1882" s="14">
        <f t="shared" si="116"/>
        <v>1.6243758439902223E-3</v>
      </c>
      <c r="L1882" s="9">
        <v>1865</v>
      </c>
      <c r="M1882" s="9">
        <v>2.9971186186030785E-3</v>
      </c>
      <c r="N1882" s="15">
        <f t="shared" si="118"/>
        <v>0.59192270974998029</v>
      </c>
      <c r="O1882" s="9">
        <f t="shared" si="117"/>
        <v>0.74929690638810764</v>
      </c>
      <c r="P1882" s="9">
        <f t="shared" si="119"/>
        <v>0.67227885694645861</v>
      </c>
    </row>
    <row r="1883" spans="1:16">
      <c r="A1883" s="12">
        <v>38240</v>
      </c>
      <c r="B1883" s="9">
        <v>0.55620446099999998</v>
      </c>
      <c r="C1883" s="14">
        <f t="shared" si="116"/>
        <v>-7.0081755135571466E-3</v>
      </c>
      <c r="L1883" s="9">
        <v>1866</v>
      </c>
      <c r="M1883" s="9">
        <v>3.004537720587841E-3</v>
      </c>
      <c r="N1883" s="15">
        <f t="shared" si="118"/>
        <v>0.59336669519275442</v>
      </c>
      <c r="O1883" s="9">
        <f t="shared" si="117"/>
        <v>0.74969867416633185</v>
      </c>
      <c r="P1883" s="9">
        <f t="shared" si="119"/>
        <v>0.67354182141258656</v>
      </c>
    </row>
    <row r="1884" spans="1:16">
      <c r="A1884" s="12">
        <v>38243</v>
      </c>
      <c r="B1884" s="9">
        <v>0.55691690800000004</v>
      </c>
      <c r="C1884" s="14">
        <f t="shared" si="116"/>
        <v>1.2809084607467991E-3</v>
      </c>
      <c r="L1884" s="9">
        <v>1867</v>
      </c>
      <c r="M1884" s="9">
        <v>3.0156825390204034E-3</v>
      </c>
      <c r="N1884" s="15">
        <f t="shared" si="118"/>
        <v>0.59553581965175673</v>
      </c>
      <c r="O1884" s="9">
        <f t="shared" si="117"/>
        <v>0.75010044194455605</v>
      </c>
      <c r="P1884" s="9">
        <f t="shared" si="119"/>
        <v>0.67480586114647378</v>
      </c>
    </row>
    <row r="1885" spans="1:16">
      <c r="A1885" s="12">
        <v>38244</v>
      </c>
      <c r="B1885" s="9">
        <v>0.55552469299999996</v>
      </c>
      <c r="C1885" s="14">
        <f t="shared" si="116"/>
        <v>-2.499861253988156E-3</v>
      </c>
      <c r="L1885" s="9">
        <v>1868</v>
      </c>
      <c r="M1885" s="9">
        <v>3.0170749999998137E-3</v>
      </c>
      <c r="N1885" s="15">
        <f t="shared" si="118"/>
        <v>0.59580683538762724</v>
      </c>
      <c r="O1885" s="9">
        <f t="shared" si="117"/>
        <v>0.75050220972278026</v>
      </c>
      <c r="P1885" s="9">
        <f t="shared" si="119"/>
        <v>0.67607098000373922</v>
      </c>
    </row>
    <row r="1886" spans="1:16">
      <c r="A1886" s="12">
        <v>38245</v>
      </c>
      <c r="B1886" s="9">
        <v>0.562682872</v>
      </c>
      <c r="C1886" s="14">
        <f t="shared" si="116"/>
        <v>1.2885438019584194E-2</v>
      </c>
      <c r="L1886" s="9">
        <v>1869</v>
      </c>
      <c r="M1886" s="9">
        <v>3.0250948015104751E-3</v>
      </c>
      <c r="N1886" s="15">
        <f t="shared" si="118"/>
        <v>0.59736773543444111</v>
      </c>
      <c r="O1886" s="9">
        <f t="shared" si="117"/>
        <v>0.75090397750100446</v>
      </c>
      <c r="P1886" s="9">
        <f t="shared" si="119"/>
        <v>0.67733718185679492</v>
      </c>
    </row>
    <row r="1887" spans="1:16">
      <c r="A1887" s="12">
        <v>38246</v>
      </c>
      <c r="B1887" s="9">
        <v>0.55837846899999999</v>
      </c>
      <c r="C1887" s="14">
        <f t="shared" si="116"/>
        <v>-7.6497850106942433E-3</v>
      </c>
      <c r="L1887" s="9">
        <v>1870</v>
      </c>
      <c r="M1887" s="9">
        <v>3.0253983399044504E-3</v>
      </c>
      <c r="N1887" s="15">
        <f t="shared" si="118"/>
        <v>0.59742681334213454</v>
      </c>
      <c r="O1887" s="9">
        <f t="shared" si="117"/>
        <v>0.75130574527922855</v>
      </c>
      <c r="P1887" s="9">
        <f t="shared" si="119"/>
        <v>0.67860447059495721</v>
      </c>
    </row>
    <row r="1888" spans="1:16">
      <c r="A1888" s="12">
        <v>38247</v>
      </c>
      <c r="B1888" s="9">
        <v>0.55800457599999997</v>
      </c>
      <c r="C1888" s="14">
        <f t="shared" si="116"/>
        <v>-6.6960497361157056E-4</v>
      </c>
      <c r="L1888" s="9">
        <v>1871</v>
      </c>
      <c r="M1888" s="9">
        <v>3.0420345376200864E-3</v>
      </c>
      <c r="N1888" s="15">
        <f t="shared" si="118"/>
        <v>0.60066472911331914</v>
      </c>
      <c r="O1888" s="9">
        <f t="shared" si="117"/>
        <v>0.75170751305745276</v>
      </c>
      <c r="P1888" s="9">
        <f t="shared" si="119"/>
        <v>0.67987285012455023</v>
      </c>
    </row>
    <row r="1889" spans="1:16">
      <c r="A1889" s="12">
        <v>38250</v>
      </c>
      <c r="B1889" s="9">
        <v>0.55928411600000005</v>
      </c>
      <c r="C1889" s="14">
        <f t="shared" si="116"/>
        <v>2.2930636325104725E-3</v>
      </c>
      <c r="L1889" s="9">
        <v>1872</v>
      </c>
      <c r="M1889" s="9">
        <v>3.0429827635247708E-3</v>
      </c>
      <c r="N1889" s="15">
        <f t="shared" si="118"/>
        <v>0.60084928303987761</v>
      </c>
      <c r="O1889" s="9">
        <f t="shared" si="117"/>
        <v>0.75210928083567696</v>
      </c>
      <c r="P1889" s="9">
        <f t="shared" si="119"/>
        <v>0.68114232436901734</v>
      </c>
    </row>
    <row r="1890" spans="1:16">
      <c r="A1890" s="12">
        <v>38251</v>
      </c>
      <c r="B1890" s="9">
        <v>0.55722723699999999</v>
      </c>
      <c r="C1890" s="14">
        <f t="shared" si="116"/>
        <v>-3.6776996541773022E-3</v>
      </c>
      <c r="L1890" s="9">
        <v>1873</v>
      </c>
      <c r="M1890" s="9">
        <v>3.0432132775166654E-3</v>
      </c>
      <c r="N1890" s="15">
        <f t="shared" si="118"/>
        <v>0.60089414815284348</v>
      </c>
      <c r="O1890" s="9">
        <f t="shared" si="117"/>
        <v>0.75251104861390117</v>
      </c>
      <c r="P1890" s="9">
        <f t="shared" si="119"/>
        <v>0.68241289726902765</v>
      </c>
    </row>
    <row r="1891" spans="1:16">
      <c r="A1891" s="12">
        <v>38252</v>
      </c>
      <c r="B1891" s="9">
        <v>0.55713410200000002</v>
      </c>
      <c r="C1891" s="14">
        <f t="shared" si="116"/>
        <v>-1.6714007108009632E-4</v>
      </c>
      <c r="L1891" s="9">
        <v>1874</v>
      </c>
      <c r="M1891" s="9">
        <v>3.0567690448326523E-3</v>
      </c>
      <c r="N1891" s="15">
        <f t="shared" si="118"/>
        <v>0.6035325174204611</v>
      </c>
      <c r="O1891" s="9">
        <f t="shared" si="117"/>
        <v>0.75291281639212537</v>
      </c>
      <c r="P1891" s="9">
        <f t="shared" si="119"/>
        <v>0.68368457278259043</v>
      </c>
    </row>
    <row r="1892" spans="1:16">
      <c r="A1892" s="12">
        <v>38253</v>
      </c>
      <c r="B1892" s="9">
        <v>0.555462978</v>
      </c>
      <c r="C1892" s="14">
        <f t="shared" si="116"/>
        <v>-2.9995004685604565E-3</v>
      </c>
      <c r="L1892" s="9">
        <v>1875</v>
      </c>
      <c r="M1892" s="9">
        <v>3.058103077798302E-3</v>
      </c>
      <c r="N1892" s="15">
        <f t="shared" si="118"/>
        <v>0.60379216126772661</v>
      </c>
      <c r="O1892" s="9">
        <f t="shared" si="117"/>
        <v>0.75331458417034958</v>
      </c>
      <c r="P1892" s="9">
        <f t="shared" si="119"/>
        <v>0.68495735488516096</v>
      </c>
    </row>
    <row r="1893" spans="1:16">
      <c r="A1893" s="12">
        <v>38254</v>
      </c>
      <c r="B1893" s="9">
        <v>0.55460041000000004</v>
      </c>
      <c r="C1893" s="14">
        <f t="shared" si="116"/>
        <v>-1.5528811714972113E-3</v>
      </c>
      <c r="L1893" s="9">
        <v>1876</v>
      </c>
      <c r="M1893" s="9">
        <v>3.0609113423512024E-3</v>
      </c>
      <c r="N1893" s="15">
        <f t="shared" si="118"/>
        <v>0.60433873592624665</v>
      </c>
      <c r="O1893" s="9">
        <f t="shared" si="117"/>
        <v>0.75371635194857367</v>
      </c>
      <c r="P1893" s="9">
        <f t="shared" si="119"/>
        <v>0.68623124756975684</v>
      </c>
    </row>
    <row r="1894" spans="1:16">
      <c r="A1894" s="12">
        <v>38257</v>
      </c>
      <c r="B1894" s="9">
        <v>0.55321973899999999</v>
      </c>
      <c r="C1894" s="14">
        <f t="shared" si="116"/>
        <v>-2.4894878819149424E-3</v>
      </c>
      <c r="L1894" s="9">
        <v>1877</v>
      </c>
      <c r="M1894" s="9">
        <v>3.0623078975502427E-3</v>
      </c>
      <c r="N1894" s="15">
        <f t="shared" si="118"/>
        <v>0.60461054852318707</v>
      </c>
      <c r="O1894" s="9">
        <f t="shared" si="117"/>
        <v>0.75411811972679788</v>
      </c>
      <c r="P1894" s="9">
        <f t="shared" si="119"/>
        <v>0.68750625484707051</v>
      </c>
    </row>
    <row r="1895" spans="1:16">
      <c r="A1895" s="12">
        <v>38258</v>
      </c>
      <c r="B1895" s="9">
        <v>0.55233361000000003</v>
      </c>
      <c r="C1895" s="14">
        <f t="shared" si="116"/>
        <v>-1.6017667800533042E-3</v>
      </c>
      <c r="L1895" s="9">
        <v>1878</v>
      </c>
      <c r="M1895" s="9">
        <v>3.0674856305368259E-3</v>
      </c>
      <c r="N1895" s="15">
        <f t="shared" si="118"/>
        <v>0.60561829461894812</v>
      </c>
      <c r="O1895" s="9">
        <f t="shared" si="117"/>
        <v>0.75451988750502208</v>
      </c>
      <c r="P1895" s="9">
        <f t="shared" si="119"/>
        <v>0.68878238074558029</v>
      </c>
    </row>
    <row r="1896" spans="1:16">
      <c r="A1896" s="12">
        <v>38259</v>
      </c>
      <c r="B1896" s="9">
        <v>0.55648302699999996</v>
      </c>
      <c r="C1896" s="14">
        <f t="shared" si="116"/>
        <v>7.5125194717009514E-3</v>
      </c>
      <c r="L1896" s="9">
        <v>1879</v>
      </c>
      <c r="M1896" s="9">
        <v>3.0787803009248993E-3</v>
      </c>
      <c r="N1896" s="15">
        <f t="shared" si="118"/>
        <v>0.60781658487763524</v>
      </c>
      <c r="O1896" s="9">
        <f t="shared" si="117"/>
        <v>0.75492165528324628</v>
      </c>
      <c r="P1896" s="9">
        <f t="shared" si="119"/>
        <v>0.69005962931166798</v>
      </c>
    </row>
    <row r="1897" spans="1:16">
      <c r="A1897" s="12">
        <v>38260</v>
      </c>
      <c r="B1897" s="9">
        <v>0.552791598</v>
      </c>
      <c r="C1897" s="14">
        <f t="shared" si="116"/>
        <v>-6.6334979161906116E-3</v>
      </c>
      <c r="L1897" s="9">
        <v>1880</v>
      </c>
      <c r="M1897" s="9">
        <v>3.0864198287190447E-3</v>
      </c>
      <c r="N1897" s="15">
        <f t="shared" si="118"/>
        <v>0.60930347196276635</v>
      </c>
      <c r="O1897" s="9">
        <f t="shared" si="117"/>
        <v>0.75532342306147049</v>
      </c>
      <c r="P1897" s="9">
        <f t="shared" si="119"/>
        <v>0.69133800460973283</v>
      </c>
    </row>
    <row r="1898" spans="1:16">
      <c r="A1898" s="12">
        <v>38261</v>
      </c>
      <c r="B1898" s="9">
        <v>0.55629728499999997</v>
      </c>
      <c r="C1898" s="14">
        <f t="shared" si="116"/>
        <v>6.3417877780407306E-3</v>
      </c>
      <c r="L1898" s="9">
        <v>1881</v>
      </c>
      <c r="M1898" s="9">
        <v>3.0885382604886047E-3</v>
      </c>
      <c r="N1898" s="15">
        <f t="shared" si="118"/>
        <v>0.60971578394379011</v>
      </c>
      <c r="O1898" s="9">
        <f t="shared" si="117"/>
        <v>0.75572519083969469</v>
      </c>
      <c r="P1898" s="9">
        <f t="shared" si="119"/>
        <v>0.69261751072230904</v>
      </c>
    </row>
    <row r="1899" spans="1:16">
      <c r="A1899" s="12">
        <v>38264</v>
      </c>
      <c r="B1899" s="9">
        <v>0.56094687799999998</v>
      </c>
      <c r="C1899" s="14">
        <f t="shared" si="116"/>
        <v>8.358108380845275E-3</v>
      </c>
      <c r="L1899" s="9">
        <v>1882</v>
      </c>
      <c r="M1899" s="9">
        <v>3.0907218579954154E-3</v>
      </c>
      <c r="N1899" s="15">
        <f t="shared" si="118"/>
        <v>0.61014077918164888</v>
      </c>
      <c r="O1899" s="9">
        <f t="shared" si="117"/>
        <v>0.7561269586179189</v>
      </c>
      <c r="P1899" s="9">
        <f t="shared" si="119"/>
        <v>0.69389815175018177</v>
      </c>
    </row>
    <row r="1900" spans="1:16">
      <c r="A1900" s="12">
        <v>38265</v>
      </c>
      <c r="B1900" s="9">
        <v>0.560915414</v>
      </c>
      <c r="C1900" s="14">
        <f t="shared" si="116"/>
        <v>-5.6090872832981198E-5</v>
      </c>
      <c r="L1900" s="9">
        <v>1883</v>
      </c>
      <c r="M1900" s="9">
        <v>3.0922768504406672E-3</v>
      </c>
      <c r="N1900" s="15">
        <f t="shared" si="118"/>
        <v>0.61044342853991074</v>
      </c>
      <c r="O1900" s="9">
        <f t="shared" si="117"/>
        <v>0.75652872639614299</v>
      </c>
      <c r="P1900" s="9">
        <f t="shared" si="119"/>
        <v>0.69517993181250781</v>
      </c>
    </row>
    <row r="1901" spans="1:16">
      <c r="A1901" s="12">
        <v>38266</v>
      </c>
      <c r="B1901" s="9">
        <v>0.56211354700000005</v>
      </c>
      <c r="C1901" s="14">
        <f t="shared" si="116"/>
        <v>2.1360315122309625E-3</v>
      </c>
      <c r="L1901" s="9">
        <v>1884</v>
      </c>
      <c r="M1901" s="9">
        <v>3.0931886802343378E-3</v>
      </c>
      <c r="N1901" s="15">
        <f t="shared" si="118"/>
        <v>0.61062089866379521</v>
      </c>
      <c r="O1901" s="9">
        <f t="shared" si="117"/>
        <v>0.7569304941743672</v>
      </c>
      <c r="P1901" s="9">
        <f t="shared" si="119"/>
        <v>0.69646285504693339</v>
      </c>
    </row>
    <row r="1902" spans="1:16">
      <c r="A1902" s="12">
        <v>38267</v>
      </c>
      <c r="B1902" s="9">
        <v>0.561104253</v>
      </c>
      <c r="C1902" s="14">
        <f t="shared" si="116"/>
        <v>-1.7955340257972408E-3</v>
      </c>
      <c r="L1902" s="9">
        <v>1885</v>
      </c>
      <c r="M1902" s="9">
        <v>3.0957868881271722E-3</v>
      </c>
      <c r="N1902" s="15">
        <f t="shared" si="118"/>
        <v>0.61112658983534929</v>
      </c>
      <c r="O1902" s="9">
        <f t="shared" si="117"/>
        <v>0.7573322619525914</v>
      </c>
      <c r="P1902" s="9">
        <f t="shared" si="119"/>
        <v>0.69774692560971396</v>
      </c>
    </row>
    <row r="1903" spans="1:16">
      <c r="A1903" s="12">
        <v>38268</v>
      </c>
      <c r="B1903" s="9">
        <v>0.55756899900000001</v>
      </c>
      <c r="C1903" s="14">
        <f t="shared" si="116"/>
        <v>-6.3005296807115974E-3</v>
      </c>
      <c r="L1903" s="9">
        <v>1886</v>
      </c>
      <c r="M1903" s="9">
        <v>3.1002404151567742E-3</v>
      </c>
      <c r="N1903" s="15">
        <f t="shared" si="118"/>
        <v>0.61199338317677443</v>
      </c>
      <c r="O1903" s="9">
        <f t="shared" si="117"/>
        <v>0.75773402973081561</v>
      </c>
      <c r="P1903" s="9">
        <f t="shared" si="119"/>
        <v>0.69903214767583866</v>
      </c>
    </row>
    <row r="1904" spans="1:16">
      <c r="A1904" s="12">
        <v>38272</v>
      </c>
      <c r="B1904" s="9">
        <v>0.55931539799999996</v>
      </c>
      <c r="C1904" s="14">
        <f t="shared" si="116"/>
        <v>3.1321666074191068E-3</v>
      </c>
      <c r="L1904" s="9">
        <v>1887</v>
      </c>
      <c r="M1904" s="9">
        <v>3.1011598103052318E-3</v>
      </c>
      <c r="N1904" s="15">
        <f t="shared" si="118"/>
        <v>0.61217232575139557</v>
      </c>
      <c r="O1904" s="9">
        <f t="shared" si="117"/>
        <v>0.75813579750903981</v>
      </c>
      <c r="P1904" s="9">
        <f t="shared" si="119"/>
        <v>0.70031852543914663</v>
      </c>
    </row>
    <row r="1905" spans="1:16">
      <c r="A1905" s="12">
        <v>38273</v>
      </c>
      <c r="B1905" s="9">
        <v>0.55897149199999996</v>
      </c>
      <c r="C1905" s="14">
        <f t="shared" si="116"/>
        <v>-6.1486953734823935E-4</v>
      </c>
      <c r="L1905" s="9">
        <v>1888</v>
      </c>
      <c r="M1905" s="9">
        <v>3.1151007372958173E-3</v>
      </c>
      <c r="N1905" s="15">
        <f t="shared" si="118"/>
        <v>0.61488565893842095</v>
      </c>
      <c r="O1905" s="9">
        <f t="shared" si="117"/>
        <v>0.75853756528726402</v>
      </c>
      <c r="P1905" s="9">
        <f t="shared" si="119"/>
        <v>0.7016060631124571</v>
      </c>
    </row>
    <row r="1906" spans="1:16">
      <c r="A1906" s="12">
        <v>38274</v>
      </c>
      <c r="B1906" s="9">
        <v>0.55642109900000003</v>
      </c>
      <c r="C1906" s="14">
        <f t="shared" si="116"/>
        <v>-4.5626530807046928E-3</v>
      </c>
      <c r="L1906" s="9">
        <v>1889</v>
      </c>
      <c r="M1906" s="9">
        <v>3.1184413746601081E-3</v>
      </c>
      <c r="N1906" s="15">
        <f t="shared" si="118"/>
        <v>0.61553584972074615</v>
      </c>
      <c r="O1906" s="9">
        <f t="shared" si="117"/>
        <v>0.75893933306548811</v>
      </c>
      <c r="P1906" s="9">
        <f t="shared" si="119"/>
        <v>0.70289476492768999</v>
      </c>
    </row>
    <row r="1907" spans="1:16">
      <c r="A1907" s="12">
        <v>38275</v>
      </c>
      <c r="B1907" s="9">
        <v>0.55407801400000001</v>
      </c>
      <c r="C1907" s="14">
        <f t="shared" si="116"/>
        <v>-4.2109923656938886E-3</v>
      </c>
      <c r="L1907" s="9">
        <v>1890</v>
      </c>
      <c r="M1907" s="9">
        <v>3.131524210983283E-3</v>
      </c>
      <c r="N1907" s="15">
        <f t="shared" si="118"/>
        <v>0.61808217207076377</v>
      </c>
      <c r="O1907" s="9">
        <f t="shared" si="117"/>
        <v>0.75934110084371231</v>
      </c>
      <c r="P1907" s="9">
        <f t="shared" si="119"/>
        <v>0.70418463513598895</v>
      </c>
    </row>
    <row r="1908" spans="1:16">
      <c r="A1908" s="12">
        <v>38278</v>
      </c>
      <c r="B1908" s="9">
        <v>0.55524708499999997</v>
      </c>
      <c r="C1908" s="14">
        <f t="shared" si="116"/>
        <v>2.109939341502054E-3</v>
      </c>
      <c r="L1908" s="9">
        <v>1891</v>
      </c>
      <c r="M1908" s="9">
        <v>3.1321666074191068E-3</v>
      </c>
      <c r="N1908" s="15">
        <f t="shared" si="118"/>
        <v>0.61820720217598735</v>
      </c>
      <c r="O1908" s="9">
        <f t="shared" si="117"/>
        <v>0.75974286862193652</v>
      </c>
      <c r="P1908" s="9">
        <f t="shared" si="119"/>
        <v>0.70547567800785393</v>
      </c>
    </row>
    <row r="1909" spans="1:16">
      <c r="A1909" s="12">
        <v>38279</v>
      </c>
      <c r="B1909" s="9">
        <v>0.55435445400000005</v>
      </c>
      <c r="C1909" s="14">
        <f t="shared" si="116"/>
        <v>-1.6076284308632616E-3</v>
      </c>
      <c r="L1909" s="9">
        <v>1892</v>
      </c>
      <c r="M1909" s="9">
        <v>3.1326143971064369E-3</v>
      </c>
      <c r="N1909" s="15">
        <f t="shared" si="118"/>
        <v>0.6182943558222449</v>
      </c>
      <c r="O1909" s="9">
        <f t="shared" si="117"/>
        <v>0.76014463640016072</v>
      </c>
      <c r="P1909" s="9">
        <f t="shared" si="119"/>
        <v>0.70676789783326155</v>
      </c>
    </row>
    <row r="1910" spans="1:16">
      <c r="A1910" s="12">
        <v>38280</v>
      </c>
      <c r="B1910" s="9">
        <v>0.54984329499999995</v>
      </c>
      <c r="C1910" s="14">
        <f t="shared" si="116"/>
        <v>-8.1376797235944709E-3</v>
      </c>
      <c r="L1910" s="9">
        <v>1893</v>
      </c>
      <c r="M1910" s="9">
        <v>3.1394373944397813E-3</v>
      </c>
      <c r="N1910" s="15">
        <f t="shared" si="118"/>
        <v>0.61962232096488223</v>
      </c>
      <c r="O1910" s="9">
        <f t="shared" si="117"/>
        <v>0.76054640417838493</v>
      </c>
      <c r="P1910" s="9">
        <f t="shared" si="119"/>
        <v>0.70806129892180003</v>
      </c>
    </row>
    <row r="1911" spans="1:16">
      <c r="A1911" s="12">
        <v>38281</v>
      </c>
      <c r="B1911" s="9">
        <v>0.54653768400000002</v>
      </c>
      <c r="C1911" s="14">
        <f t="shared" si="116"/>
        <v>-6.0119147219935831E-3</v>
      </c>
      <c r="L1911" s="9">
        <v>1894</v>
      </c>
      <c r="M1911" s="9">
        <v>3.1524699073981477E-3</v>
      </c>
      <c r="N1911" s="15">
        <f t="shared" si="118"/>
        <v>0.6221588488402634</v>
      </c>
      <c r="O1911" s="9">
        <f t="shared" si="117"/>
        <v>0.76094817195660913</v>
      </c>
      <c r="P1911" s="9">
        <f t="shared" si="119"/>
        <v>0.70935588560279106</v>
      </c>
    </row>
    <row r="1912" spans="1:16">
      <c r="A1912" s="12">
        <v>38282</v>
      </c>
      <c r="B1912" s="9">
        <v>0.54713574399999998</v>
      </c>
      <c r="C1912" s="14">
        <f t="shared" si="116"/>
        <v>1.0942703815459698E-3</v>
      </c>
      <c r="L1912" s="9">
        <v>1895</v>
      </c>
      <c r="M1912" s="9">
        <v>3.1584820354007004E-3</v>
      </c>
      <c r="N1912" s="15">
        <f t="shared" si="118"/>
        <v>0.62332899387043161</v>
      </c>
      <c r="O1912" s="9">
        <f t="shared" si="117"/>
        <v>0.76134993973483323</v>
      </c>
      <c r="P1912" s="9">
        <f t="shared" si="119"/>
        <v>0.71065166222542731</v>
      </c>
    </row>
    <row r="1913" spans="1:16">
      <c r="A1913" s="12">
        <v>38285</v>
      </c>
      <c r="B1913" s="9">
        <v>0.54336013900000002</v>
      </c>
      <c r="C1913" s="14">
        <f t="shared" si="116"/>
        <v>-6.9006732632697076E-3</v>
      </c>
      <c r="L1913" s="9">
        <v>1896</v>
      </c>
      <c r="M1913" s="9">
        <v>3.1593036342143499E-3</v>
      </c>
      <c r="N1913" s="15">
        <f t="shared" si="118"/>
        <v>0.62348890227028197</v>
      </c>
      <c r="O1913" s="9">
        <f t="shared" si="117"/>
        <v>0.76175170751305743</v>
      </c>
      <c r="P1913" s="9">
        <f t="shared" si="119"/>
        <v>0.71194863315890133</v>
      </c>
    </row>
    <row r="1914" spans="1:16">
      <c r="A1914" s="12">
        <v>38286</v>
      </c>
      <c r="B1914" s="9">
        <v>0.54439544900000003</v>
      </c>
      <c r="C1914" s="14">
        <f t="shared" si="116"/>
        <v>1.9053845243512946E-3</v>
      </c>
      <c r="L1914" s="9">
        <v>1897</v>
      </c>
      <c r="M1914" s="9">
        <v>3.1621917696733615E-3</v>
      </c>
      <c r="N1914" s="15">
        <f t="shared" si="118"/>
        <v>0.62405102226379838</v>
      </c>
      <c r="O1914" s="9">
        <f t="shared" si="117"/>
        <v>0.76215347529128163</v>
      </c>
      <c r="P1914" s="9">
        <f t="shared" si="119"/>
        <v>0.7132468027925366</v>
      </c>
    </row>
    <row r="1915" spans="1:16">
      <c r="A1915" s="12">
        <v>38287</v>
      </c>
      <c r="B1915" s="9">
        <v>0.54576215699999997</v>
      </c>
      <c r="C1915" s="14">
        <f t="shared" si="116"/>
        <v>2.5105059245267292E-3</v>
      </c>
      <c r="L1915" s="9">
        <v>1898</v>
      </c>
      <c r="M1915" s="9">
        <v>3.1632658157294546E-3</v>
      </c>
      <c r="N1915" s="15">
        <f t="shared" si="118"/>
        <v>0.62426006466179385</v>
      </c>
      <c r="O1915" s="9">
        <f t="shared" si="117"/>
        <v>0.76255524306950584</v>
      </c>
      <c r="P1915" s="9">
        <f t="shared" si="119"/>
        <v>0.71454617553592048</v>
      </c>
    </row>
    <row r="1916" spans="1:16">
      <c r="A1916" s="12">
        <v>38288</v>
      </c>
      <c r="B1916" s="9">
        <v>0.54585152800000003</v>
      </c>
      <c r="C1916" s="14">
        <f t="shared" si="116"/>
        <v>1.6375448325578468E-4</v>
      </c>
      <c r="L1916" s="9">
        <v>1899</v>
      </c>
      <c r="M1916" s="9">
        <v>3.1676681350283342E-3</v>
      </c>
      <c r="N1916" s="15">
        <f t="shared" si="118"/>
        <v>0.62511689140377436</v>
      </c>
      <c r="O1916" s="9">
        <f t="shared" si="117"/>
        <v>0.76295701084773004</v>
      </c>
      <c r="P1916" s="9">
        <f t="shared" si="119"/>
        <v>0.71584675581904411</v>
      </c>
    </row>
    <row r="1917" spans="1:16">
      <c r="A1917" s="12">
        <v>38289</v>
      </c>
      <c r="B1917" s="9">
        <v>0.54510765900000002</v>
      </c>
      <c r="C1917" s="14">
        <f t="shared" si="116"/>
        <v>-1.362768008959403E-3</v>
      </c>
      <c r="L1917" s="9">
        <v>1900</v>
      </c>
      <c r="M1917" s="9">
        <v>3.1803186395298333E-3</v>
      </c>
      <c r="N1917" s="15">
        <f t="shared" si="118"/>
        <v>0.62757906868364333</v>
      </c>
      <c r="O1917" s="9">
        <f t="shared" si="117"/>
        <v>0.76335877862595425</v>
      </c>
      <c r="P1917" s="9">
        <f t="shared" si="119"/>
        <v>0.71714854809243311</v>
      </c>
    </row>
    <row r="1918" spans="1:16">
      <c r="A1918" s="12">
        <v>38292</v>
      </c>
      <c r="B1918" s="9">
        <v>0.54576215699999997</v>
      </c>
      <c r="C1918" s="14">
        <f t="shared" si="116"/>
        <v>1.2006765804770669E-3</v>
      </c>
      <c r="L1918" s="9">
        <v>1901</v>
      </c>
      <c r="M1918" s="9">
        <v>3.1953131962458858E-3</v>
      </c>
      <c r="N1918" s="15">
        <f t="shared" si="118"/>
        <v>0.6304974706227594</v>
      </c>
      <c r="O1918" s="9">
        <f t="shared" si="117"/>
        <v>0.76376054640417834</v>
      </c>
      <c r="P1918" s="9">
        <f t="shared" si="119"/>
        <v>0.71845155682728601</v>
      </c>
    </row>
    <row r="1919" spans="1:16">
      <c r="A1919" s="12">
        <v>38293</v>
      </c>
      <c r="B1919" s="9">
        <v>0.54392167499999999</v>
      </c>
      <c r="C1919" s="14">
        <f t="shared" si="116"/>
        <v>-3.3723151676857688E-3</v>
      </c>
      <c r="L1919" s="9">
        <v>1902</v>
      </c>
      <c r="M1919" s="9">
        <v>3.2064978812447187E-3</v>
      </c>
      <c r="N1919" s="15">
        <f t="shared" si="118"/>
        <v>0.63267435434177266</v>
      </c>
      <c r="O1919" s="9">
        <f t="shared" si="117"/>
        <v>0.76416231418240255</v>
      </c>
      <c r="P1919" s="9">
        <f t="shared" si="119"/>
        <v>0.71975578651561589</v>
      </c>
    </row>
    <row r="1920" spans="1:16">
      <c r="A1920" s="12">
        <v>38294</v>
      </c>
      <c r="B1920" s="9">
        <v>0.54215234499999998</v>
      </c>
      <c r="C1920" s="14">
        <f t="shared" si="116"/>
        <v>-3.2529132066670963E-3</v>
      </c>
      <c r="L1920" s="9">
        <v>1903</v>
      </c>
      <c r="M1920" s="9">
        <v>3.2184780064035134E-3</v>
      </c>
      <c r="N1920" s="15">
        <f t="shared" si="118"/>
        <v>0.63500605518204156</v>
      </c>
      <c r="O1920" s="9">
        <f t="shared" si="117"/>
        <v>0.76456408196062675</v>
      </c>
      <c r="P1920" s="9">
        <f t="shared" si="119"/>
        <v>0.72106124167038088</v>
      </c>
    </row>
    <row r="1921" spans="1:16">
      <c r="A1921" s="12">
        <v>38295</v>
      </c>
      <c r="B1921" s="9">
        <v>0.54229934899999999</v>
      </c>
      <c r="C1921" s="14">
        <f t="shared" si="116"/>
        <v>2.7114887790435915E-4</v>
      </c>
      <c r="L1921" s="9">
        <v>1904</v>
      </c>
      <c r="M1921" s="9">
        <v>3.234343985533128E-3</v>
      </c>
      <c r="N1921" s="15">
        <f t="shared" si="118"/>
        <v>0.63809406272602387</v>
      </c>
      <c r="O1921" s="9">
        <f t="shared" si="117"/>
        <v>0.76496584973885096</v>
      </c>
      <c r="P1921" s="9">
        <f t="shared" si="119"/>
        <v>0.72236792682563589</v>
      </c>
    </row>
    <row r="1922" spans="1:16">
      <c r="A1922" s="12">
        <v>38296</v>
      </c>
      <c r="B1922" s="9">
        <v>0.53931614699999997</v>
      </c>
      <c r="C1922" s="14">
        <f t="shared" si="116"/>
        <v>-5.5010244904425409E-3</v>
      </c>
      <c r="L1922" s="9">
        <v>1905</v>
      </c>
      <c r="M1922" s="9">
        <v>3.2362454346148706E-3</v>
      </c>
      <c r="N1922" s="15">
        <f t="shared" si="118"/>
        <v>0.63846414320205069</v>
      </c>
      <c r="O1922" s="9">
        <f t="shared" si="117"/>
        <v>0.76536761751707516</v>
      </c>
      <c r="P1922" s="9">
        <f t="shared" si="119"/>
        <v>0.72367584653666461</v>
      </c>
    </row>
    <row r="1923" spans="1:16">
      <c r="A1923" s="12">
        <v>38299</v>
      </c>
      <c r="B1923" s="9">
        <v>0.53867700900000004</v>
      </c>
      <c r="C1923" s="14">
        <f t="shared" si="116"/>
        <v>-1.1850896798755173E-3</v>
      </c>
      <c r="L1923" s="9">
        <v>1906</v>
      </c>
      <c r="M1923" s="9">
        <v>3.2448362808341624E-3</v>
      </c>
      <c r="N1923" s="15">
        <f t="shared" si="118"/>
        <v>0.64013618611334189</v>
      </c>
      <c r="O1923" s="9">
        <f t="shared" si="117"/>
        <v>0.76576938529529937</v>
      </c>
      <c r="P1923" s="9">
        <f t="shared" si="119"/>
        <v>0.724985005380128</v>
      </c>
    </row>
    <row r="1924" spans="1:16">
      <c r="A1924" s="12">
        <v>38300</v>
      </c>
      <c r="B1924" s="9">
        <v>0.537952553</v>
      </c>
      <c r="C1924" s="14">
        <f t="shared" ref="C1924:C1987" si="120">((B1924/B1923)-1)</f>
        <v>-1.3448801190623083E-3</v>
      </c>
      <c r="L1924" s="9">
        <v>1907</v>
      </c>
      <c r="M1924" s="9">
        <v>3.260646649636989E-3</v>
      </c>
      <c r="N1924" s="15">
        <f t="shared" si="118"/>
        <v>0.64321337017727032</v>
      </c>
      <c r="O1924" s="9">
        <f t="shared" si="117"/>
        <v>0.76617115307352346</v>
      </c>
      <c r="P1924" s="9">
        <f t="shared" si="119"/>
        <v>0.72629540795420544</v>
      </c>
    </row>
    <row r="1925" spans="1:16">
      <c r="A1925" s="12">
        <v>38301</v>
      </c>
      <c r="B1925" s="9">
        <v>0.54124269300000005</v>
      </c>
      <c r="C1925" s="14">
        <f t="shared" si="120"/>
        <v>6.1160412412804011E-3</v>
      </c>
      <c r="L1925" s="9">
        <v>1908</v>
      </c>
      <c r="M1925" s="9">
        <v>3.2713163250090993E-3</v>
      </c>
      <c r="N1925" s="15">
        <f t="shared" si="118"/>
        <v>0.64529001718227108</v>
      </c>
      <c r="O1925" s="9">
        <f t="shared" si="117"/>
        <v>0.76657292085174766</v>
      </c>
      <c r="P1925" s="9">
        <f t="shared" si="119"/>
        <v>0.72760705887874078</v>
      </c>
    </row>
    <row r="1926" spans="1:16">
      <c r="A1926" s="12">
        <v>38303</v>
      </c>
      <c r="B1926" s="9">
        <v>0.53902544200000002</v>
      </c>
      <c r="C1926" s="14">
        <f t="shared" si="120"/>
        <v>-4.0965929492927655E-3</v>
      </c>
      <c r="L1926" s="9">
        <v>1909</v>
      </c>
      <c r="M1926" s="9">
        <v>3.2832695317042138E-3</v>
      </c>
      <c r="N1926" s="15">
        <f t="shared" si="118"/>
        <v>0.64761647886155049</v>
      </c>
      <c r="O1926" s="9">
        <f t="shared" si="117"/>
        <v>0.76697468862997187</v>
      </c>
      <c r="P1926" s="9">
        <f t="shared" si="119"/>
        <v>0.72891996279538873</v>
      </c>
    </row>
    <row r="1927" spans="1:16">
      <c r="A1927" s="12">
        <v>38306</v>
      </c>
      <c r="B1927" s="9">
        <v>0.54112554099999999</v>
      </c>
      <c r="C1927" s="14">
        <f t="shared" si="120"/>
        <v>3.8961036648061942E-3</v>
      </c>
      <c r="L1927" s="9">
        <v>1910</v>
      </c>
      <c r="M1927" s="9">
        <v>3.287432878076979E-3</v>
      </c>
      <c r="N1927" s="15">
        <f t="shared" si="118"/>
        <v>0.64842679412178639</v>
      </c>
      <c r="O1927" s="9">
        <f t="shared" si="117"/>
        <v>0.76737645640819607</v>
      </c>
      <c r="P1927" s="9">
        <f t="shared" si="119"/>
        <v>0.73023412436776403</v>
      </c>
    </row>
    <row r="1928" spans="1:16">
      <c r="A1928" s="12">
        <v>38307</v>
      </c>
      <c r="B1928" s="9">
        <v>0.539257981</v>
      </c>
      <c r="C1928" s="14">
        <f t="shared" si="120"/>
        <v>-3.4512508808006714E-3</v>
      </c>
      <c r="L1928" s="9">
        <v>1911</v>
      </c>
      <c r="M1928" s="9">
        <v>3.2894734965955852E-3</v>
      </c>
      <c r="N1928" s="15">
        <f t="shared" si="118"/>
        <v>0.64882396125079655</v>
      </c>
      <c r="O1928" s="9">
        <f t="shared" si="117"/>
        <v>0.76777822418642028</v>
      </c>
      <c r="P1928" s="9">
        <f t="shared" si="119"/>
        <v>0.73154954828158425</v>
      </c>
    </row>
    <row r="1929" spans="1:16">
      <c r="A1929" s="12">
        <v>38308</v>
      </c>
      <c r="B1929" s="9">
        <v>0.53821313199999998</v>
      </c>
      <c r="C1929" s="14">
        <f t="shared" si="120"/>
        <v>-1.937567985665134E-3</v>
      </c>
      <c r="L1929" s="9">
        <v>1912</v>
      </c>
      <c r="M1929" s="9">
        <v>3.298070897400196E-3</v>
      </c>
      <c r="N1929" s="15">
        <f t="shared" si="118"/>
        <v>0.65049727988599659</v>
      </c>
      <c r="O1929" s="9">
        <f t="shared" si="117"/>
        <v>0.76817999196464448</v>
      </c>
      <c r="P1929" s="9">
        <f t="shared" si="119"/>
        <v>0.7328662392448293</v>
      </c>
    </row>
    <row r="1930" spans="1:16">
      <c r="A1930" s="12">
        <v>38309</v>
      </c>
      <c r="B1930" s="9">
        <v>0.54013179200000005</v>
      </c>
      <c r="C1930" s="14">
        <f t="shared" si="120"/>
        <v>3.5648702826522882E-3</v>
      </c>
      <c r="L1930" s="9">
        <v>1913</v>
      </c>
      <c r="M1930" s="9">
        <v>3.3052699463194113E-3</v>
      </c>
      <c r="N1930" s="15">
        <f t="shared" si="118"/>
        <v>0.65189843623382893</v>
      </c>
      <c r="O1930" s="9">
        <f t="shared" si="117"/>
        <v>0.76858175974286858</v>
      </c>
      <c r="P1930" s="9">
        <f t="shared" si="119"/>
        <v>0.73418420198788492</v>
      </c>
    </row>
    <row r="1931" spans="1:16">
      <c r="A1931" s="12">
        <v>38310</v>
      </c>
      <c r="B1931" s="9">
        <v>0.53763440900000004</v>
      </c>
      <c r="C1931" s="14">
        <f t="shared" si="120"/>
        <v>-4.6236548875464578E-3</v>
      </c>
      <c r="L1931" s="9">
        <v>1914</v>
      </c>
      <c r="M1931" s="9">
        <v>3.309837990965292E-3</v>
      </c>
      <c r="N1931" s="15">
        <f t="shared" si="118"/>
        <v>0.65278751822571168</v>
      </c>
      <c r="O1931" s="9">
        <f t="shared" si="117"/>
        <v>0.76898352752109278</v>
      </c>
      <c r="P1931" s="9">
        <f t="shared" si="119"/>
        <v>0.73550344126369738</v>
      </c>
    </row>
    <row r="1932" spans="1:16">
      <c r="A1932" s="12">
        <v>38313</v>
      </c>
      <c r="B1932" s="9">
        <v>0.53792361499999997</v>
      </c>
      <c r="C1932" s="14">
        <f t="shared" si="120"/>
        <v>5.3792315960188297E-4</v>
      </c>
      <c r="L1932" s="9">
        <v>1915</v>
      </c>
      <c r="M1932" s="9">
        <v>3.3171168491610281E-3</v>
      </c>
      <c r="N1932" s="15">
        <f t="shared" si="118"/>
        <v>0.65420420791352651</v>
      </c>
      <c r="O1932" s="9">
        <f t="shared" si="117"/>
        <v>0.76938529529931698</v>
      </c>
      <c r="P1932" s="9">
        <f t="shared" si="119"/>
        <v>0.73682396184793109</v>
      </c>
    </row>
    <row r="1933" spans="1:16">
      <c r="A1933" s="12">
        <v>38314</v>
      </c>
      <c r="B1933" s="9">
        <v>0.53438785899999997</v>
      </c>
      <c r="C1933" s="14">
        <f t="shared" si="120"/>
        <v>-6.5729704021266766E-3</v>
      </c>
      <c r="L1933" s="9">
        <v>1916</v>
      </c>
      <c r="M1933" s="9">
        <v>3.3172076584018217E-3</v>
      </c>
      <c r="N1933" s="15">
        <f t="shared" si="118"/>
        <v>0.65422188218489319</v>
      </c>
      <c r="O1933" s="9">
        <f t="shared" si="117"/>
        <v>0.76978706307754119</v>
      </c>
      <c r="P1933" s="9">
        <f t="shared" si="119"/>
        <v>0.73814576853911706</v>
      </c>
    </row>
    <row r="1934" spans="1:16">
      <c r="A1934" s="12">
        <v>38315</v>
      </c>
      <c r="B1934" s="9">
        <v>0.53154733399999998</v>
      </c>
      <c r="C1934" s="14">
        <f t="shared" si="120"/>
        <v>-5.3154744295940137E-3</v>
      </c>
      <c r="L1934" s="9">
        <v>1917</v>
      </c>
      <c r="M1934" s="9">
        <v>3.3308444030257789E-3</v>
      </c>
      <c r="N1934" s="15">
        <f t="shared" si="118"/>
        <v>0.65687601212733959</v>
      </c>
      <c r="O1934" s="9">
        <f t="shared" si="117"/>
        <v>0.77018883085576539</v>
      </c>
      <c r="P1934" s="9">
        <f t="shared" si="119"/>
        <v>0.73946886615881546</v>
      </c>
    </row>
    <row r="1935" spans="1:16">
      <c r="A1935" s="12">
        <v>38317</v>
      </c>
      <c r="B1935" s="9">
        <v>0.527287108</v>
      </c>
      <c r="C1935" s="14">
        <f t="shared" si="120"/>
        <v>-8.0147631781744E-3</v>
      </c>
      <c r="L1935" s="9">
        <v>1918</v>
      </c>
      <c r="M1935" s="9">
        <v>3.3363337608298682E-3</v>
      </c>
      <c r="N1935" s="15">
        <f t="shared" si="118"/>
        <v>0.65794440999753512</v>
      </c>
      <c r="O1935" s="9">
        <f t="shared" si="117"/>
        <v>0.7705905986339896</v>
      </c>
      <c r="P1935" s="9">
        <f t="shared" si="119"/>
        <v>0.74079325955176978</v>
      </c>
    </row>
    <row r="1936" spans="1:16">
      <c r="A1936" s="12">
        <v>38320</v>
      </c>
      <c r="B1936" s="9">
        <v>0.52776018599999996</v>
      </c>
      <c r="C1936" s="14">
        <f t="shared" si="120"/>
        <v>8.9719242671093546E-4</v>
      </c>
      <c r="L1936" s="9">
        <v>1919</v>
      </c>
      <c r="M1936" s="9">
        <v>3.3410127669621925E-3</v>
      </c>
      <c r="N1936" s="15">
        <f t="shared" si="118"/>
        <v>0.65885508850763019</v>
      </c>
      <c r="O1936" s="9">
        <f t="shared" si="117"/>
        <v>0.77099236641221369</v>
      </c>
      <c r="P1936" s="9">
        <f t="shared" si="119"/>
        <v>0.74211895358606794</v>
      </c>
    </row>
    <row r="1937" spans="1:16">
      <c r="A1937" s="12">
        <v>38321</v>
      </c>
      <c r="B1937" s="9">
        <v>0.52430136800000005</v>
      </c>
      <c r="C1937" s="14">
        <f t="shared" si="120"/>
        <v>-6.5537683435633598E-3</v>
      </c>
      <c r="L1937" s="9">
        <v>1920</v>
      </c>
      <c r="M1937" s="9">
        <v>3.3465677596371535E-3</v>
      </c>
      <c r="N1937" s="15">
        <f t="shared" si="118"/>
        <v>0.65993626094249291</v>
      </c>
      <c r="O1937" s="9">
        <f t="shared" si="117"/>
        <v>0.7713941341904379</v>
      </c>
      <c r="P1937" s="9">
        <f t="shared" si="119"/>
        <v>0.74344595315330342</v>
      </c>
    </row>
    <row r="1938" spans="1:16">
      <c r="A1938" s="12">
        <v>38322</v>
      </c>
      <c r="B1938" s="9">
        <v>0.51821526699999998</v>
      </c>
      <c r="C1938" s="14">
        <f t="shared" si="120"/>
        <v>-1.160802044674436E-2</v>
      </c>
      <c r="L1938" s="9">
        <v>1921</v>
      </c>
      <c r="M1938" s="9">
        <v>3.356571359444116E-3</v>
      </c>
      <c r="N1938" s="15">
        <f t="shared" si="118"/>
        <v>0.66188326915538165</v>
      </c>
      <c r="O1938" s="9">
        <f t="shared" ref="O1938:O2001" si="121">L1938/COUNT(Retornos)</f>
        <v>0.7717959019686621</v>
      </c>
      <c r="P1938" s="9">
        <f t="shared" si="119"/>
        <v>0.7447742631687323</v>
      </c>
    </row>
    <row r="1939" spans="1:16">
      <c r="A1939" s="12">
        <v>38323</v>
      </c>
      <c r="B1939" s="9">
        <v>0.52015604699999995</v>
      </c>
      <c r="C1939" s="14">
        <f t="shared" si="120"/>
        <v>3.7451231632663617E-3</v>
      </c>
      <c r="L1939" s="9">
        <v>1922</v>
      </c>
      <c r="M1939" s="9">
        <v>3.3587783264517057E-3</v>
      </c>
      <c r="N1939" s="15">
        <f t="shared" ref="N1939:N2002" si="122">(M1939-$K$5)/$K$4</f>
        <v>0.66231281281689047</v>
      </c>
      <c r="O1939" s="9">
        <f t="shared" si="121"/>
        <v>0.77219766974688631</v>
      </c>
      <c r="P1939" s="9">
        <f t="shared" ref="P1939:P2002" si="123">_xlfn.NORM.S.INV(O1939)</f>
        <v>0.74610388857144416</v>
      </c>
    </row>
    <row r="1940" spans="1:16">
      <c r="A1940" s="12">
        <v>38324</v>
      </c>
      <c r="B1940" s="9">
        <v>0.51612903200000004</v>
      </c>
      <c r="C1940" s="14">
        <f t="shared" si="120"/>
        <v>-7.7419363347320802E-3</v>
      </c>
      <c r="L1940" s="9">
        <v>1923</v>
      </c>
      <c r="M1940" s="9">
        <v>3.3854996850828378E-3</v>
      </c>
      <c r="N1940" s="15">
        <f t="shared" si="122"/>
        <v>0.66751361110133889</v>
      </c>
      <c r="O1940" s="9">
        <f t="shared" si="121"/>
        <v>0.77259943752511051</v>
      </c>
      <c r="P1940" s="9">
        <f t="shared" si="123"/>
        <v>0.74743483432452085</v>
      </c>
    </row>
    <row r="1941" spans="1:16">
      <c r="A1941" s="12">
        <v>38327</v>
      </c>
      <c r="B1941" s="9">
        <v>0.51485352399999995</v>
      </c>
      <c r="C1941" s="14">
        <f t="shared" si="120"/>
        <v>-2.4712967512358075E-3</v>
      </c>
      <c r="L1941" s="9">
        <v>1924</v>
      </c>
      <c r="M1941" s="9">
        <v>3.397912869704145E-3</v>
      </c>
      <c r="N1941" s="15">
        <f t="shared" si="122"/>
        <v>0.66992959863304391</v>
      </c>
      <c r="O1941" s="9">
        <f t="shared" si="121"/>
        <v>0.77300120530333472</v>
      </c>
      <c r="P1941" s="9">
        <f t="shared" si="123"/>
        <v>0.74876710541520652</v>
      </c>
    </row>
    <row r="1942" spans="1:16">
      <c r="A1942" s="12">
        <v>38328</v>
      </c>
      <c r="B1942" s="9">
        <v>0.51390102299999996</v>
      </c>
      <c r="C1942" s="14">
        <f t="shared" si="120"/>
        <v>-1.8500426929193292E-3</v>
      </c>
      <c r="L1942" s="9">
        <v>1925</v>
      </c>
      <c r="M1942" s="9">
        <v>3.400202693271126E-3</v>
      </c>
      <c r="N1942" s="15">
        <f t="shared" si="122"/>
        <v>0.67037526872951014</v>
      </c>
      <c r="O1942" s="9">
        <f t="shared" si="121"/>
        <v>0.77340297308155881</v>
      </c>
      <c r="P1942" s="9">
        <f t="shared" si="123"/>
        <v>0.75010070685506902</v>
      </c>
    </row>
    <row r="1943" spans="1:16">
      <c r="A1943" s="12">
        <v>38329</v>
      </c>
      <c r="B1943" s="9">
        <v>0.51859150499999995</v>
      </c>
      <c r="C1943" s="14">
        <f t="shared" si="120"/>
        <v>9.127208917815377E-3</v>
      </c>
      <c r="L1943" s="9">
        <v>1926</v>
      </c>
      <c r="M1943" s="9">
        <v>3.4055714961438444E-3</v>
      </c>
      <c r="N1943" s="15">
        <f t="shared" si="122"/>
        <v>0.67142020290203552</v>
      </c>
      <c r="O1943" s="9">
        <f t="shared" si="121"/>
        <v>0.77380474085978301</v>
      </c>
      <c r="P1943" s="9">
        <f t="shared" si="123"/>
        <v>0.75143564368017757</v>
      </c>
    </row>
    <row r="1944" spans="1:16">
      <c r="A1944" s="12">
        <v>38330</v>
      </c>
      <c r="B1944" s="9">
        <v>0.52124055300000005</v>
      </c>
      <c r="C1944" s="14">
        <f t="shared" si="120"/>
        <v>5.1081592630408679E-3</v>
      </c>
      <c r="L1944" s="9">
        <v>1927</v>
      </c>
      <c r="M1944" s="9">
        <v>3.4136744368593597E-3</v>
      </c>
      <c r="N1944" s="15">
        <f t="shared" si="122"/>
        <v>0.67299728439530737</v>
      </c>
      <c r="O1944" s="9">
        <f t="shared" si="121"/>
        <v>0.77420650863800722</v>
      </c>
      <c r="P1944" s="9">
        <f t="shared" si="123"/>
        <v>0.75277192095126644</v>
      </c>
    </row>
    <row r="1945" spans="1:16">
      <c r="A1945" s="12">
        <v>38331</v>
      </c>
      <c r="B1945" s="9">
        <v>0.52262987400000005</v>
      </c>
      <c r="C1945" s="14">
        <f t="shared" si="120"/>
        <v>2.6654123360199122E-3</v>
      </c>
      <c r="L1945" s="9">
        <v>1928</v>
      </c>
      <c r="M1945" s="9">
        <v>3.4369092073529561E-3</v>
      </c>
      <c r="N1945" s="15">
        <f t="shared" si="122"/>
        <v>0.67751948538780726</v>
      </c>
      <c r="O1945" s="9">
        <f t="shared" si="121"/>
        <v>0.77460827641623142</v>
      </c>
      <c r="P1945" s="9">
        <f t="shared" si="123"/>
        <v>0.75410954375390959</v>
      </c>
    </row>
    <row r="1946" spans="1:16">
      <c r="A1946" s="12">
        <v>38334</v>
      </c>
      <c r="B1946" s="9">
        <v>0.51988562500000002</v>
      </c>
      <c r="C1946" s="14">
        <f t="shared" si="120"/>
        <v>-5.250846031813361E-3</v>
      </c>
      <c r="L1946" s="9">
        <v>1929</v>
      </c>
      <c r="M1946" s="9">
        <v>3.4392298160321744E-3</v>
      </c>
      <c r="N1946" s="15">
        <f t="shared" si="122"/>
        <v>0.67797114721400242</v>
      </c>
      <c r="O1946" s="9">
        <f t="shared" si="121"/>
        <v>0.77501004419445563</v>
      </c>
      <c r="P1946" s="9">
        <f t="shared" si="123"/>
        <v>0.75544851719869455</v>
      </c>
    </row>
    <row r="1947" spans="1:16">
      <c r="A1947" s="12">
        <v>38335</v>
      </c>
      <c r="B1947" s="9">
        <v>0.51977753500000001</v>
      </c>
      <c r="C1947" s="14">
        <f t="shared" si="120"/>
        <v>-2.0791111506501814E-4</v>
      </c>
      <c r="L1947" s="9">
        <v>1930</v>
      </c>
      <c r="M1947" s="9">
        <v>3.4567904458675525E-3</v>
      </c>
      <c r="N1947" s="15">
        <f t="shared" si="122"/>
        <v>0.68138898590934716</v>
      </c>
      <c r="O1947" s="9">
        <f t="shared" si="121"/>
        <v>0.77541181197267983</v>
      </c>
      <c r="P1947" s="9">
        <f t="shared" si="123"/>
        <v>0.75678884642139543</v>
      </c>
    </row>
    <row r="1948" spans="1:16">
      <c r="A1948" s="12">
        <v>38336</v>
      </c>
      <c r="B1948" s="9">
        <v>0.51424457499999998</v>
      </c>
      <c r="C1948" s="14">
        <f t="shared" si="120"/>
        <v>-1.0644861748401735E-2</v>
      </c>
      <c r="L1948" s="9">
        <v>1931</v>
      </c>
      <c r="M1948" s="9">
        <v>3.4647554820546045E-3</v>
      </c>
      <c r="N1948" s="15">
        <f t="shared" si="122"/>
        <v>0.68293922693971632</v>
      </c>
      <c r="O1948" s="9">
        <f t="shared" si="121"/>
        <v>0.77581357975090393</v>
      </c>
      <c r="P1948" s="9">
        <f t="shared" si="123"/>
        <v>0.75813053658314988</v>
      </c>
    </row>
    <row r="1949" spans="1:16">
      <c r="A1949" s="12">
        <v>38337</v>
      </c>
      <c r="B1949" s="9">
        <v>0.51612903200000004</v>
      </c>
      <c r="C1949" s="14">
        <f t="shared" si="120"/>
        <v>3.6645150802030457E-3</v>
      </c>
      <c r="L1949" s="9">
        <v>1932</v>
      </c>
      <c r="M1949" s="9">
        <v>3.4689384424153591E-3</v>
      </c>
      <c r="N1949" s="15">
        <f t="shared" si="122"/>
        <v>0.68375335968530149</v>
      </c>
      <c r="O1949" s="9">
        <f t="shared" si="121"/>
        <v>0.77621534752912813</v>
      </c>
      <c r="P1949" s="9">
        <f t="shared" si="123"/>
        <v>0.75947359287063909</v>
      </c>
    </row>
    <row r="1950" spans="1:16">
      <c r="A1950" s="12">
        <v>38338</v>
      </c>
      <c r="B1950" s="9">
        <v>0.51572975799999998</v>
      </c>
      <c r="C1950" s="14">
        <f t="shared" si="120"/>
        <v>-7.735933753869606E-4</v>
      </c>
      <c r="L1950" s="9">
        <v>1933</v>
      </c>
      <c r="M1950" s="9">
        <v>3.4851718999691084E-3</v>
      </c>
      <c r="N1950" s="15">
        <f t="shared" si="122"/>
        <v>0.68691288983351195</v>
      </c>
      <c r="O1950" s="9">
        <f t="shared" si="121"/>
        <v>0.77661711530735233</v>
      </c>
      <c r="P1950" s="9">
        <f t="shared" si="123"/>
        <v>0.76081802049626612</v>
      </c>
    </row>
    <row r="1951" spans="1:16">
      <c r="A1951" s="12">
        <v>38341</v>
      </c>
      <c r="B1951" s="9">
        <v>0.513294323</v>
      </c>
      <c r="C1951" s="14">
        <f t="shared" si="120"/>
        <v>-4.7223084614015365E-3</v>
      </c>
      <c r="L1951" s="9">
        <v>1934</v>
      </c>
      <c r="M1951" s="9">
        <v>3.4854244335493778E-3</v>
      </c>
      <c r="N1951" s="15">
        <f t="shared" si="122"/>
        <v>0.68696204063565347</v>
      </c>
      <c r="O1951" s="9">
        <f t="shared" si="121"/>
        <v>0.77701888308557654</v>
      </c>
      <c r="P1951" s="9">
        <f t="shared" si="123"/>
        <v>0.76216382469833388</v>
      </c>
    </row>
    <row r="1952" spans="1:16">
      <c r="A1952" s="12">
        <v>38342</v>
      </c>
      <c r="B1952" s="9">
        <v>0.51912993799999996</v>
      </c>
      <c r="C1952" s="14">
        <f t="shared" si="120"/>
        <v>1.1368945142220088E-2</v>
      </c>
      <c r="L1952" s="9">
        <v>1935</v>
      </c>
      <c r="M1952" s="9">
        <v>3.4960151621761248E-3</v>
      </c>
      <c r="N1952" s="15">
        <f t="shared" si="122"/>
        <v>0.68902332217576467</v>
      </c>
      <c r="O1952" s="9">
        <f t="shared" si="121"/>
        <v>0.77742065086380074</v>
      </c>
      <c r="P1952" s="9">
        <f t="shared" si="123"/>
        <v>0.76351101074123251</v>
      </c>
    </row>
    <row r="1953" spans="1:16">
      <c r="A1953" s="12">
        <v>38343</v>
      </c>
      <c r="B1953" s="9">
        <v>0.52287581699999996</v>
      </c>
      <c r="C1953" s="14">
        <f t="shared" si="120"/>
        <v>7.2156867208070796E-3</v>
      </c>
      <c r="L1953" s="9">
        <v>1936</v>
      </c>
      <c r="M1953" s="9">
        <v>3.499382248775218E-3</v>
      </c>
      <c r="N1953" s="15">
        <f t="shared" si="122"/>
        <v>0.68967866079270723</v>
      </c>
      <c r="O1953" s="9">
        <f t="shared" si="121"/>
        <v>0.77782241864202495</v>
      </c>
      <c r="P1953" s="9">
        <f t="shared" si="123"/>
        <v>0.76485958391562314</v>
      </c>
    </row>
    <row r="1954" spans="1:16">
      <c r="A1954" s="12">
        <v>38344</v>
      </c>
      <c r="B1954" s="9">
        <v>0.52102329000000003</v>
      </c>
      <c r="C1954" s="14">
        <f t="shared" si="120"/>
        <v>-3.5429578874556222E-3</v>
      </c>
      <c r="L1954" s="9">
        <v>1937</v>
      </c>
      <c r="M1954" s="9">
        <v>3.5028128845449036E-3</v>
      </c>
      <c r="N1954" s="15">
        <f t="shared" si="122"/>
        <v>0.69034636803289084</v>
      </c>
      <c r="O1954" s="9">
        <f t="shared" si="121"/>
        <v>0.77822418642024904</v>
      </c>
      <c r="P1954" s="9">
        <f t="shared" si="123"/>
        <v>0.76620954953862042</v>
      </c>
    </row>
    <row r="1955" spans="1:16">
      <c r="A1955" s="12">
        <v>38345</v>
      </c>
      <c r="B1955" s="9">
        <v>0.51985859800000001</v>
      </c>
      <c r="C1955" s="14">
        <f t="shared" si="120"/>
        <v>-2.2353933544890792E-3</v>
      </c>
      <c r="L1955" s="9">
        <v>1938</v>
      </c>
      <c r="M1955" s="9">
        <v>3.5186939892337676E-3</v>
      </c>
      <c r="N1955" s="15">
        <f t="shared" si="122"/>
        <v>0.69343731947593468</v>
      </c>
      <c r="O1955" s="9">
        <f t="shared" si="121"/>
        <v>0.77862595419847325</v>
      </c>
      <c r="P1955" s="9">
        <f t="shared" si="123"/>
        <v>0.7675609129539821</v>
      </c>
    </row>
    <row r="1956" spans="1:16">
      <c r="A1956" s="12">
        <v>38350</v>
      </c>
      <c r="B1956" s="9">
        <v>0.52200240099999995</v>
      </c>
      <c r="C1956" s="14">
        <f t="shared" si="120"/>
        <v>4.1238194544586104E-3</v>
      </c>
      <c r="L1956" s="9">
        <v>1939</v>
      </c>
      <c r="M1956" s="9">
        <v>3.5253990260217805E-3</v>
      </c>
      <c r="N1956" s="15">
        <f t="shared" si="122"/>
        <v>0.69474232586822315</v>
      </c>
      <c r="O1956" s="9">
        <f t="shared" si="121"/>
        <v>0.77902772197669745</v>
      </c>
      <c r="P1956" s="9">
        <f t="shared" si="123"/>
        <v>0.76891367953230016</v>
      </c>
    </row>
    <row r="1957" spans="1:16">
      <c r="A1957" s="12">
        <v>38351</v>
      </c>
      <c r="B1957" s="9">
        <v>0.52029136300000001</v>
      </c>
      <c r="C1957" s="14">
        <f t="shared" si="120"/>
        <v>-3.2778354979251523E-3</v>
      </c>
      <c r="L1957" s="9">
        <v>1940</v>
      </c>
      <c r="M1957" s="9">
        <v>3.5375157501864596E-3</v>
      </c>
      <c r="N1957" s="15">
        <f t="shared" si="122"/>
        <v>0.69710061307654569</v>
      </c>
      <c r="O1957" s="9">
        <f t="shared" si="121"/>
        <v>0.77942948975492166</v>
      </c>
      <c r="P1957" s="9">
        <f t="shared" si="123"/>
        <v>0.77026785467118775</v>
      </c>
    </row>
    <row r="1958" spans="1:16">
      <c r="A1958" s="12">
        <v>38352</v>
      </c>
      <c r="B1958" s="9">
        <v>0.52192066800000003</v>
      </c>
      <c r="C1958" s="14">
        <f t="shared" si="120"/>
        <v>3.131524210983283E-3</v>
      </c>
      <c r="L1958" s="9">
        <v>1941</v>
      </c>
      <c r="M1958" s="9">
        <v>3.5416655292526134E-3</v>
      </c>
      <c r="N1958" s="15">
        <f t="shared" si="122"/>
        <v>0.69790828772161206</v>
      </c>
      <c r="O1958" s="9">
        <f t="shared" si="121"/>
        <v>0.77983125753314586</v>
      </c>
      <c r="P1958" s="9">
        <f t="shared" si="123"/>
        <v>0.77162344379547354</v>
      </c>
    </row>
    <row r="1959" spans="1:16">
      <c r="A1959" s="12">
        <v>38356</v>
      </c>
      <c r="B1959" s="9">
        <v>0.53095465600000002</v>
      </c>
      <c r="C1959" s="14">
        <f t="shared" si="120"/>
        <v>1.7309121009938533E-2</v>
      </c>
      <c r="L1959" s="9">
        <v>1942</v>
      </c>
      <c r="M1959" s="9">
        <v>3.5434641456475457E-3</v>
      </c>
      <c r="N1959" s="15">
        <f t="shared" si="122"/>
        <v>0.6982583537938607</v>
      </c>
      <c r="O1959" s="9">
        <f t="shared" si="121"/>
        <v>0.78023302531137007</v>
      </c>
      <c r="P1959" s="9">
        <f t="shared" si="123"/>
        <v>0.77298045235739943</v>
      </c>
    </row>
    <row r="1960" spans="1:16">
      <c r="A1960" s="12">
        <v>38357</v>
      </c>
      <c r="B1960" s="9">
        <v>0.52980132499999999</v>
      </c>
      <c r="C1960" s="14">
        <f t="shared" si="120"/>
        <v>-2.1721836073324008E-3</v>
      </c>
      <c r="L1960" s="9">
        <v>1943</v>
      </c>
      <c r="M1960" s="9">
        <v>3.5453588929121871E-3</v>
      </c>
      <c r="N1960" s="15">
        <f t="shared" si="122"/>
        <v>0.6986271298901453</v>
      </c>
      <c r="O1960" s="9">
        <f t="shared" si="121"/>
        <v>0.78063479308959427</v>
      </c>
      <c r="P1960" s="9">
        <f t="shared" si="123"/>
        <v>0.77433888583680943</v>
      </c>
    </row>
    <row r="1961" spans="1:16">
      <c r="A1961" s="12">
        <v>38358</v>
      </c>
      <c r="B1961" s="9">
        <v>0.53330489000000003</v>
      </c>
      <c r="C1961" s="14">
        <f t="shared" si="120"/>
        <v>6.6129789313003062E-3</v>
      </c>
      <c r="L1961" s="9">
        <v>1944</v>
      </c>
      <c r="M1961" s="9">
        <v>3.5456574983010469E-3</v>
      </c>
      <c r="N1961" s="15">
        <f t="shared" si="122"/>
        <v>0.69868524768331386</v>
      </c>
      <c r="O1961" s="9">
        <f t="shared" si="121"/>
        <v>0.78103656086781836</v>
      </c>
      <c r="P1961" s="9">
        <f t="shared" si="123"/>
        <v>0.77569874974135322</v>
      </c>
    </row>
    <row r="1962" spans="1:16">
      <c r="A1962" s="12">
        <v>38359</v>
      </c>
      <c r="B1962" s="9">
        <v>0.53470217099999995</v>
      </c>
      <c r="C1962" s="14">
        <f t="shared" si="120"/>
        <v>2.6200416050936592E-3</v>
      </c>
      <c r="L1962" s="9">
        <v>1945</v>
      </c>
      <c r="M1962" s="9">
        <v>3.547333007572151E-3</v>
      </c>
      <c r="N1962" s="15">
        <f t="shared" si="122"/>
        <v>0.69901135332273989</v>
      </c>
      <c r="O1962" s="9">
        <f t="shared" si="121"/>
        <v>0.78143832864604257</v>
      </c>
      <c r="P1962" s="9">
        <f t="shared" si="123"/>
        <v>0.77706004960668662</v>
      </c>
    </row>
    <row r="1963" spans="1:16">
      <c r="A1963" s="12">
        <v>38362</v>
      </c>
      <c r="B1963" s="9">
        <v>0.53330489000000003</v>
      </c>
      <c r="C1963" s="14">
        <f t="shared" si="120"/>
        <v>-2.6131949256662512E-3</v>
      </c>
      <c r="L1963" s="9">
        <v>1946</v>
      </c>
      <c r="M1963" s="9">
        <v>3.5534705583906145E-3</v>
      </c>
      <c r="N1963" s="15">
        <f t="shared" si="122"/>
        <v>0.70020590949063588</v>
      </c>
      <c r="O1963" s="9">
        <f t="shared" si="121"/>
        <v>0.78184009642426677</v>
      </c>
      <c r="P1963" s="9">
        <f t="shared" si="123"/>
        <v>0.77842279099666367</v>
      </c>
    </row>
    <row r="1964" spans="1:16">
      <c r="A1964" s="12">
        <v>38363</v>
      </c>
      <c r="B1964" s="9">
        <v>0.53202809100000004</v>
      </c>
      <c r="C1964" s="14">
        <f t="shared" si="120"/>
        <v>-2.3941258067219362E-3</v>
      </c>
      <c r="L1964" s="9">
        <v>1947</v>
      </c>
      <c r="M1964" s="9">
        <v>3.5648702826522882E-3</v>
      </c>
      <c r="N1964" s="15">
        <f t="shared" si="122"/>
        <v>0.70242464646436986</v>
      </c>
      <c r="O1964" s="9">
        <f t="shared" si="121"/>
        <v>0.78224186420249098</v>
      </c>
      <c r="P1964" s="9">
        <f t="shared" si="123"/>
        <v>0.77978697950355202</v>
      </c>
    </row>
    <row r="1965" spans="1:16">
      <c r="A1965" s="12">
        <v>38364</v>
      </c>
      <c r="B1965" s="9">
        <v>0.52820621199999995</v>
      </c>
      <c r="C1965" s="14">
        <f t="shared" si="120"/>
        <v>-7.1836037695236499E-3</v>
      </c>
      <c r="L1965" s="9">
        <v>1948</v>
      </c>
      <c r="M1965" s="9">
        <v>3.5661204400125879E-3</v>
      </c>
      <c r="N1965" s="15">
        <f t="shared" si="122"/>
        <v>0.70266796553899058</v>
      </c>
      <c r="O1965" s="9">
        <f t="shared" si="121"/>
        <v>0.78264363198071518</v>
      </c>
      <c r="P1965" s="9">
        <f t="shared" si="123"/>
        <v>0.78115262074822878</v>
      </c>
    </row>
    <row r="1966" spans="1:16">
      <c r="A1966" s="12">
        <v>38365</v>
      </c>
      <c r="B1966" s="9">
        <v>0.53101104499999996</v>
      </c>
      <c r="C1966" s="14">
        <f t="shared" si="120"/>
        <v>5.3101098326349128E-3</v>
      </c>
      <c r="L1966" s="9">
        <v>1949</v>
      </c>
      <c r="M1966" s="9">
        <v>3.5691465158897984E-3</v>
      </c>
      <c r="N1966" s="15">
        <f t="shared" si="122"/>
        <v>0.70325693298065617</v>
      </c>
      <c r="O1966" s="9">
        <f t="shared" si="121"/>
        <v>0.78304539975893939</v>
      </c>
      <c r="P1966" s="9">
        <f t="shared" si="123"/>
        <v>0.78251972038039241</v>
      </c>
    </row>
    <row r="1967" spans="1:16">
      <c r="A1967" s="12">
        <v>38366</v>
      </c>
      <c r="B1967" s="9">
        <v>0.53490238000000001</v>
      </c>
      <c r="C1967" s="14">
        <f t="shared" si="120"/>
        <v>7.3281620724103824E-3</v>
      </c>
      <c r="L1967" s="9">
        <v>1950</v>
      </c>
      <c r="M1967" s="9">
        <v>3.5761591198368858E-3</v>
      </c>
      <c r="N1967" s="15">
        <f t="shared" si="122"/>
        <v>0.70462180140224306</v>
      </c>
      <c r="O1967" s="9">
        <f t="shared" si="121"/>
        <v>0.78344716753716348</v>
      </c>
      <c r="P1967" s="9">
        <f t="shared" si="123"/>
        <v>0.78388828407876865</v>
      </c>
    </row>
    <row r="1968" spans="1:16">
      <c r="A1968" s="12">
        <v>38370</v>
      </c>
      <c r="B1968" s="9">
        <v>0.534959611</v>
      </c>
      <c r="C1968" s="14">
        <f t="shared" si="120"/>
        <v>1.069933545632118E-4</v>
      </c>
      <c r="L1968" s="9">
        <v>1951</v>
      </c>
      <c r="M1968" s="9">
        <v>3.5875551783857151E-3</v>
      </c>
      <c r="N1968" s="15">
        <f t="shared" si="122"/>
        <v>0.70683982491550756</v>
      </c>
      <c r="O1968" s="9">
        <f t="shared" si="121"/>
        <v>0.78384893531538768</v>
      </c>
      <c r="P1968" s="9">
        <f t="shared" si="123"/>
        <v>0.78525831755132025</v>
      </c>
    </row>
    <row r="1969" spans="1:16">
      <c r="A1969" s="12">
        <v>38371</v>
      </c>
      <c r="B1969" s="9">
        <v>0.53356098600000001</v>
      </c>
      <c r="C1969" s="14">
        <f t="shared" si="120"/>
        <v>-2.6144497102977837E-3</v>
      </c>
      <c r="L1969" s="9">
        <v>1952</v>
      </c>
      <c r="M1969" s="9">
        <v>3.5880112569224298E-3</v>
      </c>
      <c r="N1969" s="15">
        <f t="shared" si="122"/>
        <v>0.70692859182680357</v>
      </c>
      <c r="O1969" s="9">
        <f t="shared" si="121"/>
        <v>0.78425070309361189</v>
      </c>
      <c r="P1969" s="9">
        <f t="shared" si="123"/>
        <v>0.78662982653546576</v>
      </c>
    </row>
    <row r="1970" spans="1:16">
      <c r="A1970" s="12">
        <v>38372</v>
      </c>
      <c r="B1970" s="9">
        <v>0.53418803400000003</v>
      </c>
      <c r="C1970" s="14">
        <f t="shared" si="120"/>
        <v>1.1752133616456106E-3</v>
      </c>
      <c r="L1970" s="9">
        <v>1953</v>
      </c>
      <c r="M1970" s="9">
        <v>3.5986324433689987E-3</v>
      </c>
      <c r="N1970" s="15">
        <f t="shared" si="122"/>
        <v>0.70899580139547302</v>
      </c>
      <c r="O1970" s="9">
        <f t="shared" si="121"/>
        <v>0.78465247087183609</v>
      </c>
      <c r="P1970" s="9">
        <f t="shared" si="123"/>
        <v>0.78800281679828477</v>
      </c>
    </row>
    <row r="1971" spans="1:16">
      <c r="A1971" s="12">
        <v>38373</v>
      </c>
      <c r="B1971" s="9">
        <v>0.53361793000000002</v>
      </c>
      <c r="C1971" s="14">
        <f t="shared" si="120"/>
        <v>-1.0672346883756623E-3</v>
      </c>
      <c r="L1971" s="9">
        <v>1954</v>
      </c>
      <c r="M1971" s="9">
        <v>3.6121305146759042E-3</v>
      </c>
      <c r="N1971" s="15">
        <f t="shared" si="122"/>
        <v>0.71162294124511105</v>
      </c>
      <c r="O1971" s="9">
        <f t="shared" si="121"/>
        <v>0.7850542386500603</v>
      </c>
      <c r="P1971" s="9">
        <f t="shared" si="123"/>
        <v>0.78937729413673996</v>
      </c>
    </row>
    <row r="1972" spans="1:16">
      <c r="A1972" s="12">
        <v>38376</v>
      </c>
      <c r="B1972" s="9">
        <v>0.53253807600000003</v>
      </c>
      <c r="C1972" s="14">
        <f t="shared" si="120"/>
        <v>-2.0236463943406058E-3</v>
      </c>
      <c r="L1972" s="9">
        <v>1955</v>
      </c>
      <c r="M1972" s="9">
        <v>3.6225811186205714E-3</v>
      </c>
      <c r="N1972" s="15">
        <f t="shared" si="122"/>
        <v>0.71365695021213826</v>
      </c>
      <c r="O1972" s="9">
        <f t="shared" si="121"/>
        <v>0.7854560064282845</v>
      </c>
      <c r="P1972" s="9">
        <f t="shared" si="123"/>
        <v>0.79075326437789306</v>
      </c>
    </row>
    <row r="1973" spans="1:16">
      <c r="A1973" s="12">
        <v>38377</v>
      </c>
      <c r="B1973" s="9">
        <v>0.53627929399999996</v>
      </c>
      <c r="C1973" s="14">
        <f t="shared" si="120"/>
        <v>7.025259166632658E-3</v>
      </c>
      <c r="L1973" s="9">
        <v>1956</v>
      </c>
      <c r="M1973" s="9">
        <v>3.6248018694182704E-3</v>
      </c>
      <c r="N1973" s="15">
        <f t="shared" si="122"/>
        <v>0.71408917662316385</v>
      </c>
      <c r="O1973" s="9">
        <f t="shared" si="121"/>
        <v>0.7858577742065086</v>
      </c>
      <c r="P1973" s="9">
        <f t="shared" si="123"/>
        <v>0.7921307333791292</v>
      </c>
    </row>
    <row r="1974" spans="1:16">
      <c r="A1974" s="12">
        <v>38378</v>
      </c>
      <c r="B1974" s="9">
        <v>0.53098284900000003</v>
      </c>
      <c r="C1974" s="14">
        <f t="shared" si="120"/>
        <v>-9.8762809962227305E-3</v>
      </c>
      <c r="L1974" s="9">
        <v>1957</v>
      </c>
      <c r="M1974" s="9">
        <v>3.6334025885382815E-3</v>
      </c>
      <c r="N1974" s="15">
        <f t="shared" si="122"/>
        <v>0.71576314110460537</v>
      </c>
      <c r="O1974" s="9">
        <f t="shared" si="121"/>
        <v>0.7862595419847328</v>
      </c>
      <c r="P1974" s="9">
        <f t="shared" si="123"/>
        <v>0.79350970702837276</v>
      </c>
    </row>
    <row r="1975" spans="1:16">
      <c r="A1975" s="12">
        <v>38379</v>
      </c>
      <c r="B1975" s="9">
        <v>0.53005406600000005</v>
      </c>
      <c r="C1975" s="14">
        <f t="shared" si="120"/>
        <v>-1.7491770247366478E-3</v>
      </c>
      <c r="L1975" s="9">
        <v>1958</v>
      </c>
      <c r="M1975" s="9">
        <v>3.6529671964720123E-3</v>
      </c>
      <c r="N1975" s="15">
        <f t="shared" si="122"/>
        <v>0.71957101557619407</v>
      </c>
      <c r="O1975" s="9">
        <f t="shared" si="121"/>
        <v>0.78666130976295701</v>
      </c>
      <c r="P1975" s="9">
        <f t="shared" si="123"/>
        <v>0.79489019124431626</v>
      </c>
    </row>
    <row r="1976" spans="1:16">
      <c r="A1976" s="12">
        <v>38380</v>
      </c>
      <c r="B1976" s="9">
        <v>0.53050397900000001</v>
      </c>
      <c r="C1976" s="14">
        <f t="shared" si="120"/>
        <v>8.4880586502267263E-4</v>
      </c>
      <c r="L1976" s="9">
        <v>1959</v>
      </c>
      <c r="M1976" s="9">
        <v>3.6529671964720123E-3</v>
      </c>
      <c r="N1976" s="15">
        <f t="shared" si="122"/>
        <v>0.71957101557619407</v>
      </c>
      <c r="O1976" s="9">
        <f t="shared" si="121"/>
        <v>0.78706307754118121</v>
      </c>
      <c r="P1976" s="9">
        <f t="shared" si="123"/>
        <v>0.79627219197664756</v>
      </c>
    </row>
    <row r="1977" spans="1:16">
      <c r="A1977" s="12">
        <v>38383</v>
      </c>
      <c r="B1977" s="9">
        <v>0.53050397900000001</v>
      </c>
      <c r="C1977" s="14">
        <f t="shared" si="120"/>
        <v>0</v>
      </c>
      <c r="L1977" s="9">
        <v>1960</v>
      </c>
      <c r="M1977" s="9">
        <v>3.6645150802030457E-3</v>
      </c>
      <c r="N1977" s="15">
        <f t="shared" si="122"/>
        <v>0.72181858893975037</v>
      </c>
      <c r="O1977" s="9">
        <f t="shared" si="121"/>
        <v>0.78746484531940542</v>
      </c>
      <c r="P1977" s="9">
        <f t="shared" si="123"/>
        <v>0.79765571520626988</v>
      </c>
    </row>
    <row r="1978" spans="1:16">
      <c r="A1978" s="12">
        <v>38384</v>
      </c>
      <c r="B1978" s="9">
        <v>0.53214133699999999</v>
      </c>
      <c r="C1978" s="14">
        <f t="shared" si="120"/>
        <v>3.0864198287190447E-3</v>
      </c>
      <c r="L1978" s="9">
        <v>1961</v>
      </c>
      <c r="M1978" s="9">
        <v>3.6673122058898944E-3</v>
      </c>
      <c r="N1978" s="15">
        <f t="shared" si="122"/>
        <v>0.72236299563232775</v>
      </c>
      <c r="O1978" s="9">
        <f t="shared" si="121"/>
        <v>0.78786661309762962</v>
      </c>
      <c r="P1978" s="9">
        <f t="shared" si="123"/>
        <v>0.79904076694554782</v>
      </c>
    </row>
    <row r="1979" spans="1:16">
      <c r="A1979" s="12">
        <v>38385</v>
      </c>
      <c r="B1979" s="9">
        <v>0.53118028299999998</v>
      </c>
      <c r="C1979" s="14">
        <f t="shared" si="120"/>
        <v>-1.8060126759144035E-3</v>
      </c>
      <c r="L1979" s="9">
        <v>1962</v>
      </c>
      <c r="M1979" s="9">
        <v>3.6712791559070368E-3</v>
      </c>
      <c r="N1979" s="15">
        <f t="shared" si="122"/>
        <v>0.72313508612100563</v>
      </c>
      <c r="O1979" s="9">
        <f t="shared" si="121"/>
        <v>0.78826838087585371</v>
      </c>
      <c r="P1979" s="9">
        <f t="shared" si="123"/>
        <v>0.80042735323852154</v>
      </c>
    </row>
    <row r="1980" spans="1:16">
      <c r="A1980" s="12">
        <v>38386</v>
      </c>
      <c r="B1980" s="9">
        <v>0.531773465</v>
      </c>
      <c r="C1980" s="14">
        <f t="shared" si="120"/>
        <v>1.1167244323337933E-3</v>
      </c>
      <c r="L1980" s="9">
        <v>1963</v>
      </c>
      <c r="M1980" s="9">
        <v>3.6874702541289661E-3</v>
      </c>
      <c r="N1980" s="15">
        <f t="shared" si="122"/>
        <v>0.72628637184035671</v>
      </c>
      <c r="O1980" s="9">
        <f t="shared" si="121"/>
        <v>0.78867014865407792</v>
      </c>
      <c r="P1980" s="9">
        <f t="shared" si="123"/>
        <v>0.80181548016115978</v>
      </c>
    </row>
    <row r="1981" spans="1:16">
      <c r="A1981" s="12">
        <v>38387</v>
      </c>
      <c r="B1981" s="9">
        <v>0.53050397900000001</v>
      </c>
      <c r="C1981" s="14">
        <f t="shared" si="120"/>
        <v>-2.3872684207738581E-3</v>
      </c>
      <c r="L1981" s="9">
        <v>1964</v>
      </c>
      <c r="M1981" s="9">
        <v>3.7073376808756109E-3</v>
      </c>
      <c r="N1981" s="15">
        <f t="shared" si="122"/>
        <v>0.73015318416703134</v>
      </c>
      <c r="O1981" s="9">
        <f t="shared" si="121"/>
        <v>0.78907191643230212</v>
      </c>
      <c r="P1981" s="9">
        <f t="shared" si="123"/>
        <v>0.80320515382157964</v>
      </c>
    </row>
    <row r="1982" spans="1:16">
      <c r="A1982" s="12">
        <v>38390</v>
      </c>
      <c r="B1982" s="9">
        <v>0.53743214900000003</v>
      </c>
      <c r="C1982" s="14">
        <f t="shared" si="120"/>
        <v>1.3059600444580211E-2</v>
      </c>
      <c r="L1982" s="9">
        <v>1965</v>
      </c>
      <c r="M1982" s="9">
        <v>3.7122383359895483E-3</v>
      </c>
      <c r="N1982" s="15">
        <f t="shared" si="122"/>
        <v>0.73110700238642179</v>
      </c>
      <c r="O1982" s="9">
        <f t="shared" si="121"/>
        <v>0.78947368421052633</v>
      </c>
      <c r="P1982" s="9">
        <f t="shared" si="123"/>
        <v>0.80459638036030012</v>
      </c>
    </row>
    <row r="1983" spans="1:16">
      <c r="A1983" s="12">
        <v>38391</v>
      </c>
      <c r="B1983" s="9">
        <v>0.53850296200000003</v>
      </c>
      <c r="C1983" s="14">
        <f t="shared" si="120"/>
        <v>1.9924617498088271E-3</v>
      </c>
      <c r="L1983" s="9">
        <v>1966</v>
      </c>
      <c r="M1983" s="9">
        <v>3.7123255115603104E-3</v>
      </c>
      <c r="N1983" s="15">
        <f t="shared" si="122"/>
        <v>0.73112396943383595</v>
      </c>
      <c r="O1983" s="9">
        <f t="shared" si="121"/>
        <v>0.78987545198875053</v>
      </c>
      <c r="P1983" s="9">
        <f t="shared" si="123"/>
        <v>0.80598916595047532</v>
      </c>
    </row>
    <row r="1984" spans="1:16">
      <c r="A1984" s="12">
        <v>38392</v>
      </c>
      <c r="B1984" s="9">
        <v>0.53815520400000005</v>
      </c>
      <c r="C1984" s="14">
        <f t="shared" si="120"/>
        <v>-6.4578660571967816E-4</v>
      </c>
      <c r="L1984" s="9">
        <v>1967</v>
      </c>
      <c r="M1984" s="9">
        <v>3.7342983836563537E-3</v>
      </c>
      <c r="N1984" s="15">
        <f t="shared" si="122"/>
        <v>0.73540056618473493</v>
      </c>
      <c r="O1984" s="9">
        <f t="shared" si="121"/>
        <v>0.79027721976697474</v>
      </c>
      <c r="P1984" s="9">
        <f t="shared" si="123"/>
        <v>0.80738351679813991</v>
      </c>
    </row>
    <row r="1985" spans="1:16">
      <c r="A1985" s="12">
        <v>38393</v>
      </c>
      <c r="B1985" s="9">
        <v>0.53453068199999998</v>
      </c>
      <c r="C1985" s="14">
        <f t="shared" si="120"/>
        <v>-6.7350867799098602E-3</v>
      </c>
      <c r="L1985" s="9">
        <v>1968</v>
      </c>
      <c r="M1985" s="9">
        <v>3.7451231632663617E-3</v>
      </c>
      <c r="N1985" s="15">
        <f t="shared" si="122"/>
        <v>0.7375074012451226</v>
      </c>
      <c r="O1985" s="9">
        <f t="shared" si="121"/>
        <v>0.79067898754519883</v>
      </c>
      <c r="P1985" s="9">
        <f t="shared" si="123"/>
        <v>0.80877943914245609</v>
      </c>
    </row>
    <row r="1986" spans="1:16">
      <c r="A1986" s="12">
        <v>38394</v>
      </c>
      <c r="B1986" s="9">
        <v>0.53590568100000002</v>
      </c>
      <c r="C1986" s="14">
        <f t="shared" si="120"/>
        <v>2.5723481294943618E-3</v>
      </c>
      <c r="L1986" s="9">
        <v>1969</v>
      </c>
      <c r="M1986" s="9">
        <v>3.7721407610444846E-3</v>
      </c>
      <c r="N1986" s="15">
        <f t="shared" si="122"/>
        <v>0.74276585677929108</v>
      </c>
      <c r="O1986" s="9">
        <f t="shared" si="121"/>
        <v>0.79108075532342303</v>
      </c>
      <c r="P1986" s="9">
        <f t="shared" si="123"/>
        <v>0.81017693925596201</v>
      </c>
    </row>
    <row r="1987" spans="1:16">
      <c r="A1987" s="12">
        <v>38397</v>
      </c>
      <c r="B1987" s="9">
        <v>0.52862504600000004</v>
      </c>
      <c r="C1987" s="14">
        <f t="shared" si="120"/>
        <v>-1.3585664899865013E-2</v>
      </c>
      <c r="L1987" s="9">
        <v>1970</v>
      </c>
      <c r="M1987" s="9">
        <v>3.7742320152205355E-3</v>
      </c>
      <c r="N1987" s="15">
        <f t="shared" si="122"/>
        <v>0.74317287916469033</v>
      </c>
      <c r="O1987" s="9">
        <f t="shared" si="121"/>
        <v>0.79148252310164724</v>
      </c>
      <c r="P1987" s="9">
        <f t="shared" si="123"/>
        <v>0.81157602344481905</v>
      </c>
    </row>
    <row r="1988" spans="1:16">
      <c r="A1988" s="12">
        <v>38398</v>
      </c>
      <c r="B1988" s="9">
        <v>0.52926855100000003</v>
      </c>
      <c r="C1988" s="14">
        <f t="shared" ref="C1988:C2051" si="124">((B1988/B1987)-1)</f>
        <v>1.2173184090864542E-3</v>
      </c>
      <c r="L1988" s="9">
        <v>1971</v>
      </c>
      <c r="M1988" s="9">
        <v>3.7772551631281015E-3</v>
      </c>
      <c r="N1988" s="15">
        <f t="shared" si="122"/>
        <v>0.74376127673340475</v>
      </c>
      <c r="O1988" s="9">
        <f t="shared" si="121"/>
        <v>0.79188429087987144</v>
      </c>
      <c r="P1988" s="9">
        <f t="shared" si="123"/>
        <v>0.81297669804907013</v>
      </c>
    </row>
    <row r="1989" spans="1:16">
      <c r="A1989" s="12">
        <v>38399</v>
      </c>
      <c r="B1989" s="9">
        <v>0.53248136300000004</v>
      </c>
      <c r="C1989" s="14">
        <f t="shared" si="124"/>
        <v>6.0702869912254709E-3</v>
      </c>
      <c r="L1989" s="9">
        <v>1972</v>
      </c>
      <c r="M1989" s="9">
        <v>3.7925370657312385E-3</v>
      </c>
      <c r="N1989" s="15">
        <f t="shared" si="122"/>
        <v>0.74673560502032443</v>
      </c>
      <c r="O1989" s="9">
        <f t="shared" si="121"/>
        <v>0.79228605865809565</v>
      </c>
      <c r="P1989" s="9">
        <f t="shared" si="123"/>
        <v>0.81437896944289323</v>
      </c>
    </row>
    <row r="1990" spans="1:16">
      <c r="A1990" s="12">
        <v>38400</v>
      </c>
      <c r="B1990" s="9">
        <v>0.527704485</v>
      </c>
      <c r="C1990" s="14">
        <f t="shared" si="124"/>
        <v>-8.9709768865657846E-3</v>
      </c>
      <c r="L1990" s="9">
        <v>1973</v>
      </c>
      <c r="M1990" s="9">
        <v>3.7949487720607689E-3</v>
      </c>
      <c r="N1990" s="15">
        <f t="shared" si="122"/>
        <v>0.74720499725124945</v>
      </c>
      <c r="O1990" s="9">
        <f t="shared" si="121"/>
        <v>0.79268782643631985</v>
      </c>
      <c r="P1990" s="9">
        <f t="shared" si="123"/>
        <v>0.81578284403485024</v>
      </c>
    </row>
    <row r="1991" spans="1:16">
      <c r="A1991" s="12">
        <v>38401</v>
      </c>
      <c r="B1991" s="9">
        <v>0.52773233399999997</v>
      </c>
      <c r="C1991" s="14">
        <f t="shared" si="124"/>
        <v>5.2773855048648954E-5</v>
      </c>
      <c r="L1991" s="9">
        <v>1974</v>
      </c>
      <c r="M1991" s="9">
        <v>3.8002533427954344E-3</v>
      </c>
      <c r="N1991" s="15">
        <f t="shared" si="122"/>
        <v>0.74823742987405939</v>
      </c>
      <c r="O1991" s="9">
        <f t="shared" si="121"/>
        <v>0.79308959421454395</v>
      </c>
      <c r="P1991" s="9">
        <f t="shared" si="123"/>
        <v>0.81718832826816501</v>
      </c>
    </row>
    <row r="1992" spans="1:16">
      <c r="A1992" s="12">
        <v>38405</v>
      </c>
      <c r="B1992" s="9">
        <v>0.52377959399999996</v>
      </c>
      <c r="C1992" s="14">
        <f t="shared" si="124"/>
        <v>-7.4900470282724951E-3</v>
      </c>
      <c r="L1992" s="9">
        <v>1975</v>
      </c>
      <c r="M1992" s="9">
        <v>3.8401984094651453E-3</v>
      </c>
      <c r="N1992" s="15">
        <f t="shared" si="122"/>
        <v>0.75601196847727148</v>
      </c>
      <c r="O1992" s="9">
        <f t="shared" si="121"/>
        <v>0.79349136199276815</v>
      </c>
      <c r="P1992" s="9">
        <f t="shared" si="123"/>
        <v>0.81859542862096824</v>
      </c>
    </row>
    <row r="1993" spans="1:16">
      <c r="A1993" s="12">
        <v>38406</v>
      </c>
      <c r="B1993" s="9">
        <v>0.524493863</v>
      </c>
      <c r="C1993" s="14">
        <f t="shared" si="124"/>
        <v>1.3636823736207226E-3</v>
      </c>
      <c r="L1993" s="9">
        <v>1976</v>
      </c>
      <c r="M1993" s="9">
        <v>3.8440408750159971E-3</v>
      </c>
      <c r="N1993" s="15">
        <f t="shared" si="122"/>
        <v>0.75675983045991924</v>
      </c>
      <c r="O1993" s="9">
        <f t="shared" si="121"/>
        <v>0.79389312977099236</v>
      </c>
      <c r="P1993" s="9">
        <f t="shared" si="123"/>
        <v>0.82000415160657336</v>
      </c>
    </row>
    <row r="1994" spans="1:16">
      <c r="A1994" s="12">
        <v>38407</v>
      </c>
      <c r="B1994" s="9">
        <v>0.52345058600000005</v>
      </c>
      <c r="C1994" s="14">
        <f t="shared" si="124"/>
        <v>-1.9891119297995585E-3</v>
      </c>
      <c r="L1994" s="9">
        <v>1977</v>
      </c>
      <c r="M1994" s="9">
        <v>3.8451836155286578E-3</v>
      </c>
      <c r="N1994" s="15">
        <f t="shared" si="122"/>
        <v>0.75698224291206495</v>
      </c>
      <c r="O1994" s="9">
        <f t="shared" si="121"/>
        <v>0.79429489754921656</v>
      </c>
      <c r="P1994" s="9">
        <f t="shared" si="123"/>
        <v>0.82141450377374159</v>
      </c>
    </row>
    <row r="1995" spans="1:16">
      <c r="A1995" s="12">
        <v>38408</v>
      </c>
      <c r="B1995" s="9">
        <v>0.52222048099999996</v>
      </c>
      <c r="C1995" s="14">
        <f t="shared" si="124"/>
        <v>-2.3499925931883547E-3</v>
      </c>
      <c r="L1995" s="9">
        <v>1978</v>
      </c>
      <c r="M1995" s="9">
        <v>3.846153626913873E-3</v>
      </c>
      <c r="N1995" s="15">
        <f t="shared" si="122"/>
        <v>0.75717103696321197</v>
      </c>
      <c r="O1995" s="9">
        <f t="shared" si="121"/>
        <v>0.79469666532744077</v>
      </c>
      <c r="P1995" s="9">
        <f t="shared" si="123"/>
        <v>0.82282649170694733</v>
      </c>
    </row>
    <row r="1996" spans="1:16">
      <c r="A1996" s="12">
        <v>38411</v>
      </c>
      <c r="B1996" s="9">
        <v>0.51950750700000004</v>
      </c>
      <c r="C1996" s="14">
        <f t="shared" si="124"/>
        <v>-5.1950739174473348E-3</v>
      </c>
      <c r="L1996" s="9">
        <v>1979</v>
      </c>
      <c r="M1996" s="9">
        <v>3.8488452660883077E-3</v>
      </c>
      <c r="N1996" s="15">
        <f t="shared" si="122"/>
        <v>0.75769491273592227</v>
      </c>
      <c r="O1996" s="9">
        <f t="shared" si="121"/>
        <v>0.79509843310566497</v>
      </c>
      <c r="P1996" s="9">
        <f t="shared" si="123"/>
        <v>0.82424012202665975</v>
      </c>
    </row>
    <row r="1997" spans="1:16">
      <c r="A1997" s="12">
        <v>38412</v>
      </c>
      <c r="B1997" s="9">
        <v>0.52067062399999997</v>
      </c>
      <c r="C1997" s="14">
        <f t="shared" si="124"/>
        <v>2.2388839127975846E-3</v>
      </c>
      <c r="L1997" s="9">
        <v>1980</v>
      </c>
      <c r="M1997" s="9">
        <v>3.8582364554267112E-3</v>
      </c>
      <c r="N1997" s="15">
        <f t="shared" si="122"/>
        <v>0.75952272703512469</v>
      </c>
      <c r="O1997" s="9">
        <f t="shared" si="121"/>
        <v>0.79550020088388906</v>
      </c>
      <c r="P1997" s="9">
        <f t="shared" si="123"/>
        <v>0.8256554013896078</v>
      </c>
    </row>
    <row r="1998" spans="1:16">
      <c r="A1998" s="12">
        <v>38413</v>
      </c>
      <c r="B1998" s="9">
        <v>0.52290315799999998</v>
      </c>
      <c r="C1998" s="14">
        <f t="shared" si="124"/>
        <v>4.2878047984515888E-3</v>
      </c>
      <c r="L1998" s="9">
        <v>1981</v>
      </c>
      <c r="M1998" s="9">
        <v>3.8615371615762228E-3</v>
      </c>
      <c r="N1998" s="15">
        <f t="shared" si="122"/>
        <v>0.76016514597485063</v>
      </c>
      <c r="O1998" s="9">
        <f t="shared" si="121"/>
        <v>0.79590196866211327</v>
      </c>
      <c r="P1998" s="9">
        <f t="shared" si="123"/>
        <v>0.82707233648907097</v>
      </c>
    </row>
    <row r="1999" spans="1:16">
      <c r="A1999" s="12">
        <v>38414</v>
      </c>
      <c r="B1999" s="9">
        <v>0.52361503799999998</v>
      </c>
      <c r="C1999" s="14">
        <f t="shared" si="124"/>
        <v>1.3613993128724911E-3</v>
      </c>
      <c r="L1999" s="9">
        <v>1982</v>
      </c>
      <c r="M1999" s="9">
        <v>3.8762146572715039E-3</v>
      </c>
      <c r="N1999" s="15">
        <f t="shared" si="122"/>
        <v>0.76302183808717017</v>
      </c>
      <c r="O1999" s="9">
        <f t="shared" si="121"/>
        <v>0.79630373644033747</v>
      </c>
      <c r="P1999" s="9">
        <f t="shared" si="123"/>
        <v>0.82849093405514473</v>
      </c>
    </row>
    <row r="2000" spans="1:16">
      <c r="A2000" s="12">
        <v>38415</v>
      </c>
      <c r="B2000" s="9">
        <v>0.51966948999999996</v>
      </c>
      <c r="C2000" s="14">
        <f t="shared" si="124"/>
        <v>-7.535207573622138E-3</v>
      </c>
      <c r="L2000" s="9">
        <v>1983</v>
      </c>
      <c r="M2000" s="9">
        <v>3.8961036648061942E-3</v>
      </c>
      <c r="N2000" s="15">
        <f t="shared" si="122"/>
        <v>0.76689285069897972</v>
      </c>
      <c r="O2000" s="9">
        <f t="shared" si="121"/>
        <v>0.79670550421856168</v>
      </c>
      <c r="P2000" s="9">
        <f t="shared" si="123"/>
        <v>0.82991120085503689</v>
      </c>
    </row>
    <row r="2001" spans="1:16">
      <c r="A2001" s="12">
        <v>38418</v>
      </c>
      <c r="B2001" s="9">
        <v>0.52194790999999996</v>
      </c>
      <c r="C2001" s="14">
        <f t="shared" si="124"/>
        <v>4.3843636077229853E-3</v>
      </c>
      <c r="L2001" s="9">
        <v>1984</v>
      </c>
      <c r="M2001" s="9">
        <v>3.8987689267033776E-3</v>
      </c>
      <c r="N2001" s="15">
        <f t="shared" si="122"/>
        <v>0.76741159264222536</v>
      </c>
      <c r="O2001" s="9">
        <f t="shared" si="121"/>
        <v>0.79710727199678588</v>
      </c>
      <c r="P2001" s="9">
        <f t="shared" si="123"/>
        <v>0.83133314369334577</v>
      </c>
    </row>
    <row r="2002" spans="1:16">
      <c r="A2002" s="12">
        <v>38419</v>
      </c>
      <c r="B2002" s="9">
        <v>0.51834957500000001</v>
      </c>
      <c r="C2002" s="14">
        <f t="shared" si="124"/>
        <v>-6.8940500211983613E-3</v>
      </c>
      <c r="L2002" s="9">
        <v>1985</v>
      </c>
      <c r="M2002" s="9">
        <v>3.9033782188884203E-3</v>
      </c>
      <c r="N2002" s="15">
        <f t="shared" si="122"/>
        <v>0.76830870267391982</v>
      </c>
      <c r="O2002" s="9">
        <f t="shared" ref="O2002:O2065" si="125">L2002/COUNT(Retornos)</f>
        <v>0.79750903977501009</v>
      </c>
      <c r="P2002" s="9">
        <f t="shared" si="123"/>
        <v>0.83275676941235333</v>
      </c>
    </row>
    <row r="2003" spans="1:16">
      <c r="A2003" s="12">
        <v>38420</v>
      </c>
      <c r="B2003" s="9">
        <v>0.51977753500000001</v>
      </c>
      <c r="C2003" s="14">
        <f t="shared" si="124"/>
        <v>2.7548204317520142E-3</v>
      </c>
      <c r="L2003" s="9">
        <v>1986</v>
      </c>
      <c r="M2003" s="9">
        <v>3.9055467955233514E-3</v>
      </c>
      <c r="N2003" s="15">
        <f t="shared" ref="N2003:N2066" si="126">(M2003-$K$5)/$K$4</f>
        <v>0.76873077438809923</v>
      </c>
      <c r="O2003" s="9">
        <f t="shared" si="125"/>
        <v>0.79791080755323418</v>
      </c>
      <c r="P2003" s="9">
        <f t="shared" ref="P2003:P2066" si="127">_xlfn.NORM.S.INV(O2003)</f>
        <v>0.83418208489231205</v>
      </c>
    </row>
    <row r="2004" spans="1:16">
      <c r="A2004" s="12">
        <v>38421</v>
      </c>
      <c r="B2004" s="9">
        <v>0.51993968700000004</v>
      </c>
      <c r="C2004" s="14">
        <f t="shared" si="124"/>
        <v>3.1196423292900732E-4</v>
      </c>
      <c r="L2004" s="9">
        <v>1987</v>
      </c>
      <c r="M2004" s="9">
        <v>3.9144406542090948E-3</v>
      </c>
      <c r="N2004" s="15">
        <f t="shared" si="126"/>
        <v>0.77046179284541116</v>
      </c>
      <c r="O2004" s="9">
        <f t="shared" si="125"/>
        <v>0.79831257533145839</v>
      </c>
      <c r="P2004" s="9">
        <f t="shared" si="127"/>
        <v>0.83560909705174735</v>
      </c>
    </row>
    <row r="2005" spans="1:16">
      <c r="A2005" s="12">
        <v>38422</v>
      </c>
      <c r="B2005" s="9">
        <v>0.51918384299999998</v>
      </c>
      <c r="C2005" s="14">
        <f t="shared" si="124"/>
        <v>-1.4537147651898508E-3</v>
      </c>
      <c r="L2005" s="9">
        <v>1988</v>
      </c>
      <c r="M2005" s="9">
        <v>3.9270340431023509E-3</v>
      </c>
      <c r="N2005" s="15">
        <f t="shared" si="126"/>
        <v>0.77291285367115559</v>
      </c>
      <c r="O2005" s="9">
        <f t="shared" si="125"/>
        <v>0.79871434310968259</v>
      </c>
      <c r="P2005" s="9">
        <f t="shared" si="127"/>
        <v>0.8370378128477467</v>
      </c>
    </row>
    <row r="2006" spans="1:16">
      <c r="A2006" s="12">
        <v>38425</v>
      </c>
      <c r="B2006" s="9">
        <v>0.52312199199999998</v>
      </c>
      <c r="C2006" s="14">
        <f t="shared" si="124"/>
        <v>7.5852687888826598E-3</v>
      </c>
      <c r="L2006" s="9">
        <v>1989</v>
      </c>
      <c r="M2006" s="9">
        <v>3.9271689018929301E-3</v>
      </c>
      <c r="N2006" s="15">
        <f t="shared" si="126"/>
        <v>0.77293910133978538</v>
      </c>
      <c r="O2006" s="9">
        <f t="shared" si="125"/>
        <v>0.79911611088790679</v>
      </c>
      <c r="P2006" s="9">
        <f t="shared" si="127"/>
        <v>0.83846823927626246</v>
      </c>
    </row>
    <row r="2007" spans="1:16">
      <c r="A2007" s="12">
        <v>38426</v>
      </c>
      <c r="B2007" s="9">
        <v>0.52262987400000005</v>
      </c>
      <c r="C2007" s="14">
        <f t="shared" si="124"/>
        <v>-9.4073276888717583E-4</v>
      </c>
      <c r="L2007" s="9">
        <v>1990</v>
      </c>
      <c r="M2007" s="9">
        <v>3.9288665092289676E-3</v>
      </c>
      <c r="N2007" s="15">
        <f t="shared" si="126"/>
        <v>0.77326950794233906</v>
      </c>
      <c r="O2007" s="9">
        <f t="shared" si="125"/>
        <v>0.799517878666131</v>
      </c>
      <c r="P2007" s="9">
        <f t="shared" si="127"/>
        <v>0.83990038337241657</v>
      </c>
    </row>
    <row r="2008" spans="1:16">
      <c r="A2008" s="12">
        <v>38427</v>
      </c>
      <c r="B2008" s="9">
        <v>0.51910299000000004</v>
      </c>
      <c r="C2008" s="14">
        <f t="shared" si="124"/>
        <v>-6.7483398394482252E-3</v>
      </c>
      <c r="L2008" s="9">
        <v>1991</v>
      </c>
      <c r="M2008" s="9">
        <v>3.9306225914439441E-3</v>
      </c>
      <c r="N2008" s="15">
        <f t="shared" si="126"/>
        <v>0.77361129555490304</v>
      </c>
      <c r="O2008" s="9">
        <f t="shared" si="125"/>
        <v>0.7999196464443552</v>
      </c>
      <c r="P2008" s="9">
        <f t="shared" si="127"/>
        <v>0.84133425221080649</v>
      </c>
    </row>
    <row r="2009" spans="1:16">
      <c r="A2009" s="12">
        <v>38428</v>
      </c>
      <c r="B2009" s="9">
        <v>0.51975051999999999</v>
      </c>
      <c r="C2009" s="14">
        <f t="shared" si="124"/>
        <v>1.2474017920798275E-3</v>
      </c>
      <c r="L2009" s="9">
        <v>1992</v>
      </c>
      <c r="M2009" s="9">
        <v>3.9318478968644044E-3</v>
      </c>
      <c r="N2009" s="15">
        <f t="shared" si="126"/>
        <v>0.77384977767763574</v>
      </c>
      <c r="O2009" s="9">
        <f t="shared" si="125"/>
        <v>0.8003214142225793</v>
      </c>
      <c r="P2009" s="9">
        <f t="shared" si="127"/>
        <v>0.84276985290581141</v>
      </c>
    </row>
    <row r="2010" spans="1:16">
      <c r="A2010" s="12">
        <v>38429</v>
      </c>
      <c r="B2010" s="9">
        <v>0.52105043799999995</v>
      </c>
      <c r="C2010" s="14">
        <f t="shared" si="124"/>
        <v>2.5010422307993885E-3</v>
      </c>
      <c r="L2010" s="9">
        <v>1993</v>
      </c>
      <c r="M2010" s="9">
        <v>3.9389469284971668E-3</v>
      </c>
      <c r="N2010" s="15">
        <f t="shared" si="126"/>
        <v>0.77523146758519534</v>
      </c>
      <c r="O2010" s="9">
        <f t="shared" si="125"/>
        <v>0.8007231820008035</v>
      </c>
      <c r="P2010" s="9">
        <f t="shared" si="127"/>
        <v>0.84420719261190669</v>
      </c>
    </row>
    <row r="2011" spans="1:16">
      <c r="A2011" s="12">
        <v>38432</v>
      </c>
      <c r="B2011" s="9">
        <v>0.52703699800000003</v>
      </c>
      <c r="C2011" s="14">
        <f t="shared" si="124"/>
        <v>1.1489405944996145E-2</v>
      </c>
      <c r="L2011" s="9">
        <v>1994</v>
      </c>
      <c r="M2011" s="9">
        <v>3.9460014491761175E-3</v>
      </c>
      <c r="N2011" s="15">
        <f t="shared" si="126"/>
        <v>0.77660449429207645</v>
      </c>
      <c r="O2011" s="9">
        <f t="shared" si="125"/>
        <v>0.80112494977902771</v>
      </c>
      <c r="P2011" s="9">
        <f t="shared" si="127"/>
        <v>0.84564627852398078</v>
      </c>
    </row>
    <row r="2012" spans="1:16">
      <c r="A2012" s="12">
        <v>38433</v>
      </c>
      <c r="B2012" s="9">
        <v>0.52639890499999997</v>
      </c>
      <c r="C2012" s="14">
        <f t="shared" si="124"/>
        <v>-1.2107176581938051E-3</v>
      </c>
      <c r="L2012" s="9">
        <v>1995</v>
      </c>
      <c r="M2012" s="9">
        <v>3.9489660276108562E-3</v>
      </c>
      <c r="N2012" s="15">
        <f t="shared" si="126"/>
        <v>0.77718149243990042</v>
      </c>
      <c r="O2012" s="9">
        <f t="shared" si="125"/>
        <v>0.80152671755725191</v>
      </c>
      <c r="P2012" s="9">
        <f t="shared" si="127"/>
        <v>0.84708711787764812</v>
      </c>
    </row>
    <row r="2013" spans="1:16">
      <c r="A2013" s="12">
        <v>38434</v>
      </c>
      <c r="B2013" s="9">
        <v>0.53441641699999998</v>
      </c>
      <c r="C2013" s="14">
        <f t="shared" si="124"/>
        <v>1.5230867549012039E-2</v>
      </c>
      <c r="L2013" s="9">
        <v>1996</v>
      </c>
      <c r="M2013" s="9">
        <v>3.9627733287395106E-3</v>
      </c>
      <c r="N2013" s="15">
        <f t="shared" si="126"/>
        <v>0.77986881792413332</v>
      </c>
      <c r="O2013" s="9">
        <f t="shared" si="125"/>
        <v>0.80192848533547612</v>
      </c>
      <c r="P2013" s="9">
        <f t="shared" si="127"/>
        <v>0.84852971794957577</v>
      </c>
    </row>
    <row r="2014" spans="1:16">
      <c r="A2014" s="12">
        <v>38435</v>
      </c>
      <c r="B2014" s="9">
        <v>0.534502111</v>
      </c>
      <c r="C2014" s="14">
        <f t="shared" si="124"/>
        <v>1.6035061288177666E-4</v>
      </c>
      <c r="L2014" s="9">
        <v>1997</v>
      </c>
      <c r="M2014" s="9">
        <v>3.9694659485398631E-3</v>
      </c>
      <c r="N2014" s="15">
        <f t="shared" si="126"/>
        <v>0.78117140758870174</v>
      </c>
      <c r="O2014" s="9">
        <f t="shared" si="125"/>
        <v>0.80233025311370032</v>
      </c>
      <c r="P2014" s="9">
        <f t="shared" si="127"/>
        <v>0.84997408605780511</v>
      </c>
    </row>
    <row r="2015" spans="1:16">
      <c r="A2015" s="12">
        <v>38440</v>
      </c>
      <c r="B2015" s="9">
        <v>0.53327645099999998</v>
      </c>
      <c r="C2015" s="14">
        <f t="shared" si="124"/>
        <v>-2.2930872952156012E-3</v>
      </c>
      <c r="L2015" s="9">
        <v>1998</v>
      </c>
      <c r="M2015" s="9">
        <v>3.9815147976274279E-3</v>
      </c>
      <c r="N2015" s="15">
        <f t="shared" si="126"/>
        <v>0.78351648421931808</v>
      </c>
      <c r="O2015" s="9">
        <f t="shared" si="125"/>
        <v>0.80273202089192441</v>
      </c>
      <c r="P2015" s="9">
        <f t="shared" si="127"/>
        <v>0.85142022956208074</v>
      </c>
    </row>
    <row r="2016" spans="1:16">
      <c r="A2016" s="12">
        <v>38441</v>
      </c>
      <c r="B2016" s="9">
        <v>0.53146258499999999</v>
      </c>
      <c r="C2016" s="14">
        <f t="shared" si="124"/>
        <v>-3.4013615200870762E-3</v>
      </c>
      <c r="L2016" s="9">
        <v>1999</v>
      </c>
      <c r="M2016" s="9">
        <v>3.9817375262654053E-3</v>
      </c>
      <c r="N2016" s="15">
        <f t="shared" si="126"/>
        <v>0.78355983406294993</v>
      </c>
      <c r="O2016" s="9">
        <f t="shared" si="125"/>
        <v>0.80313378867014862</v>
      </c>
      <c r="P2016" s="9">
        <f t="shared" si="127"/>
        <v>0.85286815586418052</v>
      </c>
    </row>
    <row r="2017" spans="1:16">
      <c r="A2017" s="12">
        <v>38442</v>
      </c>
      <c r="B2017" s="9">
        <v>0.52943667900000002</v>
      </c>
      <c r="C2017" s="14">
        <f t="shared" si="124"/>
        <v>-3.8119447298439191E-3</v>
      </c>
      <c r="L2017" s="9">
        <v>2000</v>
      </c>
      <c r="M2017" s="9">
        <v>3.982454790681933E-3</v>
      </c>
      <c r="N2017" s="15">
        <f t="shared" si="126"/>
        <v>0.78369943578000578</v>
      </c>
      <c r="O2017" s="9">
        <f t="shared" si="125"/>
        <v>0.80353555644837282</v>
      </c>
      <c r="P2017" s="9">
        <f t="shared" si="127"/>
        <v>0.85431787240825063</v>
      </c>
    </row>
    <row r="2018" spans="1:16">
      <c r="A2018" s="12">
        <v>38443</v>
      </c>
      <c r="B2018" s="9">
        <v>0.53222630299999996</v>
      </c>
      <c r="C2018" s="14">
        <f t="shared" si="124"/>
        <v>5.2690418149134999E-3</v>
      </c>
      <c r="L2018" s="9">
        <v>2001</v>
      </c>
      <c r="M2018" s="9">
        <v>3.9838078125000731E-3</v>
      </c>
      <c r="N2018" s="15">
        <f t="shared" si="126"/>
        <v>0.78396277544202464</v>
      </c>
      <c r="O2018" s="9">
        <f t="shared" si="125"/>
        <v>0.80393732422659703</v>
      </c>
      <c r="P2018" s="9">
        <f t="shared" si="127"/>
        <v>0.85576938668114577</v>
      </c>
    </row>
    <row r="2019" spans="1:16">
      <c r="A2019" s="12">
        <v>38446</v>
      </c>
      <c r="B2019" s="9">
        <v>0.53381732800000004</v>
      </c>
      <c r="C2019" s="14">
        <f t="shared" si="124"/>
        <v>2.9893768703874724E-3</v>
      </c>
      <c r="L2019" s="9">
        <v>2002</v>
      </c>
      <c r="M2019" s="9">
        <v>3.9901784168911991E-3</v>
      </c>
      <c r="N2019" s="15">
        <f t="shared" si="126"/>
        <v>0.78520269100341622</v>
      </c>
      <c r="O2019" s="9">
        <f t="shared" si="125"/>
        <v>0.80433909200482123</v>
      </c>
      <c r="P2019" s="9">
        <f t="shared" si="127"/>
        <v>0.85722270621276475</v>
      </c>
    </row>
    <row r="2020" spans="1:16">
      <c r="A2020" s="12">
        <v>38447</v>
      </c>
      <c r="B2020" s="9">
        <v>0.53267991299999995</v>
      </c>
      <c r="C2020" s="14">
        <f t="shared" si="124"/>
        <v>-2.1307195183444261E-3</v>
      </c>
      <c r="L2020" s="9">
        <v>2003</v>
      </c>
      <c r="M2020" s="9">
        <v>3.9918938768925827E-3</v>
      </c>
      <c r="N2020" s="15">
        <f t="shared" si="126"/>
        <v>0.78553657228375806</v>
      </c>
      <c r="O2020" s="9">
        <f t="shared" si="125"/>
        <v>0.80474085978304544</v>
      </c>
      <c r="P2020" s="9">
        <f t="shared" si="127"/>
        <v>0.85867783857639679</v>
      </c>
    </row>
    <row r="2021" spans="1:16">
      <c r="A2021" s="12">
        <v>38448</v>
      </c>
      <c r="B2021" s="9">
        <v>0.53228296200000003</v>
      </c>
      <c r="C2021" s="14">
        <f t="shared" si="124"/>
        <v>-7.4519611179690859E-4</v>
      </c>
      <c r="L2021" s="9">
        <v>2004</v>
      </c>
      <c r="M2021" s="9">
        <v>3.9961329287472314E-3</v>
      </c>
      <c r="N2021" s="15">
        <f t="shared" si="126"/>
        <v>0.7863616221593156</v>
      </c>
      <c r="O2021" s="9">
        <f t="shared" si="125"/>
        <v>0.80514262756126964</v>
      </c>
      <c r="P2021" s="9">
        <f t="shared" si="127"/>
        <v>0.86013479138907556</v>
      </c>
    </row>
    <row r="2022" spans="1:16">
      <c r="A2022" s="12">
        <v>38449</v>
      </c>
      <c r="B2022" s="9">
        <v>0.532821824</v>
      </c>
      <c r="C2022" s="14">
        <f t="shared" si="124"/>
        <v>1.0123600386817699E-3</v>
      </c>
      <c r="L2022" s="9">
        <v>2005</v>
      </c>
      <c r="M2022" s="9">
        <v>3.9963118956256594E-3</v>
      </c>
      <c r="N2022" s="15">
        <f t="shared" si="126"/>
        <v>0.78639645461851615</v>
      </c>
      <c r="O2022" s="9">
        <f t="shared" si="125"/>
        <v>0.80554439533949374</v>
      </c>
      <c r="P2022" s="9">
        <f t="shared" si="127"/>
        <v>0.86159357231191913</v>
      </c>
    </row>
    <row r="2023" spans="1:16">
      <c r="A2023" s="12">
        <v>38450</v>
      </c>
      <c r="B2023" s="9">
        <v>0.53123671900000002</v>
      </c>
      <c r="C2023" s="14">
        <f t="shared" si="124"/>
        <v>-2.9749250661323945E-3</v>
      </c>
      <c r="L2023" s="9">
        <v>2006</v>
      </c>
      <c r="M2023" s="9">
        <v>3.9975009237849246E-3</v>
      </c>
      <c r="N2023" s="15">
        <f t="shared" si="126"/>
        <v>0.7866278760704053</v>
      </c>
      <c r="O2023" s="9">
        <f t="shared" si="125"/>
        <v>0.80594616311771794</v>
      </c>
      <c r="P2023" s="9">
        <f t="shared" si="127"/>
        <v>0.86305418905049658</v>
      </c>
    </row>
    <row r="2024" spans="1:16">
      <c r="A2024" s="12">
        <v>38453</v>
      </c>
      <c r="B2024" s="9">
        <v>0.52887666600000005</v>
      </c>
      <c r="C2024" s="14">
        <f t="shared" si="124"/>
        <v>-4.4425637678858765E-3</v>
      </c>
      <c r="L2024" s="9">
        <v>2007</v>
      </c>
      <c r="M2024" s="9">
        <v>4.0098703057618312E-3</v>
      </c>
      <c r="N2024" s="15">
        <f t="shared" si="126"/>
        <v>0.78903533826022954</v>
      </c>
      <c r="O2024" s="9">
        <f t="shared" si="125"/>
        <v>0.80634793089594214</v>
      </c>
      <c r="P2024" s="9">
        <f t="shared" si="127"/>
        <v>0.86451664935517758</v>
      </c>
    </row>
    <row r="2025" spans="1:16">
      <c r="A2025" s="12">
        <v>38454</v>
      </c>
      <c r="B2025" s="9">
        <v>0.53072922199999994</v>
      </c>
      <c r="C2025" s="14">
        <f t="shared" si="124"/>
        <v>3.5028128845449036E-3</v>
      </c>
      <c r="L2025" s="9">
        <v>2008</v>
      </c>
      <c r="M2025" s="9">
        <v>4.0137612686934609E-3</v>
      </c>
      <c r="N2025" s="15">
        <f t="shared" si="126"/>
        <v>0.78979263932485788</v>
      </c>
      <c r="O2025" s="9">
        <f t="shared" si="125"/>
        <v>0.80674969867416635</v>
      </c>
      <c r="P2025" s="9">
        <f t="shared" si="127"/>
        <v>0.86598096102150057</v>
      </c>
    </row>
    <row r="2026" spans="1:16">
      <c r="A2026" s="12">
        <v>38455</v>
      </c>
      <c r="B2026" s="9">
        <v>0.52826201800000006</v>
      </c>
      <c r="C2026" s="14">
        <f t="shared" si="124"/>
        <v>-4.6487057763702211E-3</v>
      </c>
      <c r="L2026" s="9">
        <v>2009</v>
      </c>
      <c r="M2026" s="9">
        <v>4.0137612700990033E-3</v>
      </c>
      <c r="N2026" s="15">
        <f t="shared" si="126"/>
        <v>0.78979263959841961</v>
      </c>
      <c r="O2026" s="9">
        <f t="shared" si="125"/>
        <v>0.80715146645239055</v>
      </c>
      <c r="P2026" s="9">
        <f t="shared" si="127"/>
        <v>0.86744713189053568</v>
      </c>
    </row>
    <row r="2027" spans="1:16">
      <c r="A2027" s="12">
        <v>38456</v>
      </c>
      <c r="B2027" s="9">
        <v>0.53174518800000004</v>
      </c>
      <c r="C2027" s="14">
        <f t="shared" si="124"/>
        <v>6.5936408095119692E-3</v>
      </c>
      <c r="L2027" s="9">
        <v>2010</v>
      </c>
      <c r="M2027" s="9">
        <v>4.0272601158051202E-3</v>
      </c>
      <c r="N2027" s="15">
        <f t="shared" si="126"/>
        <v>0.79241993016996315</v>
      </c>
      <c r="O2027" s="9">
        <f t="shared" si="125"/>
        <v>0.80755323423061476</v>
      </c>
      <c r="P2027" s="9">
        <f t="shared" si="127"/>
        <v>0.86891516984925488</v>
      </c>
    </row>
    <row r="2028" spans="1:16">
      <c r="A2028" s="12">
        <v>38457</v>
      </c>
      <c r="B2028" s="9">
        <v>0.52826201800000006</v>
      </c>
      <c r="C2028" s="14">
        <f t="shared" si="124"/>
        <v>-6.5504494983789074E-3</v>
      </c>
      <c r="L2028" s="9">
        <v>2011</v>
      </c>
      <c r="M2028" s="9">
        <v>4.0320156083224479E-3</v>
      </c>
      <c r="N2028" s="15">
        <f t="shared" si="126"/>
        <v>0.79334549528314613</v>
      </c>
      <c r="O2028" s="9">
        <f t="shared" si="125"/>
        <v>0.80795500200883885</v>
      </c>
      <c r="P2028" s="9">
        <f t="shared" si="127"/>
        <v>0.87038508283090288</v>
      </c>
    </row>
    <row r="2029" spans="1:16">
      <c r="A2029" s="12">
        <v>38460</v>
      </c>
      <c r="B2029" s="9">
        <v>0.524879278</v>
      </c>
      <c r="C2029" s="14">
        <f t="shared" si="124"/>
        <v>-6.4035268195262729E-3</v>
      </c>
      <c r="L2029" s="9">
        <v>2012</v>
      </c>
      <c r="M2029" s="9">
        <v>4.0369442359287078E-3</v>
      </c>
      <c r="N2029" s="15">
        <f t="shared" si="126"/>
        <v>0.7943047578099196</v>
      </c>
      <c r="O2029" s="9">
        <f t="shared" si="125"/>
        <v>0.80835676978706306</v>
      </c>
      <c r="P2029" s="9">
        <f t="shared" si="127"/>
        <v>0.87185687881538076</v>
      </c>
    </row>
    <row r="2030" spans="1:16">
      <c r="A2030" s="12">
        <v>38461</v>
      </c>
      <c r="B2030" s="9">
        <v>0.52178450300000001</v>
      </c>
      <c r="C2030" s="14">
        <f t="shared" si="124"/>
        <v>-5.8961653273726933E-3</v>
      </c>
      <c r="L2030" s="9">
        <v>2013</v>
      </c>
      <c r="M2030" s="9">
        <v>4.0392386105494449E-3</v>
      </c>
      <c r="N2030" s="15">
        <f t="shared" si="126"/>
        <v>0.79475131368142793</v>
      </c>
      <c r="O2030" s="9">
        <f t="shared" si="125"/>
        <v>0.80875853756528726</v>
      </c>
      <c r="P2030" s="9">
        <f t="shared" si="127"/>
        <v>0.87333056582962054</v>
      </c>
    </row>
    <row r="2031" spans="1:16">
      <c r="A2031" s="12">
        <v>38462</v>
      </c>
      <c r="B2031" s="9">
        <v>0.52091472599999999</v>
      </c>
      <c r="C2031" s="14">
        <f t="shared" si="124"/>
        <v>-1.6669276205009131E-3</v>
      </c>
      <c r="L2031" s="9">
        <v>2014</v>
      </c>
      <c r="M2031" s="9">
        <v>4.0396837778282624E-3</v>
      </c>
      <c r="N2031" s="15">
        <f t="shared" si="126"/>
        <v>0.79483795692632897</v>
      </c>
      <c r="O2031" s="9">
        <f t="shared" si="125"/>
        <v>0.80916030534351147</v>
      </c>
      <c r="P2031" s="9">
        <f t="shared" si="127"/>
        <v>0.8748061519479714</v>
      </c>
    </row>
    <row r="2032" spans="1:16">
      <c r="A2032" s="12">
        <v>38463</v>
      </c>
      <c r="B2032" s="9">
        <v>0.52345058600000005</v>
      </c>
      <c r="C2032" s="14">
        <f t="shared" si="124"/>
        <v>4.8680904444233786E-3</v>
      </c>
      <c r="L2032" s="9">
        <v>2015</v>
      </c>
      <c r="M2032" s="9">
        <v>4.0441172337943865E-3</v>
      </c>
      <c r="N2032" s="15">
        <f t="shared" si="126"/>
        <v>0.79570084382145612</v>
      </c>
      <c r="O2032" s="9">
        <f t="shared" si="125"/>
        <v>0.80956207312173567</v>
      </c>
      <c r="P2032" s="9">
        <f t="shared" si="127"/>
        <v>0.87628364529259273</v>
      </c>
    </row>
    <row r="2033" spans="1:16">
      <c r="A2033" s="12">
        <v>38464</v>
      </c>
      <c r="B2033" s="9">
        <v>0.52216594400000005</v>
      </c>
      <c r="C2033" s="14">
        <f t="shared" si="124"/>
        <v>-2.4541800780408796E-3</v>
      </c>
      <c r="L2033" s="9">
        <v>2016</v>
      </c>
      <c r="M2033" s="9">
        <v>4.0502865342624261E-3</v>
      </c>
      <c r="N2033" s="15">
        <f t="shared" si="126"/>
        <v>0.79690157944771456</v>
      </c>
      <c r="O2033" s="9">
        <f t="shared" si="125"/>
        <v>0.80996384089995987</v>
      </c>
      <c r="P2033" s="9">
        <f t="shared" si="127"/>
        <v>0.87776305403383803</v>
      </c>
    </row>
    <row r="2034" spans="1:16">
      <c r="A2034" s="12">
        <v>38467</v>
      </c>
      <c r="B2034" s="9">
        <v>0.52309462799999995</v>
      </c>
      <c r="C2034" s="14">
        <f t="shared" si="124"/>
        <v>1.7785227295479267E-3</v>
      </c>
      <c r="L2034" s="9">
        <v>2017</v>
      </c>
      <c r="M2034" s="9">
        <v>4.0535329524933328E-3</v>
      </c>
      <c r="N2034" s="15">
        <f t="shared" si="126"/>
        <v>0.79753343228869356</v>
      </c>
      <c r="O2034" s="9">
        <f t="shared" si="125"/>
        <v>0.81036560867818397</v>
      </c>
      <c r="P2034" s="9">
        <f t="shared" si="127"/>
        <v>0.87924438639066227</v>
      </c>
    </row>
    <row r="2035" spans="1:16">
      <c r="A2035" s="12">
        <v>38468</v>
      </c>
      <c r="B2035" s="9">
        <v>0.52521008400000002</v>
      </c>
      <c r="C2035" s="14">
        <f t="shared" si="124"/>
        <v>4.0441172337943865E-3</v>
      </c>
      <c r="L2035" s="9">
        <v>2018</v>
      </c>
      <c r="M2035" s="9">
        <v>4.0562973934941127E-3</v>
      </c>
      <c r="N2035" s="15">
        <f t="shared" si="126"/>
        <v>0.79807147753604735</v>
      </c>
      <c r="O2035" s="9">
        <f t="shared" si="125"/>
        <v>0.81076737645640817</v>
      </c>
      <c r="P2035" s="9">
        <f t="shared" si="127"/>
        <v>0.88072765063101799</v>
      </c>
    </row>
    <row r="2036" spans="1:16">
      <c r="A2036" s="12">
        <v>38469</v>
      </c>
      <c r="B2036" s="9">
        <v>0.52501706299999995</v>
      </c>
      <c r="C2036" s="14">
        <f t="shared" si="124"/>
        <v>-3.6751198402362739E-4</v>
      </c>
      <c r="L2036" s="9">
        <v>2019</v>
      </c>
      <c r="M2036" s="9">
        <v>4.0693563633369401E-3</v>
      </c>
      <c r="N2036" s="15">
        <f t="shared" si="126"/>
        <v>0.80061315473490469</v>
      </c>
      <c r="O2036" s="9">
        <f t="shared" si="125"/>
        <v>0.81116914423463238</v>
      </c>
      <c r="P2036" s="9">
        <f t="shared" si="127"/>
        <v>0.88221285507225655</v>
      </c>
    </row>
    <row r="2037" spans="1:16">
      <c r="A2037" s="12">
        <v>38470</v>
      </c>
      <c r="B2037" s="9">
        <v>0.52364245700000001</v>
      </c>
      <c r="C2037" s="14">
        <f t="shared" si="124"/>
        <v>-2.6182120484719018E-3</v>
      </c>
      <c r="L2037" s="9">
        <v>2020</v>
      </c>
      <c r="M2037" s="9">
        <v>4.0773377210390205E-3</v>
      </c>
      <c r="N2037" s="15">
        <f t="shared" si="126"/>
        <v>0.80216657243411515</v>
      </c>
      <c r="O2037" s="9">
        <f t="shared" si="125"/>
        <v>0.81157091201285658</v>
      </c>
      <c r="P2037" s="9">
        <f t="shared" si="127"/>
        <v>0.88370000808154681</v>
      </c>
    </row>
    <row r="2038" spans="1:16">
      <c r="A2038" s="12">
        <v>38471</v>
      </c>
      <c r="B2038" s="9">
        <v>0.52295784999999995</v>
      </c>
      <c r="C2038" s="14">
        <f t="shared" si="124"/>
        <v>-1.3073939877263907E-3</v>
      </c>
      <c r="L2038" s="9">
        <v>2021</v>
      </c>
      <c r="M2038" s="9">
        <v>4.0831482700820487E-3</v>
      </c>
      <c r="N2038" s="15">
        <f t="shared" si="126"/>
        <v>0.80329748399859957</v>
      </c>
      <c r="O2038" s="9">
        <f t="shared" si="125"/>
        <v>0.81197267979108079</v>
      </c>
      <c r="P2038" s="9">
        <f t="shared" si="127"/>
        <v>0.88518911807627809</v>
      </c>
    </row>
    <row r="2039" spans="1:16">
      <c r="A2039" s="12">
        <v>38475</v>
      </c>
      <c r="B2039" s="9">
        <v>0.52882072999999996</v>
      </c>
      <c r="C2039" s="14">
        <f t="shared" si="124"/>
        <v>1.1210999127367449E-2</v>
      </c>
      <c r="L2039" s="9">
        <v>2022</v>
      </c>
      <c r="M2039" s="9">
        <v>4.0880505830589442E-3</v>
      </c>
      <c r="N2039" s="15">
        <f t="shared" si="126"/>
        <v>0.80425162488911417</v>
      </c>
      <c r="O2039" s="9">
        <f t="shared" si="125"/>
        <v>0.81237444756930499</v>
      </c>
      <c r="P2039" s="9">
        <f t="shared" si="127"/>
        <v>0.88668019352448413</v>
      </c>
    </row>
    <row r="2040" spans="1:16">
      <c r="A2040" s="12">
        <v>38476</v>
      </c>
      <c r="B2040" s="9">
        <v>0.52631578899999998</v>
      </c>
      <c r="C2040" s="14">
        <f t="shared" si="124"/>
        <v>-4.7368434289630779E-3</v>
      </c>
      <c r="L2040" s="9">
        <v>2023</v>
      </c>
      <c r="M2040" s="9">
        <v>4.0916032093705201E-3</v>
      </c>
      <c r="N2040" s="15">
        <f t="shared" si="126"/>
        <v>0.80494307524093134</v>
      </c>
      <c r="O2040" s="9">
        <f t="shared" si="125"/>
        <v>0.81277621534752909</v>
      </c>
      <c r="P2040" s="9">
        <f t="shared" si="127"/>
        <v>0.88817324294526878</v>
      </c>
    </row>
    <row r="2041" spans="1:16">
      <c r="A2041" s="12">
        <v>38477</v>
      </c>
      <c r="B2041" s="9">
        <v>0.5249895</v>
      </c>
      <c r="C2041" s="14">
        <f t="shared" si="124"/>
        <v>-2.5199491022679377E-3</v>
      </c>
      <c r="L2041" s="9">
        <v>2024</v>
      </c>
      <c r="M2041" s="9">
        <v>4.1084121743322211E-3</v>
      </c>
      <c r="N2041" s="15">
        <f t="shared" si="126"/>
        <v>0.80821461683217055</v>
      </c>
      <c r="O2041" s="9">
        <f t="shared" si="125"/>
        <v>0.81317798312575329</v>
      </c>
      <c r="P2041" s="9">
        <f t="shared" si="127"/>
        <v>0.88966827490922229</v>
      </c>
    </row>
    <row r="2042" spans="1:16">
      <c r="A2042" s="12">
        <v>38478</v>
      </c>
      <c r="B2042" s="9">
        <v>0.52854122599999998</v>
      </c>
      <c r="C2042" s="14">
        <f t="shared" si="124"/>
        <v>6.7653276875061508E-3</v>
      </c>
      <c r="L2042" s="9">
        <v>2025</v>
      </c>
      <c r="M2042" s="9">
        <v>4.1114184616521943E-3</v>
      </c>
      <c r="N2042" s="15">
        <f t="shared" si="126"/>
        <v>0.80879973281194195</v>
      </c>
      <c r="O2042" s="9">
        <f t="shared" si="125"/>
        <v>0.81357975090397749</v>
      </c>
      <c r="P2042" s="9">
        <f t="shared" si="127"/>
        <v>0.89116529803886446</v>
      </c>
    </row>
    <row r="2043" spans="1:16">
      <c r="A2043" s="12">
        <v>38481</v>
      </c>
      <c r="B2043" s="9">
        <v>0.53089827999999994</v>
      </c>
      <c r="C2043" s="14">
        <f t="shared" si="124"/>
        <v>4.4595461698193617E-3</v>
      </c>
      <c r="L2043" s="9">
        <v>2026</v>
      </c>
      <c r="M2043" s="9">
        <v>4.1169648178969176E-3</v>
      </c>
      <c r="N2043" s="15">
        <f t="shared" si="126"/>
        <v>0.80987922433184134</v>
      </c>
      <c r="O2043" s="9">
        <f t="shared" si="125"/>
        <v>0.8139815186822017</v>
      </c>
      <c r="P2043" s="9">
        <f t="shared" si="127"/>
        <v>0.89266432100907001</v>
      </c>
    </row>
    <row r="2044" spans="1:16">
      <c r="A2044" s="12">
        <v>38482</v>
      </c>
      <c r="B2044" s="9">
        <v>0.53112385799999995</v>
      </c>
      <c r="C2044" s="14">
        <f t="shared" si="124"/>
        <v>4.2489872071160839E-4</v>
      </c>
      <c r="L2044" s="9">
        <v>2027</v>
      </c>
      <c r="M2044" s="9">
        <v>4.1238194544586104E-3</v>
      </c>
      <c r="N2044" s="15">
        <f t="shared" si="126"/>
        <v>0.81121334744147378</v>
      </c>
      <c r="O2044" s="9">
        <f t="shared" si="125"/>
        <v>0.8143832864604259</v>
      </c>
      <c r="P2044" s="9">
        <f t="shared" si="127"/>
        <v>0.89416535254751472</v>
      </c>
    </row>
    <row r="2045" spans="1:16">
      <c r="A2045" s="12">
        <v>38483</v>
      </c>
      <c r="B2045" s="9">
        <v>0.533760342</v>
      </c>
      <c r="C2045" s="14">
        <f t="shared" si="124"/>
        <v>4.9639720759824257E-3</v>
      </c>
      <c r="L2045" s="9">
        <v>2028</v>
      </c>
      <c r="M2045" s="9">
        <v>4.1291289266967013E-3</v>
      </c>
      <c r="N2045" s="15">
        <f t="shared" si="126"/>
        <v>0.8122467340476105</v>
      </c>
      <c r="O2045" s="9">
        <f t="shared" si="125"/>
        <v>0.81478505423865011</v>
      </c>
      <c r="P2045" s="9">
        <f t="shared" si="127"/>
        <v>0.89566840143511961</v>
      </c>
    </row>
    <row r="2046" spans="1:16">
      <c r="A2046" s="12">
        <v>38484</v>
      </c>
      <c r="B2046" s="9">
        <v>0.53619302899999999</v>
      </c>
      <c r="C2046" s="14">
        <f t="shared" si="124"/>
        <v>4.5576390911410414E-3</v>
      </c>
      <c r="L2046" s="9">
        <v>2029</v>
      </c>
      <c r="M2046" s="9">
        <v>4.1299040594802161E-3</v>
      </c>
      <c r="N2046" s="15">
        <f t="shared" si="126"/>
        <v>0.8123975987287958</v>
      </c>
      <c r="O2046" s="9">
        <f t="shared" si="125"/>
        <v>0.8151868220168742</v>
      </c>
      <c r="P2046" s="9">
        <f t="shared" si="127"/>
        <v>0.89717347650649903</v>
      </c>
    </row>
    <row r="2047" spans="1:16">
      <c r="A2047" s="12">
        <v>38485</v>
      </c>
      <c r="B2047" s="9">
        <v>0.53966540699999999</v>
      </c>
      <c r="C2047" s="14">
        <f t="shared" si="124"/>
        <v>6.4759849759254973E-3</v>
      </c>
      <c r="L2047" s="9">
        <v>2030</v>
      </c>
      <c r="M2047" s="9">
        <v>4.1315563357049445E-3</v>
      </c>
      <c r="N2047" s="15">
        <f t="shared" si="126"/>
        <v>0.81271918250279562</v>
      </c>
      <c r="O2047" s="9">
        <f t="shared" si="125"/>
        <v>0.81558858979509841</v>
      </c>
      <c r="P2047" s="9">
        <f t="shared" si="127"/>
        <v>0.89868058665041506</v>
      </c>
    </row>
    <row r="2048" spans="1:16">
      <c r="A2048" s="12">
        <v>38488</v>
      </c>
      <c r="B2048" s="9">
        <v>0.54442508700000003</v>
      </c>
      <c r="C2048" s="14">
        <f t="shared" si="124"/>
        <v>8.8196870473116196E-3</v>
      </c>
      <c r="L2048" s="9">
        <v>2031</v>
      </c>
      <c r="M2048" s="9">
        <v>4.1369962816686368E-3</v>
      </c>
      <c r="N2048" s="15">
        <f t="shared" si="126"/>
        <v>0.81377796330904184</v>
      </c>
      <c r="O2048" s="9">
        <f t="shared" si="125"/>
        <v>0.81599035757332261</v>
      </c>
      <c r="P2048" s="9">
        <f t="shared" si="127"/>
        <v>0.90018974081024306</v>
      </c>
    </row>
    <row r="2049" spans="1:16">
      <c r="A2049" s="12">
        <v>38489</v>
      </c>
      <c r="B2049" s="9">
        <v>0.54344872600000005</v>
      </c>
      <c r="C2049" s="14">
        <f t="shared" si="124"/>
        <v>-1.7933798851558214E-3</v>
      </c>
      <c r="L2049" s="9">
        <v>2032</v>
      </c>
      <c r="M2049" s="9">
        <v>4.1394478291247871E-3</v>
      </c>
      <c r="N2049" s="15">
        <f t="shared" si="126"/>
        <v>0.81425510984863936</v>
      </c>
      <c r="O2049" s="9">
        <f t="shared" si="125"/>
        <v>0.81639212535154682</v>
      </c>
      <c r="P2049" s="9">
        <f t="shared" si="127"/>
        <v>0.90170094798442091</v>
      </c>
    </row>
    <row r="2050" spans="1:16">
      <c r="A2050" s="12">
        <v>38490</v>
      </c>
      <c r="B2050" s="9">
        <v>0.54401044499999995</v>
      </c>
      <c r="C2050" s="14">
        <f t="shared" si="124"/>
        <v>1.0336191311632881E-3</v>
      </c>
      <c r="L2050" s="9">
        <v>2033</v>
      </c>
      <c r="M2050" s="9">
        <v>4.140787412215241E-3</v>
      </c>
      <c r="N2050" s="15">
        <f t="shared" si="126"/>
        <v>0.81451583392090243</v>
      </c>
      <c r="O2050" s="9">
        <f t="shared" si="125"/>
        <v>0.81679389312977102</v>
      </c>
      <c r="P2050" s="9">
        <f t="shared" si="127"/>
        <v>0.90321421722693418</v>
      </c>
    </row>
    <row r="2051" spans="1:16">
      <c r="A2051" s="12">
        <v>38491</v>
      </c>
      <c r="B2051" s="9">
        <v>0.54445472900000003</v>
      </c>
      <c r="C2051" s="14">
        <f t="shared" si="124"/>
        <v>8.1668284880098696E-4</v>
      </c>
      <c r="L2051" s="9">
        <v>2034</v>
      </c>
      <c r="M2051" s="9">
        <v>4.1442197281229554E-3</v>
      </c>
      <c r="N2051" s="15">
        <f t="shared" si="126"/>
        <v>0.815183868167624</v>
      </c>
      <c r="O2051" s="9">
        <f t="shared" si="125"/>
        <v>0.81719566090799522</v>
      </c>
      <c r="P2051" s="9">
        <f t="shared" si="127"/>
        <v>0.90472955764778407</v>
      </c>
    </row>
    <row r="2052" spans="1:16">
      <c r="A2052" s="12">
        <v>38492</v>
      </c>
      <c r="B2052" s="9">
        <v>0.54806532900000005</v>
      </c>
      <c r="C2052" s="14">
        <f t="shared" ref="C2052:C2115" si="128">((B2052/B2051)-1)</f>
        <v>6.6315890149977186E-3</v>
      </c>
      <c r="L2052" s="9">
        <v>2035</v>
      </c>
      <c r="M2052" s="9">
        <v>4.1567688491068733E-3</v>
      </c>
      <c r="N2052" s="15">
        <f t="shared" si="126"/>
        <v>0.81762631309662015</v>
      </c>
      <c r="O2052" s="9">
        <f t="shared" si="125"/>
        <v>0.81759742868621932</v>
      </c>
      <c r="P2052" s="9">
        <f t="shared" si="127"/>
        <v>0.90624697841346302</v>
      </c>
    </row>
    <row r="2053" spans="1:16">
      <c r="A2053" s="12">
        <v>38495</v>
      </c>
      <c r="B2053" s="9">
        <v>0.54680664899999998</v>
      </c>
      <c r="C2053" s="14">
        <f t="shared" si="128"/>
        <v>-2.2965875296229177E-3</v>
      </c>
      <c r="L2053" s="9">
        <v>2036</v>
      </c>
      <c r="M2053" s="9">
        <v>4.1592404123291793E-3</v>
      </c>
      <c r="N2053" s="15">
        <f t="shared" si="126"/>
        <v>0.81810735531995593</v>
      </c>
      <c r="O2053" s="9">
        <f t="shared" si="125"/>
        <v>0.81799919646444352</v>
      </c>
      <c r="P2053" s="9">
        <f t="shared" si="127"/>
        <v>0.90776648874744403</v>
      </c>
    </row>
    <row r="2054" spans="1:16">
      <c r="A2054" s="12">
        <v>38496</v>
      </c>
      <c r="B2054" s="9">
        <v>0.54680664899999998</v>
      </c>
      <c r="C2054" s="14">
        <f t="shared" si="128"/>
        <v>0</v>
      </c>
      <c r="L2054" s="9">
        <v>2037</v>
      </c>
      <c r="M2054" s="9">
        <v>4.1746950958454487E-3</v>
      </c>
      <c r="N2054" s="15">
        <f t="shared" si="126"/>
        <v>0.82111531208696198</v>
      </c>
      <c r="O2054" s="9">
        <f t="shared" si="125"/>
        <v>0.81840096424266773</v>
      </c>
      <c r="P2054" s="9">
        <f t="shared" si="127"/>
        <v>0.90928809793066778</v>
      </c>
    </row>
    <row r="2055" spans="1:16">
      <c r="A2055" s="12">
        <v>38497</v>
      </c>
      <c r="B2055" s="9">
        <v>0.54608999599999997</v>
      </c>
      <c r="C2055" s="14">
        <f t="shared" si="128"/>
        <v>-1.3106150068047384E-3</v>
      </c>
      <c r="L2055" s="9">
        <v>2038</v>
      </c>
      <c r="M2055" s="9">
        <v>4.1828502037557502E-3</v>
      </c>
      <c r="N2055" s="15">
        <f t="shared" si="126"/>
        <v>0.82270254692089639</v>
      </c>
      <c r="O2055" s="9">
        <f t="shared" si="125"/>
        <v>0.81880273202089193</v>
      </c>
      <c r="P2055" s="9">
        <f t="shared" si="127"/>
        <v>0.9108118153020347</v>
      </c>
    </row>
    <row r="2056" spans="1:16">
      <c r="A2056" s="12">
        <v>38498</v>
      </c>
      <c r="B2056" s="9">
        <v>0.549299643</v>
      </c>
      <c r="C2056" s="14">
        <f t="shared" si="128"/>
        <v>5.877505582431608E-3</v>
      </c>
      <c r="L2056" s="9">
        <v>2039</v>
      </c>
      <c r="M2056" s="9">
        <v>4.1858813114064031E-3</v>
      </c>
      <c r="N2056" s="15">
        <f t="shared" si="126"/>
        <v>0.823292493700441</v>
      </c>
      <c r="O2056" s="9">
        <f t="shared" si="125"/>
        <v>0.81920449979911614</v>
      </c>
      <c r="P2056" s="9">
        <f t="shared" si="127"/>
        <v>0.91233765025891811</v>
      </c>
    </row>
    <row r="2057" spans="1:16">
      <c r="A2057" s="12">
        <v>38499</v>
      </c>
      <c r="B2057" s="9">
        <v>0.54863663799999995</v>
      </c>
      <c r="C2057" s="14">
        <f t="shared" si="128"/>
        <v>-1.2070006024017532E-3</v>
      </c>
      <c r="L2057" s="9">
        <v>2040</v>
      </c>
      <c r="M2057" s="9">
        <v>4.2102577208140701E-3</v>
      </c>
      <c r="N2057" s="15">
        <f t="shared" si="126"/>
        <v>0.82803689274011805</v>
      </c>
      <c r="O2057" s="9">
        <f t="shared" si="125"/>
        <v>0.81960626757734034</v>
      </c>
      <c r="P2057" s="9">
        <f t="shared" si="127"/>
        <v>0.91386561225764862</v>
      </c>
    </row>
    <row r="2058" spans="1:16">
      <c r="A2058" s="12">
        <v>38503</v>
      </c>
      <c r="B2058" s="9">
        <v>0.54851626399999998</v>
      </c>
      <c r="C2058" s="14">
        <f t="shared" si="128"/>
        <v>-2.194056897818486E-4</v>
      </c>
      <c r="L2058" s="9">
        <v>2041</v>
      </c>
      <c r="M2058" s="9">
        <v>4.2155984119731649E-3</v>
      </c>
      <c r="N2058" s="15">
        <f t="shared" si="126"/>
        <v>0.82907635550851289</v>
      </c>
      <c r="O2058" s="9">
        <f t="shared" si="125"/>
        <v>0.82000803535556444</v>
      </c>
      <c r="P2058" s="9">
        <f t="shared" si="127"/>
        <v>0.91539571081404336</v>
      </c>
    </row>
    <row r="2059" spans="1:16">
      <c r="A2059" s="12">
        <v>38504</v>
      </c>
      <c r="B2059" s="9">
        <v>0.55187638000000006</v>
      </c>
      <c r="C2059" s="14">
        <f t="shared" si="128"/>
        <v>6.1258274740967344E-3</v>
      </c>
      <c r="L2059" s="9">
        <v>2042</v>
      </c>
      <c r="M2059" s="9">
        <v>4.2162232848339531E-3</v>
      </c>
      <c r="N2059" s="15">
        <f t="shared" si="126"/>
        <v>0.82919797498704495</v>
      </c>
      <c r="O2059" s="9">
        <f t="shared" si="125"/>
        <v>0.82040980313378864</v>
      </c>
      <c r="P2059" s="9">
        <f t="shared" si="127"/>
        <v>0.91692795550391659</v>
      </c>
    </row>
    <row r="2060" spans="1:16">
      <c r="A2060" s="12">
        <v>38505</v>
      </c>
      <c r="B2060" s="9">
        <v>0.55078211099999996</v>
      </c>
      <c r="C2060" s="14">
        <f t="shared" si="128"/>
        <v>-1.9828154268898279E-3</v>
      </c>
      <c r="L2060" s="9">
        <v>2043</v>
      </c>
      <c r="M2060" s="9">
        <v>4.2212173845626033E-3</v>
      </c>
      <c r="N2060" s="15">
        <f t="shared" si="126"/>
        <v>0.83016998040262535</v>
      </c>
      <c r="O2060" s="9">
        <f t="shared" si="125"/>
        <v>0.82081157091201284</v>
      </c>
      <c r="P2060" s="9">
        <f t="shared" si="127"/>
        <v>0.91846235596360004</v>
      </c>
    </row>
    <row r="2061" spans="1:16">
      <c r="A2061" s="12">
        <v>38506</v>
      </c>
      <c r="B2061" s="9">
        <v>0.55190683799999996</v>
      </c>
      <c r="C2061" s="14">
        <f t="shared" si="128"/>
        <v>2.0420543397059454E-3</v>
      </c>
      <c r="L2061" s="9">
        <v>2044</v>
      </c>
      <c r="M2061" s="9">
        <v>4.225547869138202E-3</v>
      </c>
      <c r="N2061" s="15">
        <f t="shared" si="126"/>
        <v>0.83101282589796499</v>
      </c>
      <c r="O2061" s="9">
        <f t="shared" si="125"/>
        <v>0.82121333869023705</v>
      </c>
      <c r="P2061" s="9">
        <f t="shared" si="127"/>
        <v>0.91999892189046906</v>
      </c>
    </row>
    <row r="2062" spans="1:16">
      <c r="A2062" s="12">
        <v>38509</v>
      </c>
      <c r="B2062" s="9">
        <v>0.54917897699999996</v>
      </c>
      <c r="C2062" s="14">
        <f t="shared" si="128"/>
        <v>-4.9426113470258937E-3</v>
      </c>
      <c r="L2062" s="9">
        <v>2045</v>
      </c>
      <c r="M2062" s="9">
        <v>4.2300065591738267E-3</v>
      </c>
      <c r="N2062" s="15">
        <f t="shared" si="126"/>
        <v>0.83188062411916575</v>
      </c>
      <c r="O2062" s="9">
        <f t="shared" si="125"/>
        <v>0.82161510646846125</v>
      </c>
      <c r="P2062" s="9">
        <f t="shared" si="127"/>
        <v>0.92153766304348628</v>
      </c>
    </row>
    <row r="2063" spans="1:16">
      <c r="A2063" s="12">
        <v>38510</v>
      </c>
      <c r="B2063" s="9">
        <v>0.54585152800000003</v>
      </c>
      <c r="C2063" s="14">
        <f t="shared" si="128"/>
        <v>-6.0589518888300997E-3</v>
      </c>
      <c r="L2063" s="9">
        <v>2046</v>
      </c>
      <c r="M2063" s="9">
        <v>4.2357924732843166E-3</v>
      </c>
      <c r="N2063" s="15">
        <f t="shared" si="126"/>
        <v>0.83300674096805771</v>
      </c>
      <c r="O2063" s="9">
        <f t="shared" si="125"/>
        <v>0.82201687424668546</v>
      </c>
      <c r="P2063" s="9">
        <f t="shared" si="127"/>
        <v>0.92307858924373132</v>
      </c>
    </row>
    <row r="2064" spans="1:16">
      <c r="A2064" s="12">
        <v>38511</v>
      </c>
      <c r="B2064" s="9">
        <v>0.54442508700000003</v>
      </c>
      <c r="C2064" s="14">
        <f t="shared" si="128"/>
        <v>-2.6132399138397711E-3</v>
      </c>
      <c r="L2064" s="9">
        <v>2047</v>
      </c>
      <c r="M2064" s="9">
        <v>4.2411738172833946E-3</v>
      </c>
      <c r="N2064" s="15">
        <f t="shared" si="126"/>
        <v>0.83405411602951229</v>
      </c>
      <c r="O2064" s="9">
        <f t="shared" si="125"/>
        <v>0.82241864202490955</v>
      </c>
      <c r="P2064" s="9">
        <f t="shared" si="127"/>
        <v>0.92462171037495045</v>
      </c>
    </row>
    <row r="2065" spans="1:16">
      <c r="A2065" s="12">
        <v>38512</v>
      </c>
      <c r="B2065" s="9">
        <v>0.54917897699999996</v>
      </c>
      <c r="C2065" s="14">
        <f t="shared" si="128"/>
        <v>8.7319451537322124E-3</v>
      </c>
      <c r="L2065" s="9">
        <v>2048</v>
      </c>
      <c r="M2065" s="9">
        <v>4.2471501786918164E-3</v>
      </c>
      <c r="N2065" s="15">
        <f t="shared" si="126"/>
        <v>0.83521729978035464</v>
      </c>
      <c r="O2065" s="9">
        <f t="shared" si="125"/>
        <v>0.82282040980313376</v>
      </c>
      <c r="P2065" s="9">
        <f t="shared" si="127"/>
        <v>0.92616703638410758</v>
      </c>
    </row>
    <row r="2066" spans="1:16">
      <c r="A2066" s="12">
        <v>38513</v>
      </c>
      <c r="B2066" s="9">
        <v>0.55163283299999999</v>
      </c>
      <c r="C2066" s="14">
        <f t="shared" si="128"/>
        <v>4.4682263938884415E-3</v>
      </c>
      <c r="L2066" s="9">
        <v>2049</v>
      </c>
      <c r="M2066" s="9">
        <v>4.2485399541731805E-3</v>
      </c>
      <c r="N2066" s="15">
        <f t="shared" si="126"/>
        <v>0.83548779283570496</v>
      </c>
      <c r="O2066" s="9">
        <f t="shared" ref="O2066:O2129" si="129">L2066/COUNT(Retornos)</f>
        <v>0.82322217758135796</v>
      </c>
      <c r="P2066" s="9">
        <f t="shared" si="127"/>
        <v>0.9277145772819424</v>
      </c>
    </row>
    <row r="2067" spans="1:16">
      <c r="A2067" s="12">
        <v>38516</v>
      </c>
      <c r="B2067" s="9">
        <v>0.55521625699999999</v>
      </c>
      <c r="C2067" s="14">
        <f t="shared" si="128"/>
        <v>6.4960310293931123E-3</v>
      </c>
      <c r="L2067" s="9">
        <v>2050</v>
      </c>
      <c r="M2067" s="9">
        <v>4.2488618888900653E-3</v>
      </c>
      <c r="N2067" s="15">
        <f t="shared" ref="N2067:N2130" si="130">(M2067-$K$5)/$K$4</f>
        <v>0.83555045123367011</v>
      </c>
      <c r="O2067" s="9">
        <f t="shared" si="129"/>
        <v>0.82362394535958217</v>
      </c>
      <c r="P2067" s="9">
        <f t="shared" ref="P2067:P2130" si="131">_xlfn.NORM.S.INV(O2067)</f>
        <v>0.92926434314353379</v>
      </c>
    </row>
    <row r="2068" spans="1:16">
      <c r="A2068" s="12">
        <v>38517</v>
      </c>
      <c r="B2068" s="9">
        <v>0.55364854399999996</v>
      </c>
      <c r="C2068" s="14">
        <f t="shared" si="128"/>
        <v>-2.8236078829371181E-3</v>
      </c>
      <c r="L2068" s="9">
        <v>2051</v>
      </c>
      <c r="M2068" s="9">
        <v>4.2514591039322092E-3</v>
      </c>
      <c r="N2068" s="15">
        <f t="shared" si="130"/>
        <v>0.83605594916594173</v>
      </c>
      <c r="O2068" s="9">
        <f t="shared" si="129"/>
        <v>0.82402571313780637</v>
      </c>
      <c r="P2068" s="9">
        <f t="shared" si="131"/>
        <v>0.9308163441088706</v>
      </c>
    </row>
    <row r="2069" spans="1:16">
      <c r="A2069" s="12">
        <v>38518</v>
      </c>
      <c r="B2069" s="9">
        <v>0.54887754499999997</v>
      </c>
      <c r="C2069" s="14">
        <f t="shared" si="128"/>
        <v>-8.6173783923109148E-3</v>
      </c>
      <c r="L2069" s="9">
        <v>2052</v>
      </c>
      <c r="M2069" s="9">
        <v>4.2588496346491755E-3</v>
      </c>
      <c r="N2069" s="15">
        <f t="shared" si="130"/>
        <v>0.83749437376120839</v>
      </c>
      <c r="O2069" s="9">
        <f t="shared" si="129"/>
        <v>0.82442748091603058</v>
      </c>
      <c r="P2069" s="9">
        <f t="shared" si="131"/>
        <v>0.93237059038343151</v>
      </c>
    </row>
    <row r="2070" spans="1:16">
      <c r="A2070" s="12">
        <v>38519</v>
      </c>
      <c r="B2070" s="9">
        <v>0.54926947199999998</v>
      </c>
      <c r="C2070" s="14">
        <f t="shared" si="128"/>
        <v>7.1405180184602735E-4</v>
      </c>
      <c r="L2070" s="9">
        <v>2053</v>
      </c>
      <c r="M2070" s="9">
        <v>4.2860239826774116E-3</v>
      </c>
      <c r="N2070" s="15">
        <f t="shared" si="130"/>
        <v>0.84278333771536895</v>
      </c>
      <c r="O2070" s="9">
        <f t="shared" si="129"/>
        <v>0.82482924869425467</v>
      </c>
      <c r="P2070" s="9">
        <f t="shared" si="131"/>
        <v>0.93392709223875803</v>
      </c>
    </row>
    <row r="2071" spans="1:16">
      <c r="A2071" s="12">
        <v>38520</v>
      </c>
      <c r="B2071" s="9">
        <v>0.54746523599999997</v>
      </c>
      <c r="C2071" s="14">
        <f t="shared" si="128"/>
        <v>-3.284792059224495E-3</v>
      </c>
      <c r="L2071" s="9">
        <v>2054</v>
      </c>
      <c r="M2071" s="9">
        <v>4.2863263710337662E-3</v>
      </c>
      <c r="N2071" s="15">
        <f t="shared" si="130"/>
        <v>0.84284219179036846</v>
      </c>
      <c r="O2071" s="9">
        <f t="shared" si="129"/>
        <v>0.82523101647247887</v>
      </c>
      <c r="P2071" s="9">
        <f t="shared" si="131"/>
        <v>0.93548586001305389</v>
      </c>
    </row>
    <row r="2072" spans="1:16">
      <c r="A2072" s="12">
        <v>38523</v>
      </c>
      <c r="B2072" s="9">
        <v>0.54851626399999998</v>
      </c>
      <c r="C2072" s="14">
        <f t="shared" si="128"/>
        <v>1.9198077446509476E-3</v>
      </c>
      <c r="L2072" s="9">
        <v>2055</v>
      </c>
      <c r="M2072" s="9">
        <v>4.2878047984515888E-3</v>
      </c>
      <c r="N2072" s="15">
        <f t="shared" si="130"/>
        <v>0.84312993923930746</v>
      </c>
      <c r="O2072" s="9">
        <f t="shared" si="129"/>
        <v>0.82563278425070308</v>
      </c>
      <c r="P2072" s="9">
        <f t="shared" si="131"/>
        <v>0.9370469041117806</v>
      </c>
    </row>
    <row r="2073" spans="1:16">
      <c r="A2073" s="12">
        <v>38524</v>
      </c>
      <c r="B2073" s="9">
        <v>0.54824561400000005</v>
      </c>
      <c r="C2073" s="14">
        <f t="shared" si="128"/>
        <v>-4.9342201455659929E-4</v>
      </c>
      <c r="L2073" s="9">
        <v>2056</v>
      </c>
      <c r="M2073" s="9">
        <v>4.2921000784847951E-3</v>
      </c>
      <c r="N2073" s="15">
        <f t="shared" si="130"/>
        <v>0.84396593284787724</v>
      </c>
      <c r="O2073" s="9">
        <f t="shared" si="129"/>
        <v>0.82603455202892728</v>
      </c>
      <c r="P2073" s="9">
        <f t="shared" si="131"/>
        <v>0.93861023500825413</v>
      </c>
    </row>
    <row r="2074" spans="1:16">
      <c r="A2074" s="12">
        <v>38525</v>
      </c>
      <c r="B2074" s="9">
        <v>0.54890767399999996</v>
      </c>
      <c r="C2074" s="14">
        <f t="shared" si="128"/>
        <v>1.2075974400771461E-3</v>
      </c>
      <c r="L2074" s="9">
        <v>2057</v>
      </c>
      <c r="M2074" s="9">
        <v>4.2950514993971289E-3</v>
      </c>
      <c r="N2074" s="15">
        <f t="shared" si="130"/>
        <v>0.84454037013714245</v>
      </c>
      <c r="O2074" s="9">
        <f t="shared" si="129"/>
        <v>0.82643631980715149</v>
      </c>
      <c r="P2074" s="9">
        <f t="shared" si="131"/>
        <v>0.94017586324425673</v>
      </c>
    </row>
    <row r="2075" spans="1:16">
      <c r="A2075" s="12">
        <v>38526</v>
      </c>
      <c r="B2075" s="9">
        <v>0.55005500600000001</v>
      </c>
      <c r="C2075" s="14">
        <f t="shared" si="128"/>
        <v>2.0902094365691237E-3</v>
      </c>
      <c r="L2075" s="9">
        <v>2058</v>
      </c>
      <c r="M2075" s="9">
        <v>4.2953806719308041E-3</v>
      </c>
      <c r="N2075" s="15">
        <f t="shared" si="130"/>
        <v>0.8446044372368755</v>
      </c>
      <c r="O2075" s="9">
        <f t="shared" si="129"/>
        <v>0.82683808758537569</v>
      </c>
      <c r="P2075" s="9">
        <f t="shared" si="131"/>
        <v>0.94174379943065867</v>
      </c>
    </row>
    <row r="2076" spans="1:16">
      <c r="A2076" s="12">
        <v>38527</v>
      </c>
      <c r="B2076" s="9">
        <v>0.54881729899999998</v>
      </c>
      <c r="C2076" s="14">
        <f t="shared" si="128"/>
        <v>-2.2501513239568949E-3</v>
      </c>
      <c r="L2076" s="9">
        <v>2059</v>
      </c>
      <c r="M2076" s="9">
        <v>4.2953897879813852E-3</v>
      </c>
      <c r="N2076" s="15">
        <f t="shared" si="130"/>
        <v>0.8446062115007098</v>
      </c>
      <c r="O2076" s="9">
        <f t="shared" si="129"/>
        <v>0.82723985536359979</v>
      </c>
      <c r="P2076" s="9">
        <f t="shared" si="131"/>
        <v>0.94331405424803805</v>
      </c>
    </row>
    <row r="2077" spans="1:16">
      <c r="A2077" s="12">
        <v>38530</v>
      </c>
      <c r="B2077" s="9">
        <v>0.54788516300000001</v>
      </c>
      <c r="C2077" s="14">
        <f t="shared" si="128"/>
        <v>-1.698445004737259E-3</v>
      </c>
      <c r="L2077" s="9">
        <v>2060</v>
      </c>
      <c r="M2077" s="9">
        <v>4.2986979599366482E-3</v>
      </c>
      <c r="N2077" s="15">
        <f t="shared" si="130"/>
        <v>0.84525008351586806</v>
      </c>
      <c r="O2077" s="9">
        <f t="shared" si="129"/>
        <v>0.82764162314182399</v>
      </c>
      <c r="P2077" s="9">
        <f t="shared" si="131"/>
        <v>0.9448866384473068</v>
      </c>
    </row>
    <row r="2078" spans="1:16">
      <c r="A2078" s="12">
        <v>38531</v>
      </c>
      <c r="B2078" s="9">
        <v>0.55075177600000003</v>
      </c>
      <c r="C2078" s="14">
        <f t="shared" si="128"/>
        <v>5.2321420501764138E-3</v>
      </c>
      <c r="L2078" s="9">
        <v>2061</v>
      </c>
      <c r="M2078" s="9">
        <v>4.300545872101269E-3</v>
      </c>
      <c r="N2078" s="15">
        <f t="shared" si="130"/>
        <v>0.84560974406113598</v>
      </c>
      <c r="O2078" s="9">
        <f t="shared" si="129"/>
        <v>0.82804339092004819</v>
      </c>
      <c r="P2078" s="9">
        <f t="shared" si="131"/>
        <v>0.94646156285035754</v>
      </c>
    </row>
    <row r="2079" spans="1:16">
      <c r="A2079" s="12">
        <v>38532</v>
      </c>
      <c r="B2079" s="9">
        <v>0.55309734499999996</v>
      </c>
      <c r="C2079" s="14">
        <f t="shared" si="128"/>
        <v>4.2588496346491755E-3</v>
      </c>
      <c r="L2079" s="9">
        <v>2062</v>
      </c>
      <c r="M2079" s="9">
        <v>4.3018680772244355E-3</v>
      </c>
      <c r="N2079" s="15">
        <f t="shared" si="130"/>
        <v>0.84586708584645376</v>
      </c>
      <c r="O2079" s="9">
        <f t="shared" si="129"/>
        <v>0.8284451586982724</v>
      </c>
      <c r="P2079" s="9">
        <f t="shared" si="131"/>
        <v>0.94803883835069958</v>
      </c>
    </row>
    <row r="2080" spans="1:16">
      <c r="A2080" s="12">
        <v>38533</v>
      </c>
      <c r="B2080" s="9">
        <v>0.55772448399999996</v>
      </c>
      <c r="C2080" s="14">
        <f t="shared" si="128"/>
        <v>8.3658673140079021E-3</v>
      </c>
      <c r="L2080" s="9">
        <v>2063</v>
      </c>
      <c r="M2080" s="9">
        <v>4.3321748884086464E-3</v>
      </c>
      <c r="N2080" s="15">
        <f t="shared" si="130"/>
        <v>0.85176572347898449</v>
      </c>
      <c r="O2080" s="9">
        <f t="shared" si="129"/>
        <v>0.8288469264764966</v>
      </c>
      <c r="P2080" s="9">
        <f t="shared" si="131"/>
        <v>0.94961847591412196</v>
      </c>
    </row>
    <row r="2081" spans="1:16">
      <c r="A2081" s="12">
        <v>38534</v>
      </c>
      <c r="B2081" s="9">
        <v>0.56471651199999995</v>
      </c>
      <c r="C2081" s="14">
        <f t="shared" si="128"/>
        <v>1.2536706206356829E-2</v>
      </c>
      <c r="L2081" s="9">
        <v>2064</v>
      </c>
      <c r="M2081" s="9">
        <v>4.3785314097122274E-3</v>
      </c>
      <c r="N2081" s="15">
        <f t="shared" si="130"/>
        <v>0.8607881283572969</v>
      </c>
      <c r="O2081" s="9">
        <f t="shared" si="129"/>
        <v>0.82924869425472081</v>
      </c>
      <c r="P2081" s="9">
        <f t="shared" si="131"/>
        <v>0.9512004865793412</v>
      </c>
    </row>
    <row r="2082" spans="1:16">
      <c r="A2082" s="12">
        <v>38538</v>
      </c>
      <c r="B2082" s="9">
        <v>0.56915196400000001</v>
      </c>
      <c r="C2082" s="14">
        <f t="shared" si="128"/>
        <v>7.8542984059231102E-3</v>
      </c>
      <c r="L2082" s="9">
        <v>2065</v>
      </c>
      <c r="M2082" s="9">
        <v>4.3843636077229853E-3</v>
      </c>
      <c r="N2082" s="15">
        <f t="shared" si="130"/>
        <v>0.86192325347677989</v>
      </c>
      <c r="O2082" s="9">
        <f t="shared" si="129"/>
        <v>0.82965046203294501</v>
      </c>
      <c r="P2082" s="9">
        <f t="shared" si="131"/>
        <v>0.95278488145867601</v>
      </c>
    </row>
    <row r="2083" spans="1:16">
      <c r="A2083" s="12">
        <v>38539</v>
      </c>
      <c r="B2083" s="9">
        <v>0.56873116099999999</v>
      </c>
      <c r="C2083" s="14">
        <f t="shared" si="128"/>
        <v>-7.3935087044696424E-4</v>
      </c>
      <c r="L2083" s="9">
        <v>2066</v>
      </c>
      <c r="M2083" s="9">
        <v>4.399783674530644E-3</v>
      </c>
      <c r="N2083" s="15">
        <f t="shared" si="130"/>
        <v>0.86492447276755047</v>
      </c>
      <c r="O2083" s="9">
        <f t="shared" si="129"/>
        <v>0.83005222981116911</v>
      </c>
      <c r="P2083" s="9">
        <f t="shared" si="131"/>
        <v>0.95437167173872417</v>
      </c>
    </row>
    <row r="2084" spans="1:16">
      <c r="A2084" s="12">
        <v>38540</v>
      </c>
      <c r="B2084" s="9">
        <v>0.57411872799999997</v>
      </c>
      <c r="C2084" s="14">
        <f t="shared" si="128"/>
        <v>9.4729590524404994E-3</v>
      </c>
      <c r="L2084" s="9">
        <v>2067</v>
      </c>
      <c r="M2084" s="9">
        <v>4.4218139404885726E-3</v>
      </c>
      <c r="N2084" s="15">
        <f t="shared" si="130"/>
        <v>0.86921224012929121</v>
      </c>
      <c r="O2084" s="9">
        <f t="shared" si="129"/>
        <v>0.83045399758939331</v>
      </c>
      <c r="P2084" s="9">
        <f t="shared" si="131"/>
        <v>0.95596086868103969</v>
      </c>
    </row>
    <row r="2085" spans="1:16">
      <c r="A2085" s="12">
        <v>38541</v>
      </c>
      <c r="B2085" s="9">
        <v>0.57603686600000004</v>
      </c>
      <c r="C2085" s="14">
        <f t="shared" si="128"/>
        <v>3.3410127669621925E-3</v>
      </c>
      <c r="L2085" s="9">
        <v>2068</v>
      </c>
      <c r="M2085" s="9">
        <v>4.4247787761282353E-3</v>
      </c>
      <c r="N2085" s="15">
        <f t="shared" si="130"/>
        <v>0.86978928833710445</v>
      </c>
      <c r="O2085" s="9">
        <f t="shared" si="129"/>
        <v>0.83085576536761752</v>
      </c>
      <c r="P2085" s="9">
        <f t="shared" si="131"/>
        <v>0.95755248362283041</v>
      </c>
    </row>
    <row r="2086" spans="1:16">
      <c r="A2086" s="12">
        <v>38544</v>
      </c>
      <c r="B2086" s="9">
        <v>0.56937880799999996</v>
      </c>
      <c r="C2086" s="14">
        <f t="shared" si="128"/>
        <v>-1.1558388695212529E-2</v>
      </c>
      <c r="L2086" s="9">
        <v>2069</v>
      </c>
      <c r="M2086" s="9">
        <v>4.4595461698193617E-3</v>
      </c>
      <c r="N2086" s="15">
        <f t="shared" si="130"/>
        <v>0.87655609252395772</v>
      </c>
      <c r="O2086" s="9">
        <f t="shared" si="129"/>
        <v>0.83125753314584172</v>
      </c>
      <c r="P2086" s="9">
        <f t="shared" si="131"/>
        <v>0.95914652797764666</v>
      </c>
    </row>
    <row r="2087" spans="1:16">
      <c r="A2087" s="12">
        <v>38545</v>
      </c>
      <c r="B2087" s="9">
        <v>0.56328507900000002</v>
      </c>
      <c r="C2087" s="14">
        <f t="shared" si="128"/>
        <v>-1.0702416237451384E-2</v>
      </c>
      <c r="L2087" s="9">
        <v>2070</v>
      </c>
      <c r="M2087" s="9">
        <v>4.4642863805468558E-3</v>
      </c>
      <c r="N2087" s="15">
        <f t="shared" si="130"/>
        <v>0.87747868333080214</v>
      </c>
      <c r="O2087" s="9">
        <f t="shared" si="129"/>
        <v>0.83165930092406593</v>
      </c>
      <c r="P2087" s="9">
        <f t="shared" si="131"/>
        <v>0.96074301323609868</v>
      </c>
    </row>
    <row r="2088" spans="1:16">
      <c r="A2088" s="12">
        <v>38546</v>
      </c>
      <c r="B2088" s="9">
        <v>0.56967073000000001</v>
      </c>
      <c r="C2088" s="14">
        <f t="shared" si="128"/>
        <v>1.1336446211812401E-2</v>
      </c>
      <c r="L2088" s="9">
        <v>2071</v>
      </c>
      <c r="M2088" s="9">
        <v>4.4682263938884415E-3</v>
      </c>
      <c r="N2088" s="15">
        <f t="shared" si="130"/>
        <v>0.87824553111389914</v>
      </c>
      <c r="O2088" s="9">
        <f t="shared" si="129"/>
        <v>0.83206106870229013</v>
      </c>
      <c r="P2088" s="9">
        <f t="shared" si="131"/>
        <v>0.96234195096656916</v>
      </c>
    </row>
    <row r="2089" spans="1:16">
      <c r="A2089" s="12">
        <v>38547</v>
      </c>
      <c r="B2089" s="9">
        <v>0.56866647699999995</v>
      </c>
      <c r="C2089" s="14">
        <f t="shared" si="128"/>
        <v>-1.7628657171837592E-3</v>
      </c>
      <c r="L2089" s="9">
        <v>2072</v>
      </c>
      <c r="M2089" s="9">
        <v>4.4840249029178825E-3</v>
      </c>
      <c r="N2089" s="15">
        <f t="shared" si="130"/>
        <v>0.8813204069011441</v>
      </c>
      <c r="O2089" s="9">
        <f t="shared" si="129"/>
        <v>0.83246283648051422</v>
      </c>
      <c r="P2089" s="9">
        <f t="shared" si="131"/>
        <v>0.96394335281593091</v>
      </c>
    </row>
    <row r="2090" spans="1:16">
      <c r="A2090" s="12">
        <v>38548</v>
      </c>
      <c r="B2090" s="9">
        <v>0.57035304899999995</v>
      </c>
      <c r="C2090" s="14">
        <f t="shared" si="128"/>
        <v>2.9658368625797848E-3</v>
      </c>
      <c r="L2090" s="9">
        <v>2073</v>
      </c>
      <c r="M2090" s="9">
        <v>4.4874235170631049E-3</v>
      </c>
      <c r="N2090" s="15">
        <f t="shared" si="130"/>
        <v>0.88198188174828696</v>
      </c>
      <c r="O2090" s="9">
        <f t="shared" si="129"/>
        <v>0.83286460425873843</v>
      </c>
      <c r="P2090" s="9">
        <f t="shared" si="131"/>
        <v>0.96554723051028879</v>
      </c>
    </row>
    <row r="2091" spans="1:16">
      <c r="A2091" s="12">
        <v>38551</v>
      </c>
      <c r="B2091" s="9">
        <v>0.57067853700000004</v>
      </c>
      <c r="C2091" s="14">
        <f t="shared" si="128"/>
        <v>5.7067810993705059E-4</v>
      </c>
      <c r="L2091" s="9">
        <v>2074</v>
      </c>
      <c r="M2091" s="9">
        <v>4.4905016134100251E-3</v>
      </c>
      <c r="N2091" s="15">
        <f t="shared" si="130"/>
        <v>0.88258097397340218</v>
      </c>
      <c r="O2091" s="9">
        <f t="shared" si="129"/>
        <v>0.83326637203696263</v>
      </c>
      <c r="P2091" s="9">
        <f t="shared" si="131"/>
        <v>0.96715359585570992</v>
      </c>
    </row>
    <row r="2092" spans="1:16">
      <c r="A2092" s="12">
        <v>38552</v>
      </c>
      <c r="B2092" s="9">
        <v>0.57590417000000005</v>
      </c>
      <c r="C2092" s="14">
        <f t="shared" si="128"/>
        <v>9.1568767023737507E-3</v>
      </c>
      <c r="L2092" s="9">
        <v>2075</v>
      </c>
      <c r="M2092" s="9">
        <v>4.5004502348551245E-3</v>
      </c>
      <c r="N2092" s="15">
        <f t="shared" si="130"/>
        <v>0.88451728170604937</v>
      </c>
      <c r="O2092" s="9">
        <f t="shared" si="129"/>
        <v>0.83366813981518684</v>
      </c>
      <c r="P2092" s="9">
        <f t="shared" si="131"/>
        <v>0.96876246073898464</v>
      </c>
    </row>
    <row r="2093" spans="1:16">
      <c r="A2093" s="12">
        <v>38553</v>
      </c>
      <c r="B2093" s="9">
        <v>0.57793446199999998</v>
      </c>
      <c r="C2093" s="14">
        <f t="shared" si="128"/>
        <v>3.5253990260217805E-3</v>
      </c>
      <c r="L2093" s="9">
        <v>2076</v>
      </c>
      <c r="M2093" s="9">
        <v>4.5013859687059732E-3</v>
      </c>
      <c r="N2093" s="15">
        <f t="shared" si="130"/>
        <v>0.88469940429470117</v>
      </c>
      <c r="O2093" s="9">
        <f t="shared" si="129"/>
        <v>0.83406990759341104</v>
      </c>
      <c r="P2093" s="9">
        <f t="shared" si="131"/>
        <v>0.97037383712836855</v>
      </c>
    </row>
    <row r="2094" spans="1:16">
      <c r="A2094" s="12">
        <v>38554</v>
      </c>
      <c r="B2094" s="9">
        <v>0.57237708200000004</v>
      </c>
      <c r="C2094" s="14">
        <f t="shared" si="128"/>
        <v>-9.6159346178597005E-3</v>
      </c>
      <c r="L2094" s="9">
        <v>2077</v>
      </c>
      <c r="M2094" s="9">
        <v>4.5106246401627192E-3</v>
      </c>
      <c r="N2094" s="15">
        <f t="shared" si="130"/>
        <v>0.88649753392299213</v>
      </c>
      <c r="O2094" s="9">
        <f t="shared" si="129"/>
        <v>0.83447167537163525</v>
      </c>
      <c r="P2094" s="9">
        <f t="shared" si="131"/>
        <v>0.97198773707437258</v>
      </c>
    </row>
    <row r="2095" spans="1:16">
      <c r="A2095" s="12">
        <v>38555</v>
      </c>
      <c r="B2095" s="9">
        <v>0.57428358099999999</v>
      </c>
      <c r="C2095" s="14">
        <f t="shared" si="128"/>
        <v>3.3308444030257789E-3</v>
      </c>
      <c r="L2095" s="9">
        <v>2078</v>
      </c>
      <c r="M2095" s="9">
        <v>4.513282279186237E-3</v>
      </c>
      <c r="N2095" s="15">
        <f t="shared" si="130"/>
        <v>0.88701479222055835</v>
      </c>
      <c r="O2095" s="9">
        <f t="shared" si="129"/>
        <v>0.83487344314985934</v>
      </c>
      <c r="P2095" s="9">
        <f t="shared" si="131"/>
        <v>0.97360417271051258</v>
      </c>
    </row>
    <row r="2096" spans="1:16">
      <c r="A2096" s="12">
        <v>38558</v>
      </c>
      <c r="B2096" s="9">
        <v>0.57290174699999996</v>
      </c>
      <c r="C2096" s="14">
        <f t="shared" si="128"/>
        <v>-2.4061875451738546E-3</v>
      </c>
      <c r="L2096" s="9">
        <v>2079</v>
      </c>
      <c r="M2096" s="9">
        <v>4.5161677248117815E-3</v>
      </c>
      <c r="N2096" s="15">
        <f t="shared" si="130"/>
        <v>0.8875763886897482</v>
      </c>
      <c r="O2096" s="9">
        <f t="shared" si="129"/>
        <v>0.83527521092808354</v>
      </c>
      <c r="P2096" s="9">
        <f t="shared" si="131"/>
        <v>0.97522315625411982</v>
      </c>
    </row>
    <row r="2097" spans="1:16">
      <c r="A2097" s="12">
        <v>38559</v>
      </c>
      <c r="B2097" s="9">
        <v>0.57421762799999998</v>
      </c>
      <c r="C2097" s="14">
        <f t="shared" si="128"/>
        <v>2.2968702869046176E-3</v>
      </c>
      <c r="L2097" s="9">
        <v>2080</v>
      </c>
      <c r="M2097" s="9">
        <v>4.5243417395710583E-3</v>
      </c>
      <c r="N2097" s="15">
        <f t="shared" si="130"/>
        <v>0.88916730337802963</v>
      </c>
      <c r="O2097" s="9">
        <f t="shared" si="129"/>
        <v>0.83567697870630775</v>
      </c>
      <c r="P2097" s="9">
        <f t="shared" si="131"/>
        <v>0.97684470000711521</v>
      </c>
    </row>
    <row r="2098" spans="1:16">
      <c r="A2098" s="12">
        <v>38560</v>
      </c>
      <c r="B2098" s="9">
        <v>0.57346025899999997</v>
      </c>
      <c r="C2098" s="14">
        <f t="shared" si="128"/>
        <v>-1.3189581146052509E-3</v>
      </c>
      <c r="L2098" s="9">
        <v>2081</v>
      </c>
      <c r="M2098" s="9">
        <v>4.532189504845574E-3</v>
      </c>
      <c r="N2098" s="15">
        <f t="shared" si="130"/>
        <v>0.8906947198818036</v>
      </c>
      <c r="O2098" s="9">
        <f t="shared" si="129"/>
        <v>0.83607874648453195</v>
      </c>
      <c r="P2098" s="9">
        <f t="shared" si="131"/>
        <v>0.97846881635682503</v>
      </c>
    </row>
    <row r="2099" spans="1:16">
      <c r="A2099" s="12">
        <v>38561</v>
      </c>
      <c r="B2099" s="9">
        <v>0.56989798800000002</v>
      </c>
      <c r="C2099" s="14">
        <f t="shared" si="128"/>
        <v>-6.2118881720101271E-3</v>
      </c>
      <c r="L2099" s="9">
        <v>2082</v>
      </c>
      <c r="M2099" s="9">
        <v>4.536962995671967E-3</v>
      </c>
      <c r="N2099" s="15">
        <f t="shared" si="130"/>
        <v>0.89162378801952213</v>
      </c>
      <c r="O2099" s="9">
        <f t="shared" si="129"/>
        <v>0.83648051426275616</v>
      </c>
      <c r="P2099" s="9">
        <f t="shared" si="131"/>
        <v>0.98009551777680426</v>
      </c>
    </row>
    <row r="2100" spans="1:16">
      <c r="A2100" s="12">
        <v>38562</v>
      </c>
      <c r="B2100" s="9">
        <v>0.56840789000000003</v>
      </c>
      <c r="C2100" s="14">
        <f t="shared" si="128"/>
        <v>-2.6146749617933507E-3</v>
      </c>
      <c r="L2100" s="9">
        <v>2083</v>
      </c>
      <c r="M2100" s="9">
        <v>4.5576390911410414E-3</v>
      </c>
      <c r="N2100" s="15">
        <f t="shared" si="130"/>
        <v>0.89564799215259239</v>
      </c>
      <c r="O2100" s="9">
        <f t="shared" si="129"/>
        <v>0.83688228204098036</v>
      </c>
      <c r="P2100" s="9">
        <f t="shared" si="131"/>
        <v>0.98172481682762569</v>
      </c>
    </row>
    <row r="2101" spans="1:16">
      <c r="A2101" s="12">
        <v>38565</v>
      </c>
      <c r="B2101" s="9">
        <v>0.56513139300000004</v>
      </c>
      <c r="C2101" s="14">
        <f t="shared" si="128"/>
        <v>-5.7643411670446065E-3</v>
      </c>
      <c r="L2101" s="9">
        <v>2084</v>
      </c>
      <c r="M2101" s="9">
        <v>4.5693716686527885E-3</v>
      </c>
      <c r="N2101" s="15">
        <f t="shared" si="130"/>
        <v>0.89793151260668191</v>
      </c>
      <c r="O2101" s="9">
        <f t="shared" si="129"/>
        <v>0.83728404981920446</v>
      </c>
      <c r="P2101" s="9">
        <f t="shared" si="131"/>
        <v>0.98335672615776293</v>
      </c>
    </row>
    <row r="2102" spans="1:16">
      <c r="A2102" s="12">
        <v>38566</v>
      </c>
      <c r="B2102" s="9">
        <v>0.56407942200000005</v>
      </c>
      <c r="C2102" s="14">
        <f t="shared" si="128"/>
        <v>-1.8614626846610305E-3</v>
      </c>
      <c r="L2102" s="9">
        <v>2085</v>
      </c>
      <c r="M2102" s="9">
        <v>4.578406006686464E-3</v>
      </c>
      <c r="N2102" s="15">
        <f t="shared" si="130"/>
        <v>0.89968987266596145</v>
      </c>
      <c r="O2102" s="9">
        <f t="shared" si="129"/>
        <v>0.83768581759742866</v>
      </c>
      <c r="P2102" s="9">
        <f t="shared" si="131"/>
        <v>0.98499125850438529</v>
      </c>
    </row>
    <row r="2103" spans="1:16">
      <c r="A2103" s="12">
        <v>38567</v>
      </c>
      <c r="B2103" s="9">
        <v>0.56154537299999996</v>
      </c>
      <c r="C2103" s="14">
        <f t="shared" si="128"/>
        <v>-4.4923620702478351E-3</v>
      </c>
      <c r="L2103" s="9">
        <v>2086</v>
      </c>
      <c r="M2103" s="9">
        <v>4.5854949119505939E-3</v>
      </c>
      <c r="N2103" s="15">
        <f t="shared" si="130"/>
        <v>0.90106959167071865</v>
      </c>
      <c r="O2103" s="9">
        <f t="shared" si="129"/>
        <v>0.83808758537565287</v>
      </c>
      <c r="P2103" s="9">
        <f t="shared" si="131"/>
        <v>0.98662842669424589</v>
      </c>
    </row>
    <row r="2104" spans="1:16">
      <c r="A2104" s="12">
        <v>38568</v>
      </c>
      <c r="B2104" s="9">
        <v>0.56189245399999999</v>
      </c>
      <c r="C2104" s="14">
        <f t="shared" si="128"/>
        <v>6.1808184465261817E-4</v>
      </c>
      <c r="L2104" s="9">
        <v>2087</v>
      </c>
      <c r="M2104" s="9">
        <v>4.5888866176337917E-3</v>
      </c>
      <c r="N2104" s="15">
        <f t="shared" si="130"/>
        <v>0.90172972191866108</v>
      </c>
      <c r="O2104" s="9">
        <f t="shared" si="129"/>
        <v>0.83848935315387707</v>
      </c>
      <c r="P2104" s="9">
        <f t="shared" si="131"/>
        <v>0.98826824364453536</v>
      </c>
    </row>
    <row r="2105" spans="1:16">
      <c r="A2105" s="12">
        <v>38569</v>
      </c>
      <c r="B2105" s="9">
        <v>0.56344376799999996</v>
      </c>
      <c r="C2105" s="14">
        <f t="shared" si="128"/>
        <v>2.7608735247404148E-3</v>
      </c>
      <c r="L2105" s="9">
        <v>2088</v>
      </c>
      <c r="M2105" s="9">
        <v>4.5941795566923904E-3</v>
      </c>
      <c r="N2105" s="15">
        <f t="shared" si="130"/>
        <v>0.90275989065954165</v>
      </c>
      <c r="O2105" s="9">
        <f t="shared" si="129"/>
        <v>0.83889112093210128</v>
      </c>
      <c r="P2105" s="9">
        <f t="shared" si="131"/>
        <v>0.98991072236374622</v>
      </c>
    </row>
    <row r="2106" spans="1:16">
      <c r="A2106" s="12">
        <v>38572</v>
      </c>
      <c r="B2106" s="9">
        <v>0.55981638</v>
      </c>
      <c r="C2106" s="14">
        <f t="shared" si="128"/>
        <v>-6.437888225963917E-3</v>
      </c>
      <c r="L2106" s="9">
        <v>2089</v>
      </c>
      <c r="M2106" s="9">
        <v>4.6078051893534422E-3</v>
      </c>
      <c r="N2106" s="15">
        <f t="shared" si="130"/>
        <v>0.90541185787222522</v>
      </c>
      <c r="O2106" s="9">
        <f t="shared" si="129"/>
        <v>0.83929288871032548</v>
      </c>
      <c r="P2106" s="9">
        <f t="shared" si="131"/>
        <v>0.99155587595257844</v>
      </c>
    </row>
    <row r="2107" spans="1:16">
      <c r="A2107" s="12">
        <v>38573</v>
      </c>
      <c r="B2107" s="9">
        <v>0.560412464</v>
      </c>
      <c r="C2107" s="14">
        <f t="shared" si="128"/>
        <v>1.0647848496323498E-3</v>
      </c>
      <c r="L2107" s="9">
        <v>2090</v>
      </c>
      <c r="M2107" s="9">
        <v>4.617505270616773E-3</v>
      </c>
      <c r="N2107" s="15">
        <f t="shared" si="130"/>
        <v>0.90729979204090794</v>
      </c>
      <c r="O2107" s="9">
        <f t="shared" si="129"/>
        <v>0.83969465648854957</v>
      </c>
      <c r="P2107" s="9">
        <f t="shared" si="131"/>
        <v>0.9932037176048184</v>
      </c>
    </row>
    <row r="2108" spans="1:16">
      <c r="A2108" s="12">
        <v>38574</v>
      </c>
      <c r="B2108" s="9">
        <v>0.55797344000000004</v>
      </c>
      <c r="C2108" s="14">
        <f t="shared" si="128"/>
        <v>-4.3521944222852937E-3</v>
      </c>
      <c r="L2108" s="9">
        <v>2091</v>
      </c>
      <c r="M2108" s="9">
        <v>4.6178074457590146E-3</v>
      </c>
      <c r="N2108" s="15">
        <f t="shared" si="130"/>
        <v>0.90735860461788309</v>
      </c>
      <c r="O2108" s="9">
        <f t="shared" si="129"/>
        <v>0.84009642426677378</v>
      </c>
      <c r="P2108" s="9">
        <f t="shared" si="131"/>
        <v>0.99485426060825011</v>
      </c>
    </row>
    <row r="2109" spans="1:16">
      <c r="A2109" s="12">
        <v>38575</v>
      </c>
      <c r="B2109" s="9">
        <v>0.55337280700000002</v>
      </c>
      <c r="C2109" s="14">
        <f t="shared" si="128"/>
        <v>-8.2452544694601171E-3</v>
      </c>
      <c r="L2109" s="9">
        <v>2092</v>
      </c>
      <c r="M2109" s="9">
        <v>4.6230432859974968E-3</v>
      </c>
      <c r="N2109" s="15">
        <f t="shared" si="130"/>
        <v>0.90837766017212496</v>
      </c>
      <c r="O2109" s="9">
        <f t="shared" si="129"/>
        <v>0.84049819204499798</v>
      </c>
      <c r="P2109" s="9">
        <f t="shared" si="131"/>
        <v>0.99650751834558415</v>
      </c>
    </row>
    <row r="2110" spans="1:16">
      <c r="A2110" s="12">
        <v>38576</v>
      </c>
      <c r="B2110" s="9">
        <v>0.55102490599999998</v>
      </c>
      <c r="C2110" s="14">
        <f t="shared" si="128"/>
        <v>-4.2428918990955466E-3</v>
      </c>
      <c r="L2110" s="9">
        <v>2093</v>
      </c>
      <c r="M2110" s="9">
        <v>4.6308727080579537E-3</v>
      </c>
      <c r="N2110" s="15">
        <f t="shared" si="130"/>
        <v>0.90990150652224311</v>
      </c>
      <c r="O2110" s="9">
        <f t="shared" si="129"/>
        <v>0.84089995982322219</v>
      </c>
      <c r="P2110" s="9">
        <f t="shared" si="131"/>
        <v>0.99816350429536793</v>
      </c>
    </row>
    <row r="2111" spans="1:16">
      <c r="A2111" s="12">
        <v>38579</v>
      </c>
      <c r="B2111" s="9">
        <v>0.55285271999999996</v>
      </c>
      <c r="C2111" s="14">
        <f t="shared" si="128"/>
        <v>3.3171168491610281E-3</v>
      </c>
      <c r="L2111" s="9">
        <v>2094</v>
      </c>
      <c r="M2111" s="9">
        <v>4.6350753258463939E-3</v>
      </c>
      <c r="N2111" s="15">
        <f t="shared" si="130"/>
        <v>0.91071946520787839</v>
      </c>
      <c r="O2111" s="9">
        <f t="shared" si="129"/>
        <v>0.84130172760144639</v>
      </c>
      <c r="P2111" s="9">
        <f t="shared" si="131"/>
        <v>0.99982223203295117</v>
      </c>
    </row>
    <row r="2112" spans="1:16">
      <c r="A2112" s="12">
        <v>38580</v>
      </c>
      <c r="B2112" s="9">
        <v>0.55260831099999996</v>
      </c>
      <c r="C2112" s="14">
        <f t="shared" si="128"/>
        <v>-4.420869992283194E-4</v>
      </c>
      <c r="L2112" s="9">
        <v>2095</v>
      </c>
      <c r="M2112" s="9">
        <v>4.6384712963420949E-3</v>
      </c>
      <c r="N2112" s="15">
        <f t="shared" si="130"/>
        <v>0.91138042551951104</v>
      </c>
      <c r="O2112" s="9">
        <f t="shared" si="129"/>
        <v>0.8417034953796706</v>
      </c>
      <c r="P2112" s="9">
        <f t="shared" si="131"/>
        <v>1.001483715231408</v>
      </c>
    </row>
    <row r="2113" spans="1:16">
      <c r="A2113" s="12">
        <v>38581</v>
      </c>
      <c r="B2113" s="9">
        <v>0.55321973899999999</v>
      </c>
      <c r="C2113" s="14">
        <f t="shared" si="128"/>
        <v>1.106440109258644E-3</v>
      </c>
      <c r="L2113" s="9">
        <v>2096</v>
      </c>
      <c r="M2113" s="9">
        <v>4.6644770500419153E-3</v>
      </c>
      <c r="N2113" s="15">
        <f t="shared" si="130"/>
        <v>0.91644194507376897</v>
      </c>
      <c r="O2113" s="9">
        <f t="shared" si="129"/>
        <v>0.84210526315789469</v>
      </c>
      <c r="P2113" s="9">
        <f t="shared" si="131"/>
        <v>1.0031479676625328</v>
      </c>
    </row>
    <row r="2114" spans="1:16">
      <c r="A2114" s="12">
        <v>38582</v>
      </c>
      <c r="B2114" s="9">
        <v>0.55713410200000002</v>
      </c>
      <c r="C2114" s="14">
        <f t="shared" si="128"/>
        <v>7.0756025572689119E-3</v>
      </c>
      <c r="L2114" s="9">
        <v>2097</v>
      </c>
      <c r="M2114" s="9">
        <v>4.6656300283125507E-3</v>
      </c>
      <c r="N2114" s="15">
        <f t="shared" si="130"/>
        <v>0.91666635010850928</v>
      </c>
      <c r="O2114" s="9">
        <f t="shared" si="129"/>
        <v>0.84250703093611889</v>
      </c>
      <c r="P2114" s="9">
        <f t="shared" si="131"/>
        <v>1.0048150031977989</v>
      </c>
    </row>
    <row r="2115" spans="1:16">
      <c r="A2115" s="12">
        <v>38583</v>
      </c>
      <c r="B2115" s="9">
        <v>0.55763118300000003</v>
      </c>
      <c r="C2115" s="14">
        <f t="shared" si="128"/>
        <v>8.9221068718581265E-4</v>
      </c>
      <c r="L2115" s="9">
        <v>2098</v>
      </c>
      <c r="M2115" s="9">
        <v>4.6659960882409202E-3</v>
      </c>
      <c r="N2115" s="15">
        <f t="shared" si="130"/>
        <v>0.91673759662983134</v>
      </c>
      <c r="O2115" s="9">
        <f t="shared" si="129"/>
        <v>0.8429087987143431</v>
      </c>
      <c r="P2115" s="9">
        <f t="shared" si="131"/>
        <v>1.0064848358093545</v>
      </c>
    </row>
    <row r="2116" spans="1:16">
      <c r="A2116" s="12">
        <v>38586</v>
      </c>
      <c r="B2116" s="9">
        <v>0.55487737199999998</v>
      </c>
      <c r="C2116" s="14">
        <f t="shared" ref="C2116:C2179" si="132">((B2116/B2115)-1)</f>
        <v>-4.9384092639598309E-3</v>
      </c>
      <c r="L2116" s="9">
        <v>2099</v>
      </c>
      <c r="M2116" s="9">
        <v>4.6825917487693935E-3</v>
      </c>
      <c r="N2116" s="15">
        <f t="shared" si="130"/>
        <v>0.91996762261755249</v>
      </c>
      <c r="O2116" s="9">
        <f t="shared" si="129"/>
        <v>0.8433105664925673</v>
      </c>
      <c r="P2116" s="9">
        <f t="shared" si="131"/>
        <v>1.0081574795710053</v>
      </c>
    </row>
    <row r="2117" spans="1:16">
      <c r="A2117" s="12">
        <v>38587</v>
      </c>
      <c r="B2117" s="9">
        <v>0.55567904000000001</v>
      </c>
      <c r="C2117" s="14">
        <f t="shared" si="132"/>
        <v>1.4447660698624354E-3</v>
      </c>
      <c r="L2117" s="9">
        <v>2100</v>
      </c>
      <c r="M2117" s="9">
        <v>4.6916886182224449E-3</v>
      </c>
      <c r="N2117" s="15">
        <f t="shared" si="130"/>
        <v>0.92173815321438224</v>
      </c>
      <c r="O2117" s="9">
        <f t="shared" si="129"/>
        <v>0.84371233427079151</v>
      </c>
      <c r="P2117" s="9">
        <f t="shared" si="131"/>
        <v>1.0098329486592605</v>
      </c>
    </row>
    <row r="2118" spans="1:16">
      <c r="A2118" s="12">
        <v>38588</v>
      </c>
      <c r="B2118" s="9">
        <v>0.55663790700000004</v>
      </c>
      <c r="C2118" s="14">
        <f t="shared" si="132"/>
        <v>1.725577052537508E-3</v>
      </c>
      <c r="L2118" s="9">
        <v>2101</v>
      </c>
      <c r="M2118" s="9">
        <v>4.6951227982778843E-3</v>
      </c>
      <c r="N2118" s="15">
        <f t="shared" si="130"/>
        <v>0.92240655028158858</v>
      </c>
      <c r="O2118" s="9">
        <f t="shared" si="129"/>
        <v>0.84411410204901571</v>
      </c>
      <c r="P2118" s="9">
        <f t="shared" si="131"/>
        <v>1.0115112573543315</v>
      </c>
    </row>
    <row r="2119" spans="1:16">
      <c r="A2119" s="12">
        <v>38589</v>
      </c>
      <c r="B2119" s="9">
        <v>0.55417013000000004</v>
      </c>
      <c r="C2119" s="14">
        <f t="shared" si="132"/>
        <v>-4.4333613808302808E-3</v>
      </c>
      <c r="L2119" s="9">
        <v>2102</v>
      </c>
      <c r="M2119" s="9">
        <v>4.7314219494261067E-3</v>
      </c>
      <c r="N2119" s="15">
        <f t="shared" si="130"/>
        <v>0.92947148158334736</v>
      </c>
      <c r="O2119" s="9">
        <f t="shared" si="129"/>
        <v>0.84451586982723981</v>
      </c>
      <c r="P2119" s="9">
        <f t="shared" si="131"/>
        <v>1.0131924200411833</v>
      </c>
    </row>
    <row r="2120" spans="1:16">
      <c r="A2120" s="12">
        <v>38590</v>
      </c>
      <c r="B2120" s="9">
        <v>0.55352595999999998</v>
      </c>
      <c r="C2120" s="14">
        <f t="shared" si="132"/>
        <v>-1.162404765482461E-3</v>
      </c>
      <c r="L2120" s="9">
        <v>2103</v>
      </c>
      <c r="M2120" s="9">
        <v>4.7473112751901247E-3</v>
      </c>
      <c r="N2120" s="15">
        <f t="shared" si="130"/>
        <v>0.93256403310047986</v>
      </c>
      <c r="O2120" s="9">
        <f t="shared" si="129"/>
        <v>0.84491763760546401</v>
      </c>
      <c r="P2120" s="9">
        <f t="shared" si="131"/>
        <v>1.0148764512105879</v>
      </c>
    </row>
    <row r="2121" spans="1:16">
      <c r="A2121" s="12">
        <v>38594</v>
      </c>
      <c r="B2121" s="9">
        <v>0.560538117</v>
      </c>
      <c r="C2121" s="14">
        <f t="shared" si="132"/>
        <v>1.2668162844611697E-2</v>
      </c>
      <c r="L2121" s="9">
        <v>2104</v>
      </c>
      <c r="M2121" s="9">
        <v>4.7530348233453257E-3</v>
      </c>
      <c r="N2121" s="15">
        <f t="shared" si="130"/>
        <v>0.9336780116162221</v>
      </c>
      <c r="O2121" s="9">
        <f t="shared" si="129"/>
        <v>0.84531940538368822</v>
      </c>
      <c r="P2121" s="9">
        <f t="shared" si="131"/>
        <v>1.0165633654601844</v>
      </c>
    </row>
    <row r="2122" spans="1:16">
      <c r="A2122" s="12">
        <v>38595</v>
      </c>
      <c r="B2122" s="9">
        <v>0.55518543200000003</v>
      </c>
      <c r="C2122" s="14">
        <f t="shared" si="132"/>
        <v>-9.549190033048105E-3</v>
      </c>
      <c r="L2122" s="9">
        <v>2105</v>
      </c>
      <c r="M2122" s="9">
        <v>4.7544538549542104E-3</v>
      </c>
      <c r="N2122" s="15">
        <f t="shared" si="130"/>
        <v>0.93395419881384711</v>
      </c>
      <c r="O2122" s="9">
        <f t="shared" si="129"/>
        <v>0.84572117316191242</v>
      </c>
      <c r="P2122" s="9">
        <f t="shared" si="131"/>
        <v>1.0182531774955599</v>
      </c>
    </row>
    <row r="2123" spans="1:16">
      <c r="A2123" s="12">
        <v>38596</v>
      </c>
      <c r="B2123" s="9">
        <v>0.54707587899999999</v>
      </c>
      <c r="C2123" s="14">
        <f t="shared" si="132"/>
        <v>-1.4606926861870595E-2</v>
      </c>
      <c r="L2123" s="9">
        <v>2106</v>
      </c>
      <c r="M2123" s="9">
        <v>4.7783369104257289E-3</v>
      </c>
      <c r="N2123" s="15">
        <f t="shared" si="130"/>
        <v>0.93860257600298258</v>
      </c>
      <c r="O2123" s="9">
        <f t="shared" si="129"/>
        <v>0.84612294094013663</v>
      </c>
      <c r="P2123" s="9">
        <f t="shared" si="131"/>
        <v>1.0199459021313364</v>
      </c>
    </row>
    <row r="2124" spans="1:16">
      <c r="A2124" s="12">
        <v>38597</v>
      </c>
      <c r="B2124" s="9">
        <v>0.54338966499999997</v>
      </c>
      <c r="C2124" s="14">
        <f t="shared" si="132"/>
        <v>-6.7380305758281134E-3</v>
      </c>
      <c r="L2124" s="9">
        <v>2107</v>
      </c>
      <c r="M2124" s="9">
        <v>4.7797180623114777E-3</v>
      </c>
      <c r="N2124" s="15">
        <f t="shared" si="130"/>
        <v>0.93887139064138181</v>
      </c>
      <c r="O2124" s="9">
        <f t="shared" si="129"/>
        <v>0.84652470871836083</v>
      </c>
      <c r="P2124" s="9">
        <f t="shared" si="131"/>
        <v>1.0216415542922994</v>
      </c>
    </row>
    <row r="2125" spans="1:16">
      <c r="A2125" s="12">
        <v>38601</v>
      </c>
      <c r="B2125" s="9">
        <v>0.54288816500000003</v>
      </c>
      <c r="C2125" s="14">
        <f t="shared" si="132"/>
        <v>-9.229104495388496E-4</v>
      </c>
      <c r="L2125" s="9">
        <v>2108</v>
      </c>
      <c r="M2125" s="9">
        <v>4.7855807328989197E-3</v>
      </c>
      <c r="N2125" s="15">
        <f t="shared" si="130"/>
        <v>0.94001244666156225</v>
      </c>
      <c r="O2125" s="9">
        <f t="shared" si="129"/>
        <v>0.84692647649658492</v>
      </c>
      <c r="P2125" s="9">
        <f t="shared" si="131"/>
        <v>1.0233401490144967</v>
      </c>
    </row>
    <row r="2126" spans="1:16">
      <c r="A2126" s="12">
        <v>38602</v>
      </c>
      <c r="B2126" s="9">
        <v>0.54365554000000005</v>
      </c>
      <c r="C2126" s="14">
        <f t="shared" si="132"/>
        <v>1.4135047500989373E-3</v>
      </c>
      <c r="L2126" s="9">
        <v>2109</v>
      </c>
      <c r="M2126" s="9">
        <v>4.7936251958158316E-3</v>
      </c>
      <c r="N2126" s="15">
        <f t="shared" si="130"/>
        <v>0.94157814657656735</v>
      </c>
      <c r="O2126" s="9">
        <f t="shared" si="129"/>
        <v>0.84732824427480913</v>
      </c>
      <c r="P2126" s="9">
        <f t="shared" si="131"/>
        <v>1.0250417014463677</v>
      </c>
    </row>
    <row r="2127" spans="1:16">
      <c r="A2127" s="12">
        <v>38603</v>
      </c>
      <c r="B2127" s="9">
        <v>0.54383293499999996</v>
      </c>
      <c r="C2127" s="14">
        <f t="shared" si="132"/>
        <v>3.2630036290970388E-4</v>
      </c>
      <c r="L2127" s="9">
        <v>2110</v>
      </c>
      <c r="M2127" s="9">
        <v>4.8528973086965355E-3</v>
      </c>
      <c r="N2127" s="15">
        <f t="shared" si="130"/>
        <v>0.95311432283320618</v>
      </c>
      <c r="O2127" s="9">
        <f t="shared" si="129"/>
        <v>0.84773001205303333</v>
      </c>
      <c r="P2127" s="9">
        <f t="shared" si="131"/>
        <v>1.0267462268499372</v>
      </c>
    </row>
    <row r="2128" spans="1:16">
      <c r="A2128" s="12">
        <v>38604</v>
      </c>
      <c r="B2128" s="9">
        <v>0.54347826099999996</v>
      </c>
      <c r="C2128" s="14">
        <f t="shared" si="132"/>
        <v>-6.5217455062738239E-4</v>
      </c>
      <c r="L2128" s="9">
        <v>2111</v>
      </c>
      <c r="M2128" s="9">
        <v>4.8595775051760715E-3</v>
      </c>
      <c r="N2128" s="15">
        <f t="shared" si="130"/>
        <v>0.95441449453742755</v>
      </c>
      <c r="O2128" s="9">
        <f t="shared" si="129"/>
        <v>0.84813177983125754</v>
      </c>
      <c r="P2128" s="9">
        <f t="shared" si="131"/>
        <v>1.0284537406019099</v>
      </c>
    </row>
    <row r="2129" spans="1:16">
      <c r="A2129" s="12">
        <v>38607</v>
      </c>
      <c r="B2129" s="9">
        <v>0.54836587000000003</v>
      </c>
      <c r="C2129" s="14">
        <f t="shared" si="132"/>
        <v>8.9932005578416963E-3</v>
      </c>
      <c r="L2129" s="9">
        <v>2112</v>
      </c>
      <c r="M2129" s="9">
        <v>4.8661788985924215E-3</v>
      </c>
      <c r="N2129" s="15">
        <f t="shared" si="130"/>
        <v>0.95569932874173047</v>
      </c>
      <c r="O2129" s="9">
        <f t="shared" si="129"/>
        <v>0.84853354760948174</v>
      </c>
      <c r="P2129" s="9">
        <f t="shared" si="131"/>
        <v>1.0301642581949317</v>
      </c>
    </row>
    <row r="2130" spans="1:16">
      <c r="A2130" s="12">
        <v>38608</v>
      </c>
      <c r="B2130" s="9">
        <v>0.54902821999999996</v>
      </c>
      <c r="C2130" s="14">
        <f t="shared" si="132"/>
        <v>1.2078614593573622E-3</v>
      </c>
      <c r="L2130" s="9">
        <v>2113</v>
      </c>
      <c r="M2130" s="9">
        <v>4.8680904444233786E-3</v>
      </c>
      <c r="N2130" s="15">
        <f t="shared" si="130"/>
        <v>0.95607137435570999</v>
      </c>
      <c r="O2130" s="9">
        <f t="shared" ref="O2130:O2193" si="133">L2130/COUNT(Retornos)</f>
        <v>0.84893531538770595</v>
      </c>
      <c r="P2130" s="9">
        <f t="shared" si="131"/>
        <v>1.0318777952387077</v>
      </c>
    </row>
    <row r="2131" spans="1:16">
      <c r="A2131" s="12">
        <v>38609</v>
      </c>
      <c r="B2131" s="9">
        <v>0.54812541100000001</v>
      </c>
      <c r="C2131" s="14">
        <f t="shared" si="132"/>
        <v>-1.6443763127511613E-3</v>
      </c>
      <c r="L2131" s="9">
        <v>2114</v>
      </c>
      <c r="M2131" s="9">
        <v>4.8968173326906506E-3</v>
      </c>
      <c r="N2131" s="15">
        <f t="shared" ref="N2131:N2194" si="134">(M2131-$K$5)/$K$4</f>
        <v>0.9616625103933778</v>
      </c>
      <c r="O2131" s="9">
        <f t="shared" si="133"/>
        <v>0.84933708316593004</v>
      </c>
      <c r="P2131" s="9">
        <f t="shared" ref="P2131:P2194" si="135">_xlfn.NORM.S.INV(O2131)</f>
        <v>1.0335943674612682</v>
      </c>
    </row>
    <row r="2132" spans="1:16">
      <c r="A2132" s="12">
        <v>38610</v>
      </c>
      <c r="B2132" s="9">
        <v>0.55343405800000001</v>
      </c>
      <c r="C2132" s="14">
        <f t="shared" si="132"/>
        <v>9.6850955884619783E-3</v>
      </c>
      <c r="L2132" s="9">
        <v>2115</v>
      </c>
      <c r="M2132" s="9">
        <v>4.9036294807855985E-3</v>
      </c>
      <c r="N2132" s="15">
        <f t="shared" si="134"/>
        <v>0.96298836394052256</v>
      </c>
      <c r="O2132" s="9">
        <f t="shared" si="133"/>
        <v>0.84973885094415424</v>
      </c>
      <c r="P2132" s="9">
        <f t="shared" si="135"/>
        <v>1.0353139907101696</v>
      </c>
    </row>
    <row r="2133" spans="1:16">
      <c r="A2133" s="12">
        <v>38611</v>
      </c>
      <c r="B2133" s="9">
        <v>0.55447740499999998</v>
      </c>
      <c r="C2133" s="14">
        <f t="shared" si="132"/>
        <v>1.88522369543076E-3</v>
      </c>
      <c r="L2133" s="9">
        <v>2116</v>
      </c>
      <c r="M2133" s="9">
        <v>4.9079754319851787E-3</v>
      </c>
      <c r="N2133" s="15">
        <f t="shared" si="134"/>
        <v>0.96383421971661098</v>
      </c>
      <c r="O2133" s="9">
        <f t="shared" si="133"/>
        <v>0.85014061872237845</v>
      </c>
      <c r="P2133" s="9">
        <f t="shared" si="135"/>
        <v>1.037036680953747</v>
      </c>
    </row>
    <row r="2134" spans="1:16">
      <c r="A2134" s="12">
        <v>38614</v>
      </c>
      <c r="B2134" s="9">
        <v>0.55429299899999995</v>
      </c>
      <c r="C2134" s="14">
        <f t="shared" si="132"/>
        <v>-3.3257622102744744E-4</v>
      </c>
      <c r="L2134" s="9">
        <v>2117</v>
      </c>
      <c r="M2134" s="9">
        <v>4.915012153520415E-3</v>
      </c>
      <c r="N2134" s="15">
        <f t="shared" si="134"/>
        <v>0.96520378216265967</v>
      </c>
      <c r="O2134" s="9">
        <f t="shared" si="133"/>
        <v>0.85054238650060265</v>
      </c>
      <c r="P2134" s="9">
        <f t="shared" si="135"/>
        <v>1.0387624542823568</v>
      </c>
    </row>
    <row r="2135" spans="1:16">
      <c r="A2135" s="12">
        <v>38615</v>
      </c>
      <c r="B2135" s="9">
        <v>0.55413942100000002</v>
      </c>
      <c r="C2135" s="14">
        <f t="shared" si="132"/>
        <v>-2.7707006993960004E-4</v>
      </c>
      <c r="L2135" s="9">
        <v>2118</v>
      </c>
      <c r="M2135" s="9">
        <v>4.9173614160107348E-3</v>
      </c>
      <c r="N2135" s="15">
        <f t="shared" si="134"/>
        <v>0.96566102090182848</v>
      </c>
      <c r="O2135" s="9">
        <f t="shared" si="133"/>
        <v>0.85094415427882686</v>
      </c>
      <c r="P2135" s="9">
        <f t="shared" si="135"/>
        <v>1.0404913269096776</v>
      </c>
    </row>
    <row r="2136" spans="1:16">
      <c r="A2136" s="12">
        <v>38616</v>
      </c>
      <c r="B2136" s="9">
        <v>0.55257777500000005</v>
      </c>
      <c r="C2136" s="14">
        <f t="shared" si="132"/>
        <v>-2.8181463740331036E-3</v>
      </c>
      <c r="L2136" s="9">
        <v>2119</v>
      </c>
      <c r="M2136" s="9">
        <v>4.9353299132743889E-3</v>
      </c>
      <c r="N2136" s="15">
        <f t="shared" si="134"/>
        <v>0.9691582431438911</v>
      </c>
      <c r="O2136" s="9">
        <f t="shared" si="133"/>
        <v>0.85134592205705106</v>
      </c>
      <c r="P2136" s="9">
        <f t="shared" si="135"/>
        <v>1.0422233151739837</v>
      </c>
    </row>
    <row r="2137" spans="1:16">
      <c r="A2137" s="12">
        <v>38617</v>
      </c>
      <c r="B2137" s="9">
        <v>0.55812915100000005</v>
      </c>
      <c r="C2137" s="14">
        <f t="shared" si="132"/>
        <v>1.0046325153052038E-2</v>
      </c>
      <c r="L2137" s="9">
        <v>2120</v>
      </c>
      <c r="M2137" s="9">
        <v>4.9531542522376348E-3</v>
      </c>
      <c r="N2137" s="15">
        <f t="shared" si="134"/>
        <v>0.97262740774667722</v>
      </c>
      <c r="O2137" s="9">
        <f t="shared" si="133"/>
        <v>0.85174768983527516</v>
      </c>
      <c r="P2137" s="9">
        <f t="shared" si="135"/>
        <v>1.0439584355394496</v>
      </c>
    </row>
    <row r="2138" spans="1:16">
      <c r="A2138" s="12">
        <v>38618</v>
      </c>
      <c r="B2138" s="9">
        <v>0.56217674799999995</v>
      </c>
      <c r="C2138" s="14">
        <f t="shared" si="132"/>
        <v>7.2520795460115917E-3</v>
      </c>
      <c r="L2138" s="9">
        <v>2121</v>
      </c>
      <c r="M2138" s="9">
        <v>4.9580476195587586E-3</v>
      </c>
      <c r="N2138" s="15">
        <f t="shared" si="134"/>
        <v>0.97357980753742834</v>
      </c>
      <c r="O2138" s="9">
        <f t="shared" si="133"/>
        <v>0.85214945761349936</v>
      </c>
      <c r="P2138" s="9">
        <f t="shared" si="135"/>
        <v>1.0456967045974994</v>
      </c>
    </row>
    <row r="2139" spans="1:16">
      <c r="A2139" s="12">
        <v>38621</v>
      </c>
      <c r="B2139" s="9">
        <v>0.56350726900000003</v>
      </c>
      <c r="C2139" s="14">
        <f t="shared" si="132"/>
        <v>2.3667307563564055E-3</v>
      </c>
      <c r="L2139" s="9">
        <v>2122</v>
      </c>
      <c r="M2139" s="9">
        <v>4.9639720759824257E-3</v>
      </c>
      <c r="N2139" s="15">
        <f t="shared" si="134"/>
        <v>0.97473288898174526</v>
      </c>
      <c r="O2139" s="9">
        <f t="shared" si="133"/>
        <v>0.85255122539172357</v>
      </c>
      <c r="P2139" s="9">
        <f t="shared" si="135"/>
        <v>1.0474381390681302</v>
      </c>
    </row>
    <row r="2140" spans="1:16">
      <c r="A2140" s="12">
        <v>38622</v>
      </c>
      <c r="B2140" s="9">
        <v>0.56570685099999996</v>
      </c>
      <c r="C2140" s="14">
        <f t="shared" si="132"/>
        <v>3.9033782188884203E-3</v>
      </c>
      <c r="L2140" s="9">
        <v>2123</v>
      </c>
      <c r="M2140" s="9">
        <v>4.9647661981402358E-3</v>
      </c>
      <c r="N2140" s="15">
        <f t="shared" si="134"/>
        <v>0.97488744957924311</v>
      </c>
      <c r="O2140" s="9">
        <f t="shared" si="133"/>
        <v>0.85295299316994777</v>
      </c>
      <c r="P2140" s="9">
        <f t="shared" si="135"/>
        <v>1.0491827558012845</v>
      </c>
    </row>
    <row r="2141" spans="1:16">
      <c r="A2141" s="12">
        <v>38623</v>
      </c>
      <c r="B2141" s="9">
        <v>0.56692556299999997</v>
      </c>
      <c r="C2141" s="14">
        <f t="shared" si="132"/>
        <v>2.1543172012954415E-3</v>
      </c>
      <c r="L2141" s="9">
        <v>2124</v>
      </c>
      <c r="M2141" s="9">
        <v>4.9744733685093134E-3</v>
      </c>
      <c r="N2141" s="15">
        <f t="shared" si="134"/>
        <v>0.97677676350595077</v>
      </c>
      <c r="O2141" s="9">
        <f t="shared" si="133"/>
        <v>0.85335476094817198</v>
      </c>
      <c r="P2141" s="9">
        <f t="shared" si="135"/>
        <v>1.0509305717782287</v>
      </c>
    </row>
    <row r="2142" spans="1:16">
      <c r="A2142" s="12">
        <v>38624</v>
      </c>
      <c r="B2142" s="9">
        <v>0.56753688999999996</v>
      </c>
      <c r="C2142" s="14">
        <f t="shared" si="132"/>
        <v>1.0783196946793083E-3</v>
      </c>
      <c r="L2142" s="9">
        <v>2125</v>
      </c>
      <c r="M2142" s="9">
        <v>4.9843858684672782E-3</v>
      </c>
      <c r="N2142" s="15">
        <f t="shared" si="134"/>
        <v>0.97870604088617785</v>
      </c>
      <c r="O2142" s="9">
        <f t="shared" si="133"/>
        <v>0.85375652872639618</v>
      </c>
      <c r="P2142" s="9">
        <f t="shared" si="135"/>
        <v>1.0526816041129401</v>
      </c>
    </row>
    <row r="2143" spans="1:16">
      <c r="A2143" s="12">
        <v>38625</v>
      </c>
      <c r="B2143" s="9">
        <v>0.56509945800000005</v>
      </c>
      <c r="C2143" s="14">
        <f t="shared" si="132"/>
        <v>-4.2947551832267505E-3</v>
      </c>
      <c r="L2143" s="9">
        <v>2126</v>
      </c>
      <c r="M2143" s="9">
        <v>5.0017854532944384E-3</v>
      </c>
      <c r="N2143" s="15">
        <f t="shared" si="134"/>
        <v>0.98209253526950535</v>
      </c>
      <c r="O2143" s="9">
        <f t="shared" si="133"/>
        <v>0.85415829650462038</v>
      </c>
      <c r="P2143" s="9">
        <f t="shared" si="135"/>
        <v>1.0544358700535457</v>
      </c>
    </row>
    <row r="2144" spans="1:16">
      <c r="A2144" s="12">
        <v>38628</v>
      </c>
      <c r="B2144" s="9">
        <v>0.56954095000000005</v>
      </c>
      <c r="C2144" s="14">
        <f t="shared" si="132"/>
        <v>7.8596642363086833E-3</v>
      </c>
      <c r="L2144" s="9">
        <v>2127</v>
      </c>
      <c r="M2144" s="9">
        <v>5.0049438118093814E-3</v>
      </c>
      <c r="N2144" s="15">
        <f t="shared" si="134"/>
        <v>0.98270724898121953</v>
      </c>
      <c r="O2144" s="9">
        <f t="shared" si="133"/>
        <v>0.85456006428284448</v>
      </c>
      <c r="P2144" s="9">
        <f t="shared" si="135"/>
        <v>1.0561933869837423</v>
      </c>
    </row>
    <row r="2145" spans="1:16">
      <c r="A2145" s="12">
        <v>38629</v>
      </c>
      <c r="B2145" s="9">
        <v>0.56860180800000004</v>
      </c>
      <c r="C2145" s="14">
        <f t="shared" si="132"/>
        <v>-1.6489455235835226E-3</v>
      </c>
      <c r="L2145" s="9">
        <v>2128</v>
      </c>
      <c r="M2145" s="9">
        <v>5.009568423081312E-3</v>
      </c>
      <c r="N2145" s="15">
        <f t="shared" si="134"/>
        <v>0.98360734057840638</v>
      </c>
      <c r="O2145" s="9">
        <f t="shared" si="133"/>
        <v>0.85496183206106868</v>
      </c>
      <c r="P2145" s="9">
        <f t="shared" si="135"/>
        <v>1.05795417242426</v>
      </c>
    </row>
    <row r="2146" spans="1:16">
      <c r="A2146" s="12">
        <v>38630</v>
      </c>
      <c r="B2146" s="9">
        <v>0.566411781</v>
      </c>
      <c r="C2146" s="14">
        <f t="shared" si="132"/>
        <v>-3.8516004859415753E-3</v>
      </c>
      <c r="L2146" s="9">
        <v>2129</v>
      </c>
      <c r="M2146" s="9">
        <v>5.0154796345551755E-3</v>
      </c>
      <c r="N2146" s="15">
        <f t="shared" si="134"/>
        <v>0.98475784414810374</v>
      </c>
      <c r="O2146" s="9">
        <f t="shared" si="133"/>
        <v>0.85536359983929289</v>
      </c>
      <c r="P2146" s="9">
        <f t="shared" si="135"/>
        <v>1.0597182440343356</v>
      </c>
    </row>
    <row r="2147" spans="1:16">
      <c r="A2147" s="12">
        <v>38631</v>
      </c>
      <c r="B2147" s="9">
        <v>0.56407942200000005</v>
      </c>
      <c r="C2147" s="14">
        <f t="shared" si="132"/>
        <v>-4.1177798171537772E-3</v>
      </c>
      <c r="L2147" s="9">
        <v>2130</v>
      </c>
      <c r="M2147" s="9">
        <v>5.0403835970918021E-3</v>
      </c>
      <c r="N2147" s="15">
        <f t="shared" si="134"/>
        <v>0.98960492125314115</v>
      </c>
      <c r="O2147" s="9">
        <f t="shared" si="133"/>
        <v>0.85576536761751709</v>
      </c>
      <c r="P2147" s="9">
        <f t="shared" si="135"/>
        <v>1.0614856196132054</v>
      </c>
    </row>
    <row r="2148" spans="1:16">
      <c r="A2148" s="12">
        <v>38632</v>
      </c>
      <c r="B2148" s="9">
        <v>0.56821410299999997</v>
      </c>
      <c r="C2148" s="14">
        <f t="shared" si="132"/>
        <v>7.3299624817724229E-3</v>
      </c>
      <c r="L2148" s="9">
        <v>2131</v>
      </c>
      <c r="M2148" s="9">
        <v>5.0452232025017807E-3</v>
      </c>
      <c r="N2148" s="15">
        <f t="shared" si="134"/>
        <v>0.99054685732237602</v>
      </c>
      <c r="O2148" s="9">
        <f t="shared" si="133"/>
        <v>0.8561671353957413</v>
      </c>
      <c r="P2148" s="9">
        <f t="shared" si="135"/>
        <v>1.0632563171016269</v>
      </c>
    </row>
    <row r="2149" spans="1:16">
      <c r="A2149" s="12">
        <v>38636</v>
      </c>
      <c r="B2149" s="9">
        <v>0.57178798099999995</v>
      </c>
      <c r="C2149" s="14">
        <f t="shared" si="132"/>
        <v>6.289667893019546E-3</v>
      </c>
      <c r="L2149" s="9">
        <v>2132</v>
      </c>
      <c r="M2149" s="9">
        <v>5.0462574749066125E-3</v>
      </c>
      <c r="N2149" s="15">
        <f t="shared" si="134"/>
        <v>0.99074815854447906</v>
      </c>
      <c r="O2149" s="9">
        <f t="shared" si="133"/>
        <v>0.8565689031739655</v>
      </c>
      <c r="P2149" s="9">
        <f t="shared" si="135"/>
        <v>1.0650303545834119</v>
      </c>
    </row>
    <row r="2150" spans="1:16">
      <c r="A2150" s="12">
        <v>38637</v>
      </c>
      <c r="B2150" s="9">
        <v>0.57038558100000003</v>
      </c>
      <c r="C2150" s="14">
        <f t="shared" si="132"/>
        <v>-2.4526573600712753E-3</v>
      </c>
      <c r="L2150" s="9">
        <v>2133</v>
      </c>
      <c r="M2150" s="9">
        <v>5.0488598058051615E-3</v>
      </c>
      <c r="N2150" s="15">
        <f t="shared" si="134"/>
        <v>0.9912546521797605</v>
      </c>
      <c r="O2150" s="9">
        <f t="shared" si="133"/>
        <v>0.85697067095218959</v>
      </c>
      <c r="P2150" s="9">
        <f t="shared" si="135"/>
        <v>1.0668077502869848</v>
      </c>
    </row>
    <row r="2151" spans="1:16">
      <c r="A2151" s="12">
        <v>38638</v>
      </c>
      <c r="B2151" s="9">
        <v>0.57195149899999997</v>
      </c>
      <c r="C2151" s="14">
        <f t="shared" si="132"/>
        <v>2.7453674359274594E-3</v>
      </c>
      <c r="L2151" s="9">
        <v>2134</v>
      </c>
      <c r="M2151" s="9">
        <v>5.0639174259621278E-3</v>
      </c>
      <c r="N2151" s="15">
        <f t="shared" si="134"/>
        <v>0.99418532820418204</v>
      </c>
      <c r="O2151" s="9">
        <f t="shared" si="133"/>
        <v>0.8573724387304138</v>
      </c>
      <c r="P2151" s="9">
        <f t="shared" si="135"/>
        <v>1.0685885225869625</v>
      </c>
    </row>
    <row r="2152" spans="1:16">
      <c r="A2152" s="12">
        <v>38639</v>
      </c>
      <c r="B2152" s="9">
        <v>0.56570685099999996</v>
      </c>
      <c r="C2152" s="14">
        <f t="shared" si="132"/>
        <v>-1.091814255390211E-2</v>
      </c>
      <c r="L2152" s="9">
        <v>2135</v>
      </c>
      <c r="M2152" s="9">
        <v>5.0660400120050575E-3</v>
      </c>
      <c r="N2152" s="15">
        <f t="shared" si="134"/>
        <v>0.99459844873458059</v>
      </c>
      <c r="O2152" s="9">
        <f t="shared" si="133"/>
        <v>0.857774206508638</v>
      </c>
      <c r="P2152" s="9">
        <f t="shared" si="135"/>
        <v>1.070372690005756</v>
      </c>
    </row>
    <row r="2153" spans="1:16">
      <c r="A2153" s="12">
        <v>38642</v>
      </c>
      <c r="B2153" s="9">
        <v>0.56970318499999995</v>
      </c>
      <c r="C2153" s="14">
        <f t="shared" si="132"/>
        <v>7.0643196081781046E-3</v>
      </c>
      <c r="L2153" s="9">
        <v>2136</v>
      </c>
      <c r="M2153" s="9">
        <v>5.072464695797807E-3</v>
      </c>
      <c r="N2153" s="15">
        <f t="shared" si="134"/>
        <v>0.99584888981090092</v>
      </c>
      <c r="O2153" s="9">
        <f t="shared" si="133"/>
        <v>0.85817597428686221</v>
      </c>
      <c r="P2153" s="9">
        <f t="shared" si="135"/>
        <v>1.0721602712151899</v>
      </c>
    </row>
    <row r="2154" spans="1:16">
      <c r="A2154" s="12">
        <v>38643</v>
      </c>
      <c r="B2154" s="9">
        <v>0.57185337700000005</v>
      </c>
      <c r="C2154" s="14">
        <f t="shared" si="132"/>
        <v>3.7742320152205355E-3</v>
      </c>
      <c r="L2154" s="9">
        <v>2137</v>
      </c>
      <c r="M2154" s="9">
        <v>5.0832802975628866E-3</v>
      </c>
      <c r="N2154" s="15">
        <f t="shared" si="134"/>
        <v>0.99795393858037362</v>
      </c>
      <c r="O2154" s="9">
        <f t="shared" si="133"/>
        <v>0.85857774206508641</v>
      </c>
      <c r="P2154" s="9">
        <f t="shared" si="135"/>
        <v>1.0739512850381536</v>
      </c>
    </row>
    <row r="2155" spans="1:16">
      <c r="A2155" s="12">
        <v>38644</v>
      </c>
      <c r="B2155" s="9">
        <v>0.56731151099999999</v>
      </c>
      <c r="C2155" s="14">
        <f t="shared" si="132"/>
        <v>-7.9423610713416082E-3</v>
      </c>
      <c r="L2155" s="9">
        <v>2138</v>
      </c>
      <c r="M2155" s="9">
        <v>5.0903117405161069E-3</v>
      </c>
      <c r="N2155" s="15">
        <f t="shared" si="134"/>
        <v>0.99932247365200355</v>
      </c>
      <c r="O2155" s="9">
        <f t="shared" si="133"/>
        <v>0.85897950984331062</v>
      </c>
      <c r="P2155" s="9">
        <f t="shared" si="135"/>
        <v>1.075745750450263</v>
      </c>
    </row>
    <row r="2156" spans="1:16">
      <c r="A2156" s="12">
        <v>38645</v>
      </c>
      <c r="B2156" s="9">
        <v>0.56458897900000005</v>
      </c>
      <c r="C2156" s="14">
        <f t="shared" si="132"/>
        <v>-4.7990071542898249E-3</v>
      </c>
      <c r="L2156" s="9">
        <v>2139</v>
      </c>
      <c r="M2156" s="9">
        <v>5.1051209600256886E-3</v>
      </c>
      <c r="N2156" s="15">
        <f t="shared" si="134"/>
        <v>1.0022048032701436</v>
      </c>
      <c r="O2156" s="9">
        <f t="shared" si="133"/>
        <v>0.85938127762153471</v>
      </c>
      <c r="P2156" s="9">
        <f t="shared" si="135"/>
        <v>1.0775436865815575</v>
      </c>
    </row>
    <row r="2157" spans="1:16">
      <c r="A2157" s="12">
        <v>38646</v>
      </c>
      <c r="B2157" s="9">
        <v>0.565227221</v>
      </c>
      <c r="C2157" s="14">
        <f t="shared" si="132"/>
        <v>1.130454230846567E-3</v>
      </c>
      <c r="L2157" s="9">
        <v>2140</v>
      </c>
      <c r="M2157" s="9">
        <v>5.1055791198280076E-3</v>
      </c>
      <c r="N2157" s="15">
        <f t="shared" si="134"/>
        <v>1.0022939752597417</v>
      </c>
      <c r="O2157" s="9">
        <f t="shared" si="133"/>
        <v>0.85978304539975892</v>
      </c>
      <c r="P2157" s="9">
        <f t="shared" si="135"/>
        <v>1.0793451127182134</v>
      </c>
    </row>
    <row r="2158" spans="1:16">
      <c r="A2158" s="12">
        <v>38649</v>
      </c>
      <c r="B2158" s="9">
        <v>0.56462085699999998</v>
      </c>
      <c r="C2158" s="14">
        <f t="shared" si="132"/>
        <v>-1.0727791894510341E-3</v>
      </c>
      <c r="L2158" s="9">
        <v>2141</v>
      </c>
      <c r="M2158" s="9">
        <v>5.1061216736181247E-3</v>
      </c>
      <c r="N2158" s="15">
        <f t="shared" si="134"/>
        <v>1.0023995729151534</v>
      </c>
      <c r="O2158" s="9">
        <f t="shared" si="133"/>
        <v>0.86018481317798312</v>
      </c>
      <c r="P2158" s="9">
        <f t="shared" si="135"/>
        <v>1.0811500483042822</v>
      </c>
    </row>
    <row r="2159" spans="1:16">
      <c r="A2159" s="12">
        <v>38650</v>
      </c>
      <c r="B2159" s="9">
        <v>0.56006720799999998</v>
      </c>
      <c r="C2159" s="14">
        <f t="shared" si="132"/>
        <v>-8.0649677452492297E-3</v>
      </c>
      <c r="L2159" s="9">
        <v>2142</v>
      </c>
      <c r="M2159" s="9">
        <v>5.1081592630408679E-3</v>
      </c>
      <c r="N2159" s="15">
        <f t="shared" si="134"/>
        <v>1.0027961504889398</v>
      </c>
      <c r="O2159" s="9">
        <f t="shared" si="133"/>
        <v>0.86058658095620733</v>
      </c>
      <c r="P2159" s="9">
        <f t="shared" si="135"/>
        <v>1.0829585129434545</v>
      </c>
    </row>
    <row r="2160" spans="1:16">
      <c r="A2160" s="12">
        <v>38651</v>
      </c>
      <c r="B2160" s="9">
        <v>0.56287290300000004</v>
      </c>
      <c r="C2160" s="14">
        <f t="shared" si="132"/>
        <v>5.009568423081312E-3</v>
      </c>
      <c r="L2160" s="9">
        <v>2143</v>
      </c>
      <c r="M2160" s="9">
        <v>5.1104973808977494E-3</v>
      </c>
      <c r="N2160" s="15">
        <f t="shared" si="134"/>
        <v>1.0032512201396551</v>
      </c>
      <c r="O2160" s="9">
        <f t="shared" si="133"/>
        <v>0.86098834873443153</v>
      </c>
      <c r="P2160" s="9">
        <f t="shared" si="135"/>
        <v>1.0847705264008509</v>
      </c>
    </row>
    <row r="2161" spans="1:16">
      <c r="A2161" s="12">
        <v>38652</v>
      </c>
      <c r="B2161" s="9">
        <v>0.56066382599999998</v>
      </c>
      <c r="C2161" s="14">
        <f t="shared" si="132"/>
        <v>-3.9246462002809901E-3</v>
      </c>
      <c r="L2161" s="9">
        <v>2144</v>
      </c>
      <c r="M2161" s="9">
        <v>5.1250005051759473E-3</v>
      </c>
      <c r="N2161" s="15">
        <f t="shared" si="134"/>
        <v>1.0060739742108988</v>
      </c>
      <c r="O2161" s="9">
        <f t="shared" si="133"/>
        <v>0.86139011651265573</v>
      </c>
      <c r="P2161" s="9">
        <f t="shared" si="135"/>
        <v>1.0865861086048325</v>
      </c>
    </row>
    <row r="2162" spans="1:16">
      <c r="A2162" s="12">
        <v>38653</v>
      </c>
      <c r="B2162" s="9">
        <v>0.562398065</v>
      </c>
      <c r="C2162" s="14">
        <f t="shared" si="132"/>
        <v>3.0931886802343378E-3</v>
      </c>
      <c r="L2162" s="9">
        <v>2145</v>
      </c>
      <c r="M2162" s="9">
        <v>5.1421663804034345E-3</v>
      </c>
      <c r="N2162" s="15">
        <f t="shared" si="134"/>
        <v>1.0094149815176965</v>
      </c>
      <c r="O2162" s="9">
        <f t="shared" si="133"/>
        <v>0.86179188429087983</v>
      </c>
      <c r="P2162" s="9">
        <f t="shared" si="135"/>
        <v>1.0884052796488417</v>
      </c>
    </row>
    <row r="2163" spans="1:16">
      <c r="A2163" s="12">
        <v>38656</v>
      </c>
      <c r="B2163" s="9">
        <v>0.56532308200000003</v>
      </c>
      <c r="C2163" s="14">
        <f t="shared" si="132"/>
        <v>5.2009727309427767E-3</v>
      </c>
      <c r="L2163" s="9">
        <v>2146</v>
      </c>
      <c r="M2163" s="9">
        <v>5.1563920353414616E-3</v>
      </c>
      <c r="N2163" s="15">
        <f t="shared" si="134"/>
        <v>1.0121837315209485</v>
      </c>
      <c r="O2163" s="9">
        <f t="shared" si="133"/>
        <v>0.86219365206910403</v>
      </c>
      <c r="P2163" s="9">
        <f t="shared" si="135"/>
        <v>1.0902280597932688</v>
      </c>
    </row>
    <row r="2164" spans="1:16">
      <c r="A2164" s="12">
        <v>38657</v>
      </c>
      <c r="B2164" s="9">
        <v>0.56721497399999998</v>
      </c>
      <c r="C2164" s="14">
        <f t="shared" si="132"/>
        <v>3.3465677596371535E-3</v>
      </c>
      <c r="L2164" s="9">
        <v>2147</v>
      </c>
      <c r="M2164" s="9">
        <v>5.1688743313451635E-3</v>
      </c>
      <c r="N2164" s="15">
        <f t="shared" si="134"/>
        <v>1.0146131702533938</v>
      </c>
      <c r="O2164" s="9">
        <f t="shared" si="133"/>
        <v>0.86259541984732824</v>
      </c>
      <c r="P2164" s="9">
        <f t="shared" si="135"/>
        <v>1.0920544694673433</v>
      </c>
    </row>
    <row r="2165" spans="1:16">
      <c r="A2165" s="12">
        <v>38658</v>
      </c>
      <c r="B2165" s="9">
        <v>0.56322162799999997</v>
      </c>
      <c r="C2165" s="14">
        <f t="shared" si="132"/>
        <v>-7.0402690038997573E-3</v>
      </c>
      <c r="L2165" s="9">
        <v>2148</v>
      </c>
      <c r="M2165" s="9">
        <v>5.1810226956681138E-3</v>
      </c>
      <c r="N2165" s="15">
        <f t="shared" si="134"/>
        <v>1.016977615609703</v>
      </c>
      <c r="O2165" s="9">
        <f t="shared" si="133"/>
        <v>0.86299718762555244</v>
      </c>
      <c r="P2165" s="9">
        <f t="shared" si="135"/>
        <v>1.093884529271052</v>
      </c>
    </row>
    <row r="2166" spans="1:16">
      <c r="A2166" s="12">
        <v>38659</v>
      </c>
      <c r="B2166" s="9">
        <v>0.56433408600000001</v>
      </c>
      <c r="C2166" s="14">
        <f t="shared" si="132"/>
        <v>1.9751691779847924E-3</v>
      </c>
      <c r="L2166" s="9">
        <v>2149</v>
      </c>
      <c r="M2166" s="9">
        <v>5.198088893777264E-3</v>
      </c>
      <c r="N2166" s="15">
        <f t="shared" si="134"/>
        <v>1.020299222683406</v>
      </c>
      <c r="O2166" s="9">
        <f t="shared" si="133"/>
        <v>0.86339895540377665</v>
      </c>
      <c r="P2166" s="9">
        <f t="shared" si="135"/>
        <v>1.095718259977088</v>
      </c>
    </row>
    <row r="2167" spans="1:16">
      <c r="A2167" s="12">
        <v>38660</v>
      </c>
      <c r="B2167" s="9">
        <v>0.57110222700000002</v>
      </c>
      <c r="C2167" s="14">
        <f t="shared" si="132"/>
        <v>1.1993145847298603E-2</v>
      </c>
      <c r="L2167" s="9">
        <v>2150</v>
      </c>
      <c r="M2167" s="9">
        <v>5.2009727309427767E-3</v>
      </c>
      <c r="N2167" s="15">
        <f t="shared" si="134"/>
        <v>1.0208605060968008</v>
      </c>
      <c r="O2167" s="9">
        <f t="shared" si="133"/>
        <v>0.86380072318200085</v>
      </c>
      <c r="P2167" s="9">
        <f t="shared" si="135"/>
        <v>1.0975556825328252</v>
      </c>
    </row>
    <row r="2168" spans="1:16">
      <c r="A2168" s="12">
        <v>38663</v>
      </c>
      <c r="B2168" s="9">
        <v>0.57339449499999995</v>
      </c>
      <c r="C2168" s="14">
        <f t="shared" si="132"/>
        <v>4.0137612700990033E-3</v>
      </c>
      <c r="L2168" s="9">
        <v>2151</v>
      </c>
      <c r="M2168" s="9">
        <v>5.2029141563496584E-3</v>
      </c>
      <c r="N2168" s="15">
        <f t="shared" si="134"/>
        <v>1.0212383671952905</v>
      </c>
      <c r="O2168" s="9">
        <f t="shared" si="133"/>
        <v>0.86420249096022494</v>
      </c>
      <c r="P2168" s="9">
        <f t="shared" si="135"/>
        <v>1.0993968180623188</v>
      </c>
    </row>
    <row r="2169" spans="1:16">
      <c r="A2169" s="12">
        <v>38664</v>
      </c>
      <c r="B2169" s="9">
        <v>0.57421762799999998</v>
      </c>
      <c r="C2169" s="14">
        <f t="shared" si="132"/>
        <v>1.4355439530335801E-3</v>
      </c>
      <c r="L2169" s="9">
        <v>2152</v>
      </c>
      <c r="M2169" s="9">
        <v>5.2034701127869898E-3</v>
      </c>
      <c r="N2169" s="15">
        <f t="shared" si="134"/>
        <v>1.0213465734180882</v>
      </c>
      <c r="O2169" s="9">
        <f t="shared" si="133"/>
        <v>0.86460425873844915</v>
      </c>
      <c r="P2169" s="9">
        <f t="shared" si="135"/>
        <v>1.1012416878683429</v>
      </c>
    </row>
    <row r="2170" spans="1:16">
      <c r="A2170" s="12">
        <v>38665</v>
      </c>
      <c r="B2170" s="9">
        <v>0.57421762799999998</v>
      </c>
      <c r="C2170" s="14">
        <f t="shared" si="132"/>
        <v>0</v>
      </c>
      <c r="L2170" s="9">
        <v>2153</v>
      </c>
      <c r="M2170" s="9">
        <v>5.2117639606332755E-3</v>
      </c>
      <c r="N2170" s="15">
        <f t="shared" si="134"/>
        <v>1.0229608113109245</v>
      </c>
      <c r="O2170" s="9">
        <f t="shared" si="133"/>
        <v>0.86500602651667335</v>
      </c>
      <c r="P2170" s="9">
        <f t="shared" si="135"/>
        <v>1.1030903134344452</v>
      </c>
    </row>
    <row r="2171" spans="1:16">
      <c r="A2171" s="12">
        <v>38666</v>
      </c>
      <c r="B2171" s="9">
        <v>0.57267208800000002</v>
      </c>
      <c r="C2171" s="14">
        <f t="shared" si="132"/>
        <v>-2.6915579122555044E-3</v>
      </c>
      <c r="L2171" s="9">
        <v>2154</v>
      </c>
      <c r="M2171" s="9">
        <v>5.2155764853836217E-3</v>
      </c>
      <c r="N2171" s="15">
        <f t="shared" si="134"/>
        <v>1.0237028458928756</v>
      </c>
      <c r="O2171" s="9">
        <f t="shared" si="133"/>
        <v>0.86540779429489756</v>
      </c>
      <c r="P2171" s="9">
        <f t="shared" si="135"/>
        <v>1.1049427164270447</v>
      </c>
    </row>
    <row r="2172" spans="1:16">
      <c r="A2172" s="12">
        <v>38670</v>
      </c>
      <c r="B2172" s="9">
        <v>0.57640209799999997</v>
      </c>
      <c r="C2172" s="14">
        <f t="shared" si="132"/>
        <v>6.5133434615727293E-3</v>
      </c>
      <c r="L2172" s="9">
        <v>2155</v>
      </c>
      <c r="M2172" s="9">
        <v>5.2173921437044246E-3</v>
      </c>
      <c r="N2172" s="15">
        <f t="shared" si="134"/>
        <v>1.0240562288480737</v>
      </c>
      <c r="O2172" s="9">
        <f t="shared" si="133"/>
        <v>0.86580956207312176</v>
      </c>
      <c r="P2172" s="9">
        <f t="shared" si="135"/>
        <v>1.106798918697552</v>
      </c>
    </row>
    <row r="2173" spans="1:16">
      <c r="A2173" s="12">
        <v>38671</v>
      </c>
      <c r="B2173" s="9">
        <v>0.57583784400000004</v>
      </c>
      <c r="C2173" s="14">
        <f t="shared" si="132"/>
        <v>-9.7892426477586003E-4</v>
      </c>
      <c r="L2173" s="9">
        <v>2156</v>
      </c>
      <c r="M2173" s="9">
        <v>5.2311611733479868E-3</v>
      </c>
      <c r="N2173" s="15">
        <f t="shared" si="134"/>
        <v>1.0267361055241542</v>
      </c>
      <c r="O2173" s="9">
        <f t="shared" si="133"/>
        <v>0.86621132985134597</v>
      </c>
      <c r="P2173" s="9">
        <f t="shared" si="135"/>
        <v>1.1086589422845203</v>
      </c>
    </row>
    <row r="2174" spans="1:16">
      <c r="A2174" s="12">
        <v>38672</v>
      </c>
      <c r="B2174" s="9">
        <v>0.58254689500000001</v>
      </c>
      <c r="C2174" s="14">
        <f t="shared" si="132"/>
        <v>1.1650937967876862E-2</v>
      </c>
      <c r="L2174" s="9">
        <v>2157</v>
      </c>
      <c r="M2174" s="9">
        <v>5.2321420501764138E-3</v>
      </c>
      <c r="N2174" s="15">
        <f t="shared" si="134"/>
        <v>1.0269270143247493</v>
      </c>
      <c r="O2174" s="9">
        <f t="shared" si="133"/>
        <v>0.86661309762957006</v>
      </c>
      <c r="P2174" s="9">
        <f t="shared" si="135"/>
        <v>1.1105228094158348</v>
      </c>
    </row>
    <row r="2175" spans="1:16">
      <c r="A2175" s="12">
        <v>38673</v>
      </c>
      <c r="B2175" s="9">
        <v>0.58173356600000004</v>
      </c>
      <c r="C2175" s="14">
        <f t="shared" si="132"/>
        <v>-1.3961605614599693E-3</v>
      </c>
      <c r="L2175" s="9">
        <v>2158</v>
      </c>
      <c r="M2175" s="9">
        <v>5.2346342941704815E-3</v>
      </c>
      <c r="N2175" s="15">
        <f t="shared" si="134"/>
        <v>1.0274120816623686</v>
      </c>
      <c r="O2175" s="9">
        <f t="shared" si="133"/>
        <v>0.86701486540779427</v>
      </c>
      <c r="P2175" s="9">
        <f t="shared" si="135"/>
        <v>1.1123905425109262</v>
      </c>
    </row>
    <row r="2176" spans="1:16">
      <c r="A2176" s="12">
        <v>38674</v>
      </c>
      <c r="B2176" s="9">
        <v>0.58319239499999997</v>
      </c>
      <c r="C2176" s="14">
        <f t="shared" si="132"/>
        <v>2.5077270511153493E-3</v>
      </c>
      <c r="L2176" s="9">
        <v>2159</v>
      </c>
      <c r="M2176" s="9">
        <v>5.242058805858818E-3</v>
      </c>
      <c r="N2176" s="15">
        <f t="shared" si="134"/>
        <v>1.0288571199998497</v>
      </c>
      <c r="O2176" s="9">
        <f t="shared" si="133"/>
        <v>0.86741663318601847</v>
      </c>
      <c r="P2176" s="9">
        <f t="shared" si="135"/>
        <v>1.1142621641830226</v>
      </c>
    </row>
    <row r="2177" spans="1:16">
      <c r="A2177" s="12">
        <v>38677</v>
      </c>
      <c r="B2177" s="9">
        <v>0.58258083299999996</v>
      </c>
      <c r="C2177" s="14">
        <f t="shared" si="132"/>
        <v>-1.0486453617077895E-3</v>
      </c>
      <c r="L2177" s="9">
        <v>2160</v>
      </c>
      <c r="M2177" s="9">
        <v>5.2490303264105531E-3</v>
      </c>
      <c r="N2177" s="15">
        <f t="shared" si="134"/>
        <v>1.030213992329059</v>
      </c>
      <c r="O2177" s="9">
        <f t="shared" si="133"/>
        <v>0.86781840096424268</v>
      </c>
      <c r="P2177" s="9">
        <f t="shared" si="135"/>
        <v>1.1161376972414314</v>
      </c>
    </row>
    <row r="2178" spans="1:16">
      <c r="A2178" s="12">
        <v>38678</v>
      </c>
      <c r="B2178" s="9">
        <v>0.583498658</v>
      </c>
      <c r="C2178" s="14">
        <f t="shared" si="132"/>
        <v>1.5754466127451128E-3</v>
      </c>
      <c r="L2178" s="9">
        <v>2161</v>
      </c>
      <c r="M2178" s="9">
        <v>5.2615293902740223E-3</v>
      </c>
      <c r="N2178" s="15">
        <f t="shared" si="134"/>
        <v>1.0326466946027602</v>
      </c>
      <c r="O2178" s="9">
        <f t="shared" si="133"/>
        <v>0.86822016874246688</v>
      </c>
      <c r="P2178" s="9">
        <f t="shared" si="135"/>
        <v>1.1180171646938564</v>
      </c>
    </row>
    <row r="2179" spans="1:16">
      <c r="A2179" s="12">
        <v>38679</v>
      </c>
      <c r="B2179" s="9">
        <v>0.58092250499999998</v>
      </c>
      <c r="C2179" s="14">
        <f t="shared" si="132"/>
        <v>-4.4150110110450225E-3</v>
      </c>
      <c r="L2179" s="9">
        <v>2162</v>
      </c>
      <c r="M2179" s="9">
        <v>5.2690418149134999E-3</v>
      </c>
      <c r="N2179" s="15">
        <f t="shared" si="134"/>
        <v>1.0341088435045576</v>
      </c>
      <c r="O2179" s="9">
        <f t="shared" si="133"/>
        <v>0.86862193652069108</v>
      </c>
      <c r="P2179" s="9">
        <f t="shared" si="135"/>
        <v>1.1199005897487515</v>
      </c>
    </row>
    <row r="2180" spans="1:16">
      <c r="A2180" s="12">
        <v>38681</v>
      </c>
      <c r="B2180" s="9">
        <v>0.58292043100000002</v>
      </c>
      <c r="C2180" s="14">
        <f t="shared" ref="C2180:C2243" si="136">((B2180/B2179)-1)</f>
        <v>3.4392298160321744E-3</v>
      </c>
      <c r="L2180" s="9">
        <v>2163</v>
      </c>
      <c r="M2180" s="9">
        <v>5.2806015451487553E-3</v>
      </c>
      <c r="N2180" s="15">
        <f t="shared" si="134"/>
        <v>1.03635872256221</v>
      </c>
      <c r="O2180" s="9">
        <f t="shared" si="133"/>
        <v>0.86902370429891518</v>
      </c>
      <c r="P2180" s="9">
        <f t="shared" si="135"/>
        <v>1.1217879958177057</v>
      </c>
    </row>
    <row r="2181" spans="1:16">
      <c r="A2181" s="12">
        <v>38684</v>
      </c>
      <c r="B2181" s="9">
        <v>0.58068637099999998</v>
      </c>
      <c r="C2181" s="14">
        <f t="shared" si="136"/>
        <v>-3.8325299323742623E-3</v>
      </c>
      <c r="L2181" s="9">
        <v>2164</v>
      </c>
      <c r="M2181" s="9">
        <v>5.3064969233831416E-3</v>
      </c>
      <c r="N2181" s="15">
        <f t="shared" si="134"/>
        <v>1.0413987596559688</v>
      </c>
      <c r="O2181" s="9">
        <f t="shared" si="133"/>
        <v>0.86942547207713938</v>
      </c>
      <c r="P2181" s="9">
        <f t="shared" si="135"/>
        <v>1.1236794065178672</v>
      </c>
    </row>
    <row r="2182" spans="1:16">
      <c r="A2182" s="12">
        <v>38685</v>
      </c>
      <c r="B2182" s="9">
        <v>0.58129396</v>
      </c>
      <c r="C2182" s="14">
        <f t="shared" si="136"/>
        <v>1.0463290174240747E-3</v>
      </c>
      <c r="L2182" s="9">
        <v>2165</v>
      </c>
      <c r="M2182" s="9">
        <v>5.3101098326349128E-3</v>
      </c>
      <c r="N2182" s="15">
        <f t="shared" si="134"/>
        <v>1.0421019429221292</v>
      </c>
      <c r="O2182" s="9">
        <f t="shared" si="133"/>
        <v>0.86982723985536359</v>
      </c>
      <c r="P2182" s="9">
        <f t="shared" si="135"/>
        <v>1.1255748456743999</v>
      </c>
    </row>
    <row r="2183" spans="1:16">
      <c r="A2183" s="12">
        <v>38686</v>
      </c>
      <c r="B2183" s="9">
        <v>0.57733387199999997</v>
      </c>
      <c r="C2183" s="14">
        <f t="shared" si="136"/>
        <v>-6.812539390569361E-3</v>
      </c>
      <c r="L2183" s="9">
        <v>2166</v>
      </c>
      <c r="M2183" s="9">
        <v>5.3276169295570774E-3</v>
      </c>
      <c r="N2183" s="15">
        <f t="shared" si="134"/>
        <v>1.0455093624659986</v>
      </c>
      <c r="O2183" s="9">
        <f t="shared" si="133"/>
        <v>0.87022900763358779</v>
      </c>
      <c r="P2183" s="9">
        <f t="shared" si="135"/>
        <v>1.1274743373229819</v>
      </c>
    </row>
    <row r="2184" spans="1:16">
      <c r="A2184" s="12">
        <v>38687</v>
      </c>
      <c r="B2184" s="9">
        <v>0.57836899900000005</v>
      </c>
      <c r="C2184" s="14">
        <f t="shared" si="136"/>
        <v>1.7929434772538944E-3</v>
      </c>
      <c r="L2184" s="9">
        <v>2167</v>
      </c>
      <c r="M2184" s="9">
        <v>5.3282594640553516E-3</v>
      </c>
      <c r="N2184" s="15">
        <f t="shared" si="134"/>
        <v>1.0456344194424216</v>
      </c>
      <c r="O2184" s="9">
        <f t="shared" si="133"/>
        <v>0.870630775411812</v>
      </c>
      <c r="P2184" s="9">
        <f t="shared" si="135"/>
        <v>1.1293779057123401</v>
      </c>
    </row>
    <row r="2185" spans="1:16">
      <c r="A2185" s="12">
        <v>38688</v>
      </c>
      <c r="B2185" s="9">
        <v>0.57790106299999999</v>
      </c>
      <c r="C2185" s="14">
        <f t="shared" si="136"/>
        <v>-8.0906134458991197E-4</v>
      </c>
      <c r="L2185" s="9">
        <v>2168</v>
      </c>
      <c r="M2185" s="9">
        <v>5.3385418375742066E-3</v>
      </c>
      <c r="N2185" s="15">
        <f t="shared" si="134"/>
        <v>1.0476356855941589</v>
      </c>
      <c r="O2185" s="9">
        <f t="shared" si="133"/>
        <v>0.8710325431900362</v>
      </c>
      <c r="P2185" s="9">
        <f t="shared" si="135"/>
        <v>1.1312855753068216</v>
      </c>
    </row>
    <row r="2186" spans="1:16">
      <c r="A2186" s="12">
        <v>38691</v>
      </c>
      <c r="B2186" s="9">
        <v>0.57481174899999998</v>
      </c>
      <c r="C2186" s="14">
        <f t="shared" si="136"/>
        <v>-5.3457489487261922E-3</v>
      </c>
      <c r="L2186" s="9">
        <v>2169</v>
      </c>
      <c r="M2186" s="9">
        <v>5.3576909910848514E-3</v>
      </c>
      <c r="N2186" s="15">
        <f t="shared" si="134"/>
        <v>1.0513626998564791</v>
      </c>
      <c r="O2186" s="9">
        <f t="shared" si="133"/>
        <v>0.8714343109682603</v>
      </c>
      <c r="P2186" s="9">
        <f t="shared" si="135"/>
        <v>1.1331973707890044</v>
      </c>
    </row>
    <row r="2187" spans="1:16">
      <c r="A2187" s="12">
        <v>38692</v>
      </c>
      <c r="B2187" s="9">
        <v>0.57464659200000001</v>
      </c>
      <c r="C2187" s="14">
        <f t="shared" si="136"/>
        <v>-2.8732363297601093E-4</v>
      </c>
      <c r="L2187" s="9">
        <v>2170</v>
      </c>
      <c r="M2187" s="9">
        <v>5.3615525517105578E-3</v>
      </c>
      <c r="N2187" s="15">
        <f t="shared" si="134"/>
        <v>1.0521142783280195</v>
      </c>
      <c r="O2187" s="9">
        <f t="shared" si="133"/>
        <v>0.8718360787464845</v>
      </c>
      <c r="P2187" s="9">
        <f t="shared" si="135"/>
        <v>1.1351133170623529</v>
      </c>
    </row>
    <row r="2188" spans="1:16">
      <c r="A2188" s="12">
        <v>38693</v>
      </c>
      <c r="B2188" s="9">
        <v>0.57636887599999997</v>
      </c>
      <c r="C2188" s="14">
        <f t="shared" si="136"/>
        <v>2.9971186186030785E-3</v>
      </c>
      <c r="L2188" s="9">
        <v>2171</v>
      </c>
      <c r="M2188" s="9">
        <v>5.3908347539883827E-3</v>
      </c>
      <c r="N2188" s="15">
        <f t="shared" si="134"/>
        <v>1.0578134955524743</v>
      </c>
      <c r="O2188" s="9">
        <f t="shared" si="133"/>
        <v>0.8722378465247087</v>
      </c>
      <c r="P2188" s="9">
        <f t="shared" si="135"/>
        <v>1.1370334392539034</v>
      </c>
    </row>
    <row r="2189" spans="1:16">
      <c r="A2189" s="12">
        <v>38694</v>
      </c>
      <c r="B2189" s="9">
        <v>0.57097179399999998</v>
      </c>
      <c r="C2189" s="14">
        <f t="shared" si="136"/>
        <v>-9.363937271310907E-3</v>
      </c>
      <c r="L2189" s="9">
        <v>2172</v>
      </c>
      <c r="M2189" s="9">
        <v>5.3937430929364982E-3</v>
      </c>
      <c r="N2189" s="15">
        <f t="shared" si="134"/>
        <v>1.0583795477663887</v>
      </c>
      <c r="O2189" s="9">
        <f t="shared" si="133"/>
        <v>0.87263961430293291</v>
      </c>
      <c r="P2189" s="9">
        <f t="shared" si="135"/>
        <v>1.1389577627170067</v>
      </c>
    </row>
    <row r="2190" spans="1:16">
      <c r="A2190" s="12">
        <v>38695</v>
      </c>
      <c r="B2190" s="9">
        <v>0.56967073000000001</v>
      </c>
      <c r="C2190" s="14">
        <f t="shared" si="136"/>
        <v>-2.2786834895734964E-3</v>
      </c>
      <c r="L2190" s="9">
        <v>2173</v>
      </c>
      <c r="M2190" s="9">
        <v>5.4290173498077188E-3</v>
      </c>
      <c r="N2190" s="15">
        <f t="shared" si="134"/>
        <v>1.0652450031181724</v>
      </c>
      <c r="O2190" s="9">
        <f t="shared" si="133"/>
        <v>0.87304138208115711</v>
      </c>
      <c r="P2190" s="9">
        <f t="shared" si="135"/>
        <v>1.1408863130340958</v>
      </c>
    </row>
    <row r="2191" spans="1:16">
      <c r="A2191" s="12">
        <v>38698</v>
      </c>
      <c r="B2191" s="9">
        <v>0.56369785800000005</v>
      </c>
      <c r="C2191" s="14">
        <f t="shared" si="136"/>
        <v>-1.0484779514650433E-2</v>
      </c>
      <c r="L2191" s="9">
        <v>2174</v>
      </c>
      <c r="M2191" s="9">
        <v>5.4298636260052824E-3</v>
      </c>
      <c r="N2191" s="15">
        <f t="shared" si="134"/>
        <v>1.0654097144959587</v>
      </c>
      <c r="O2191" s="9">
        <f t="shared" si="133"/>
        <v>0.87344314985938132</v>
      </c>
      <c r="P2191" s="9">
        <f t="shared" si="135"/>
        <v>1.1428191160195109</v>
      </c>
    </row>
    <row r="2192" spans="1:16">
      <c r="A2192" s="12">
        <v>38699</v>
      </c>
      <c r="B2192" s="9">
        <v>0.56580287399999996</v>
      </c>
      <c r="C2192" s="14">
        <f t="shared" si="136"/>
        <v>3.7342983836563537E-3</v>
      </c>
      <c r="L2192" s="9">
        <v>2175</v>
      </c>
      <c r="M2192" s="9">
        <v>5.4700264719869107E-3</v>
      </c>
      <c r="N2192" s="15">
        <f t="shared" si="134"/>
        <v>1.0732266396517203</v>
      </c>
      <c r="O2192" s="9">
        <f t="shared" si="133"/>
        <v>0.87384491763760541</v>
      </c>
      <c r="P2192" s="9">
        <f t="shared" si="135"/>
        <v>1.1447561977223548</v>
      </c>
    </row>
    <row r="2193" spans="1:16">
      <c r="A2193" s="12">
        <v>38700</v>
      </c>
      <c r="B2193" s="9">
        <v>0.56372963499999995</v>
      </c>
      <c r="C2193" s="14">
        <f t="shared" si="136"/>
        <v>-3.6642426104043224E-3</v>
      </c>
      <c r="L2193" s="9">
        <v>2176</v>
      </c>
      <c r="M2193" s="9">
        <v>5.4777152395490969E-3</v>
      </c>
      <c r="N2193" s="15">
        <f t="shared" si="134"/>
        <v>1.0747231103102275</v>
      </c>
      <c r="O2193" s="9">
        <f t="shared" si="133"/>
        <v>0.87424668541582962</v>
      </c>
      <c r="P2193" s="9">
        <f t="shared" si="135"/>
        <v>1.1466975844294123</v>
      </c>
    </row>
    <row r="2194" spans="1:16">
      <c r="A2194" s="12">
        <v>38701</v>
      </c>
      <c r="B2194" s="9">
        <v>0.56663644599999996</v>
      </c>
      <c r="C2194" s="14">
        <f t="shared" si="136"/>
        <v>5.1563920353414616E-3</v>
      </c>
      <c r="L2194" s="9">
        <v>2177</v>
      </c>
      <c r="M2194" s="9">
        <v>5.4780548098418702E-3</v>
      </c>
      <c r="N2194" s="15">
        <f t="shared" si="134"/>
        <v>1.074789201133695</v>
      </c>
      <c r="O2194" s="9">
        <f t="shared" ref="O2194:O2257" si="137">L2194/COUNT(Retornos)</f>
        <v>0.87464845319405382</v>
      </c>
      <c r="P2194" s="9">
        <f t="shared" si="135"/>
        <v>1.1486433026680891</v>
      </c>
    </row>
    <row r="2195" spans="1:16">
      <c r="A2195" s="12">
        <v>38702</v>
      </c>
      <c r="B2195" s="9">
        <v>0.56446150399999995</v>
      </c>
      <c r="C2195" s="14">
        <f t="shared" si="136"/>
        <v>-3.8383376419808268E-3</v>
      </c>
      <c r="L2195" s="9">
        <v>2178</v>
      </c>
      <c r="M2195" s="9">
        <v>5.4836823014758895E-3</v>
      </c>
      <c r="N2195" s="15">
        <f t="shared" ref="N2195:N2258" si="138">(M2195-$K$5)/$K$4</f>
        <v>1.0758844840959116</v>
      </c>
      <c r="O2195" s="9">
        <f t="shared" si="137"/>
        <v>0.87505022097227803</v>
      </c>
      <c r="P2195" s="9">
        <f t="shared" ref="P2195:P2258" si="139">_xlfn.NORM.S.INV(O2195)</f>
        <v>1.1505933792094198</v>
      </c>
    </row>
    <row r="2196" spans="1:16">
      <c r="A2196" s="12">
        <v>38705</v>
      </c>
      <c r="B2196" s="9">
        <v>0.56686128899999999</v>
      </c>
      <c r="C2196" s="14">
        <f t="shared" si="136"/>
        <v>4.2514591039322092E-3</v>
      </c>
      <c r="L2196" s="9">
        <v>2179</v>
      </c>
      <c r="M2196" s="9">
        <v>5.4861330856585955E-3</v>
      </c>
      <c r="N2196" s="15">
        <f t="shared" si="138"/>
        <v>1.0763614820790202</v>
      </c>
      <c r="O2196" s="9">
        <f t="shared" si="137"/>
        <v>0.87545198875050223</v>
      </c>
      <c r="P2196" s="9">
        <f t="shared" si="139"/>
        <v>1.1525478410711099</v>
      </c>
    </row>
    <row r="2197" spans="1:16">
      <c r="A2197" s="12">
        <v>38706</v>
      </c>
      <c r="B2197" s="9">
        <v>0.56999544000000002</v>
      </c>
      <c r="C2197" s="14">
        <f t="shared" si="136"/>
        <v>5.5289557795152877E-3</v>
      </c>
      <c r="L2197" s="9">
        <v>2180</v>
      </c>
      <c r="M2197" s="9">
        <v>5.4905835140046655E-3</v>
      </c>
      <c r="N2197" s="15">
        <f t="shared" si="138"/>
        <v>1.0772276723213208</v>
      </c>
      <c r="O2197" s="9">
        <f t="shared" si="137"/>
        <v>0.87585375652872643</v>
      </c>
      <c r="P2197" s="9">
        <f t="shared" si="139"/>
        <v>1.154506715520633</v>
      </c>
    </row>
    <row r="2198" spans="1:16">
      <c r="A2198" s="12">
        <v>38707</v>
      </c>
      <c r="B2198" s="9">
        <v>0.57464659200000001</v>
      </c>
      <c r="C2198" s="14">
        <f t="shared" si="136"/>
        <v>8.159981069322253E-3</v>
      </c>
      <c r="L2198" s="9">
        <v>2181</v>
      </c>
      <c r="M2198" s="9">
        <v>5.4918318241037323E-3</v>
      </c>
      <c r="N2198" s="15">
        <f t="shared" si="138"/>
        <v>1.0774706318620877</v>
      </c>
      <c r="O2198" s="9">
        <f t="shared" si="137"/>
        <v>0.87625552430695053</v>
      </c>
      <c r="P2198" s="9">
        <f t="shared" si="139"/>
        <v>1.1564700300783706</v>
      </c>
    </row>
    <row r="2199" spans="1:16">
      <c r="A2199" s="12">
        <v>38708</v>
      </c>
      <c r="B2199" s="9">
        <v>0.57487783800000003</v>
      </c>
      <c r="C2199" s="14">
        <f t="shared" si="136"/>
        <v>4.02414289442099E-4</v>
      </c>
      <c r="L2199" s="9">
        <v>2182</v>
      </c>
      <c r="M2199" s="9">
        <v>5.5078075692485129E-3</v>
      </c>
      <c r="N2199" s="15">
        <f t="shared" si="138"/>
        <v>1.0805800032488013</v>
      </c>
      <c r="O2199" s="9">
        <f t="shared" si="137"/>
        <v>0.87665729208517473</v>
      </c>
      <c r="P2199" s="9">
        <f t="shared" si="139"/>
        <v>1.1584378125208092</v>
      </c>
    </row>
    <row r="2200" spans="1:16">
      <c r="A2200" s="12">
        <v>38709</v>
      </c>
      <c r="B2200" s="9">
        <v>0.57716726299999999</v>
      </c>
      <c r="C2200" s="14">
        <f t="shared" si="136"/>
        <v>3.982454790681933E-3</v>
      </c>
      <c r="L2200" s="9">
        <v>2183</v>
      </c>
      <c r="M2200" s="9">
        <v>5.5121137143172572E-3</v>
      </c>
      <c r="N2200" s="15">
        <f t="shared" si="138"/>
        <v>1.0814181115274732</v>
      </c>
      <c r="O2200" s="9">
        <f t="shared" si="137"/>
        <v>0.87705905986339894</v>
      </c>
      <c r="P2200" s="9">
        <f t="shared" si="139"/>
        <v>1.1604100908837804</v>
      </c>
    </row>
    <row r="2201" spans="1:16">
      <c r="A2201" s="12">
        <v>38714</v>
      </c>
      <c r="B2201" s="9">
        <v>0.58051782200000002</v>
      </c>
      <c r="C2201" s="14">
        <f t="shared" si="136"/>
        <v>5.8051785241326481E-3</v>
      </c>
      <c r="L2201" s="9">
        <v>2184</v>
      </c>
      <c r="M2201" s="9">
        <v>5.5276889269966212E-3</v>
      </c>
      <c r="N2201" s="15">
        <f t="shared" si="138"/>
        <v>1.0844495269768502</v>
      </c>
      <c r="O2201" s="9">
        <f t="shared" si="137"/>
        <v>0.87746082764162314</v>
      </c>
      <c r="P2201" s="9">
        <f t="shared" si="139"/>
        <v>1.1623868934657591</v>
      </c>
    </row>
    <row r="2202" spans="1:16">
      <c r="A2202" s="12">
        <v>38715</v>
      </c>
      <c r="B2202" s="9">
        <v>0.57934070999999998</v>
      </c>
      <c r="C2202" s="14">
        <f t="shared" si="136"/>
        <v>-2.0276931308407242E-3</v>
      </c>
      <c r="L2202" s="9">
        <v>2185</v>
      </c>
      <c r="M2202" s="9">
        <v>5.5289557795152877E-3</v>
      </c>
      <c r="N2202" s="15">
        <f t="shared" si="138"/>
        <v>1.0846960954427984</v>
      </c>
      <c r="O2202" s="9">
        <f t="shared" si="137"/>
        <v>0.87786259541984735</v>
      </c>
      <c r="P2202" s="9">
        <f t="shared" si="139"/>
        <v>1.1643682488312117</v>
      </c>
    </row>
    <row r="2203" spans="1:16">
      <c r="A2203" s="12">
        <v>38716</v>
      </c>
      <c r="B2203" s="9">
        <v>0.58180125699999996</v>
      </c>
      <c r="C2203" s="14">
        <f t="shared" si="136"/>
        <v>4.2471501786918164E-3</v>
      </c>
      <c r="L2203" s="9">
        <v>2186</v>
      </c>
      <c r="M2203" s="9">
        <v>5.5478502168930799E-3</v>
      </c>
      <c r="N2203" s="15">
        <f t="shared" si="138"/>
        <v>1.0883735341111134</v>
      </c>
      <c r="O2203" s="9">
        <f t="shared" si="137"/>
        <v>0.87826436319807155</v>
      </c>
      <c r="P2203" s="9">
        <f t="shared" si="139"/>
        <v>1.1663541858139983</v>
      </c>
    </row>
    <row r="2204" spans="1:16">
      <c r="A2204" s="12">
        <v>38720</v>
      </c>
      <c r="B2204" s="9">
        <v>0.57458055600000002</v>
      </c>
      <c r="C2204" s="14">
        <f t="shared" si="136"/>
        <v>-1.2410940872202292E-2</v>
      </c>
      <c r="L2204" s="9">
        <v>2187</v>
      </c>
      <c r="M2204" s="9">
        <v>5.5487045654312173E-3</v>
      </c>
      <c r="N2204" s="15">
        <f t="shared" si="138"/>
        <v>1.0885398166146645</v>
      </c>
      <c r="O2204" s="9">
        <f t="shared" si="137"/>
        <v>0.87866613097629576</v>
      </c>
      <c r="P2204" s="9">
        <f t="shared" si="139"/>
        <v>1.1683447335208295</v>
      </c>
    </row>
    <row r="2205" spans="1:16">
      <c r="A2205" s="12">
        <v>38721</v>
      </c>
      <c r="B2205" s="9">
        <v>0.56856947899999999</v>
      </c>
      <c r="C2205" s="14">
        <f t="shared" si="136"/>
        <v>-1.0461678414331876E-2</v>
      </c>
      <c r="L2205" s="9">
        <v>2188</v>
      </c>
      <c r="M2205" s="9">
        <v>5.5511485398427318E-3</v>
      </c>
      <c r="N2205" s="15">
        <f t="shared" si="138"/>
        <v>1.0890154892068444</v>
      </c>
      <c r="O2205" s="9">
        <f t="shared" si="137"/>
        <v>0.87906789875451985</v>
      </c>
      <c r="P2205" s="9">
        <f t="shared" si="139"/>
        <v>1.1703399213347838</v>
      </c>
    </row>
    <row r="2206" spans="1:16">
      <c r="A2206" s="12">
        <v>38722</v>
      </c>
      <c r="B2206" s="9">
        <v>0.56928156699999999</v>
      </c>
      <c r="C2206" s="14">
        <f t="shared" si="136"/>
        <v>1.2524203748192075E-3</v>
      </c>
      <c r="L2206" s="9">
        <v>2189</v>
      </c>
      <c r="M2206" s="9">
        <v>5.5542002762913878E-3</v>
      </c>
      <c r="N2206" s="15">
        <f t="shared" si="138"/>
        <v>1.0896094509849803</v>
      </c>
      <c r="O2206" s="9">
        <f t="shared" si="137"/>
        <v>0.87946966653274405</v>
      </c>
      <c r="P2206" s="9">
        <f t="shared" si="139"/>
        <v>1.1723397789188736</v>
      </c>
    </row>
    <row r="2207" spans="1:16">
      <c r="A2207" s="12">
        <v>38723</v>
      </c>
      <c r="B2207" s="9">
        <v>0.56506752599999999</v>
      </c>
      <c r="C2207" s="14">
        <f t="shared" si="136"/>
        <v>-7.4023844162163233E-3</v>
      </c>
      <c r="L2207" s="9">
        <v>2190</v>
      </c>
      <c r="M2207" s="9">
        <v>5.5724701667032583E-3</v>
      </c>
      <c r="N2207" s="15">
        <f t="shared" si="138"/>
        <v>1.0931653336039284</v>
      </c>
      <c r="O2207" s="9">
        <f t="shared" si="137"/>
        <v>0.87987143431096826</v>
      </c>
      <c r="P2207" s="9">
        <f t="shared" si="139"/>
        <v>1.1743443362196766</v>
      </c>
    </row>
    <row r="2208" spans="1:16">
      <c r="A2208" s="12">
        <v>38726</v>
      </c>
      <c r="B2208" s="9">
        <v>0.56673278500000002</v>
      </c>
      <c r="C2208" s="14">
        <f t="shared" si="136"/>
        <v>2.9470088500538338E-3</v>
      </c>
      <c r="L2208" s="9">
        <v>2191</v>
      </c>
      <c r="M2208" s="9">
        <v>5.5851908396868932E-3</v>
      </c>
      <c r="N2208" s="15">
        <f t="shared" si="138"/>
        <v>1.0956411678286613</v>
      </c>
      <c r="O2208" s="9">
        <f t="shared" si="137"/>
        <v>0.88027320208919246</v>
      </c>
      <c r="P2208" s="9">
        <f t="shared" si="139"/>
        <v>1.1763536234710237</v>
      </c>
    </row>
    <row r="2209" spans="1:16">
      <c r="A2209" s="12">
        <v>38727</v>
      </c>
      <c r="B2209" s="9">
        <v>0.56673278500000002</v>
      </c>
      <c r="C2209" s="14">
        <f t="shared" si="136"/>
        <v>0</v>
      </c>
      <c r="L2209" s="9">
        <v>2192</v>
      </c>
      <c r="M2209" s="9">
        <v>5.5970142677128631E-3</v>
      </c>
      <c r="N2209" s="15">
        <f t="shared" si="138"/>
        <v>1.0979423705871962</v>
      </c>
      <c r="O2209" s="9">
        <f t="shared" si="137"/>
        <v>0.88067496986741667</v>
      </c>
      <c r="P2209" s="9">
        <f t="shared" si="139"/>
        <v>1.1783676711977467</v>
      </c>
    </row>
    <row r="2210" spans="1:16">
      <c r="A2210" s="12">
        <v>38728</v>
      </c>
      <c r="B2210" s="9">
        <v>0.56679703000000003</v>
      </c>
      <c r="C2210" s="14">
        <f t="shared" si="136"/>
        <v>1.1336030259845309E-4</v>
      </c>
      <c r="L2210" s="9">
        <v>2193</v>
      </c>
      <c r="M2210" s="9">
        <v>5.6031645494321047E-3</v>
      </c>
      <c r="N2210" s="15">
        <f t="shared" si="138"/>
        <v>1.0991394045799603</v>
      </c>
      <c r="O2210" s="9">
        <f t="shared" si="137"/>
        <v>0.88107673764564087</v>
      </c>
      <c r="P2210" s="9">
        <f t="shared" si="139"/>
        <v>1.1803865102194915</v>
      </c>
    </row>
    <row r="2211" spans="1:16">
      <c r="A2211" s="12">
        <v>38729</v>
      </c>
      <c r="B2211" s="9">
        <v>0.56779468499999997</v>
      </c>
      <c r="C2211" s="14">
        <f t="shared" si="136"/>
        <v>1.7601627164487432E-3</v>
      </c>
      <c r="L2211" s="9">
        <v>2194</v>
      </c>
      <c r="M2211" s="9">
        <v>5.6039854039788839E-3</v>
      </c>
      <c r="N2211" s="15">
        <f t="shared" si="138"/>
        <v>1.0992991681225857</v>
      </c>
      <c r="O2211" s="9">
        <f t="shared" si="137"/>
        <v>0.88147850542386497</v>
      </c>
      <c r="P2211" s="9">
        <f t="shared" si="139"/>
        <v>1.1824101716545881</v>
      </c>
    </row>
    <row r="2212" spans="1:16">
      <c r="A2212" s="12">
        <v>38730</v>
      </c>
      <c r="B2212" s="9">
        <v>0.56449336699999997</v>
      </c>
      <c r="C2212" s="14">
        <f t="shared" si="136"/>
        <v>-5.8142812661234888E-3</v>
      </c>
      <c r="L2212" s="9">
        <v>2195</v>
      </c>
      <c r="M2212" s="9">
        <v>5.6457748640676986E-3</v>
      </c>
      <c r="N2212" s="15">
        <f t="shared" si="138"/>
        <v>1.1074326824149585</v>
      </c>
      <c r="O2212" s="9">
        <f t="shared" si="137"/>
        <v>0.88188027320208917</v>
      </c>
      <c r="P2212" s="9">
        <f t="shared" si="139"/>
        <v>1.1844386869239931</v>
      </c>
    </row>
    <row r="2213" spans="1:16">
      <c r="A2213" s="12">
        <v>38734</v>
      </c>
      <c r="B2213" s="9">
        <v>0.56727932800000003</v>
      </c>
      <c r="C2213" s="14">
        <f t="shared" si="136"/>
        <v>4.9353299132743889E-3</v>
      </c>
      <c r="L2213" s="9">
        <v>2196</v>
      </c>
      <c r="M2213" s="9">
        <v>5.6493335394209865E-3</v>
      </c>
      <c r="N2213" s="15">
        <f t="shared" si="138"/>
        <v>1.1081253100963491</v>
      </c>
      <c r="O2213" s="9">
        <f t="shared" si="137"/>
        <v>0.88228204098031338</v>
      </c>
      <c r="P2213" s="9">
        <f t="shared" si="139"/>
        <v>1.1864720877552901</v>
      </c>
    </row>
    <row r="2214" spans="1:16">
      <c r="A2214" s="12">
        <v>38735</v>
      </c>
      <c r="B2214" s="9">
        <v>0.567472478</v>
      </c>
      <c r="C2214" s="14">
        <f t="shared" si="136"/>
        <v>3.4048482020487825E-4</v>
      </c>
      <c r="L2214" s="9">
        <v>2197</v>
      </c>
      <c r="M2214" s="9">
        <v>5.6530804231655907E-3</v>
      </c>
      <c r="N2214" s="15">
        <f t="shared" si="138"/>
        <v>1.1088545689195985</v>
      </c>
      <c r="O2214" s="9">
        <f t="shared" si="137"/>
        <v>0.88268380875853758</v>
      </c>
      <c r="P2214" s="9">
        <f t="shared" si="139"/>
        <v>1.188510406186758</v>
      </c>
    </row>
    <row r="2215" spans="1:16">
      <c r="A2215" s="12">
        <v>38736</v>
      </c>
      <c r="B2215" s="9">
        <v>0.56760131700000005</v>
      </c>
      <c r="C2215" s="14">
        <f t="shared" si="136"/>
        <v>2.2704008563390055E-4</v>
      </c>
      <c r="L2215" s="9">
        <v>2198</v>
      </c>
      <c r="M2215" s="9">
        <v>5.6867880032638318E-3</v>
      </c>
      <c r="N2215" s="15">
        <f t="shared" si="138"/>
        <v>1.1154151007835582</v>
      </c>
      <c r="O2215" s="9">
        <f t="shared" si="137"/>
        <v>0.88308557653676178</v>
      </c>
      <c r="P2215" s="9">
        <f t="shared" si="139"/>
        <v>1.190553674571514</v>
      </c>
    </row>
    <row r="2216" spans="1:16">
      <c r="A2216" s="12">
        <v>38737</v>
      </c>
      <c r="B2216" s="9">
        <v>0.56615523999999995</v>
      </c>
      <c r="C2216" s="14">
        <f t="shared" si="136"/>
        <v>-2.5476984578598483E-3</v>
      </c>
      <c r="L2216" s="9">
        <v>2199</v>
      </c>
      <c r="M2216" s="9">
        <v>5.7124726750599208E-3</v>
      </c>
      <c r="N2216" s="15">
        <f t="shared" si="138"/>
        <v>1.1204141279235216</v>
      </c>
      <c r="O2216" s="9">
        <f t="shared" si="137"/>
        <v>0.88348734431498599</v>
      </c>
      <c r="P2216" s="9">
        <f t="shared" si="139"/>
        <v>1.1926019255817186</v>
      </c>
    </row>
    <row r="2217" spans="1:16">
      <c r="A2217" s="12">
        <v>38740</v>
      </c>
      <c r="B2217" s="9">
        <v>0.56047528300000005</v>
      </c>
      <c r="C2217" s="14">
        <f t="shared" si="136"/>
        <v>-1.0032508044966471E-2</v>
      </c>
      <c r="L2217" s="9">
        <v>2200</v>
      </c>
      <c r="M2217" s="9">
        <v>5.7154651973934101E-3</v>
      </c>
      <c r="N2217" s="15">
        <f t="shared" si="138"/>
        <v>1.12099656481354</v>
      </c>
      <c r="O2217" s="9">
        <f t="shared" si="137"/>
        <v>0.88388911209321008</v>
      </c>
      <c r="P2217" s="9">
        <f t="shared" si="139"/>
        <v>1.1946551922128563</v>
      </c>
    </row>
    <row r="2218" spans="1:16">
      <c r="A2218" s="12">
        <v>38741</v>
      </c>
      <c r="B2218" s="9">
        <v>0.55912776099999995</v>
      </c>
      <c r="C2218" s="14">
        <f t="shared" si="136"/>
        <v>-2.4042487525718359E-3</v>
      </c>
      <c r="L2218" s="9">
        <v>2201</v>
      </c>
      <c r="M2218" s="9">
        <v>5.7155097536774058E-3</v>
      </c>
      <c r="N2218" s="15">
        <f t="shared" si="138"/>
        <v>1.1210052368368666</v>
      </c>
      <c r="O2218" s="9">
        <f t="shared" si="137"/>
        <v>0.88429087987143429</v>
      </c>
      <c r="P2218" s="9">
        <f t="shared" si="139"/>
        <v>1.1967135077880866</v>
      </c>
    </row>
    <row r="2219" spans="1:16">
      <c r="A2219" s="12">
        <v>38742</v>
      </c>
      <c r="B2219" s="9">
        <v>0.55947185899999996</v>
      </c>
      <c r="C2219" s="14">
        <f t="shared" si="136"/>
        <v>6.154192726623986E-4</v>
      </c>
      <c r="L2219" s="9">
        <v>2202</v>
      </c>
      <c r="M2219" s="9">
        <v>5.7318597847790809E-3</v>
      </c>
      <c r="N2219" s="15">
        <f t="shared" si="138"/>
        <v>1.1241874557830693</v>
      </c>
      <c r="O2219" s="9">
        <f t="shared" si="137"/>
        <v>0.88469264764965849</v>
      </c>
      <c r="P2219" s="9">
        <f t="shared" si="139"/>
        <v>1.1987769059626692</v>
      </c>
    </row>
    <row r="2220" spans="1:16">
      <c r="A2220" s="12">
        <v>38743</v>
      </c>
      <c r="B2220" s="9">
        <v>0.56085249599999998</v>
      </c>
      <c r="C2220" s="14">
        <f t="shared" si="136"/>
        <v>2.4677505718835313E-3</v>
      </c>
      <c r="L2220" s="9">
        <v>2203</v>
      </c>
      <c r="M2220" s="9">
        <v>5.7678440050958901E-3</v>
      </c>
      <c r="N2220" s="15">
        <f t="shared" si="138"/>
        <v>1.1311910918584012</v>
      </c>
      <c r="O2220" s="9">
        <f t="shared" si="137"/>
        <v>0.8850944154278827</v>
      </c>
      <c r="P2220" s="9">
        <f t="shared" si="139"/>
        <v>1.2008454207284633</v>
      </c>
    </row>
    <row r="2221" spans="1:16">
      <c r="A2221" s="12">
        <v>38744</v>
      </c>
      <c r="B2221" s="9">
        <v>0.56392037399999995</v>
      </c>
      <c r="C2221" s="14">
        <f t="shared" si="136"/>
        <v>5.4700264719869107E-3</v>
      </c>
      <c r="L2221" s="9">
        <v>2204</v>
      </c>
      <c r="M2221" s="9">
        <v>5.7694273576740507E-3</v>
      </c>
      <c r="N2221" s="15">
        <f t="shared" si="138"/>
        <v>1.1314992609708272</v>
      </c>
      <c r="O2221" s="9">
        <f t="shared" si="137"/>
        <v>0.8854961832061069</v>
      </c>
      <c r="P2221" s="9">
        <f t="shared" si="139"/>
        <v>1.2029190864185102</v>
      </c>
    </row>
    <row r="2222" spans="1:16">
      <c r="A2222" s="12">
        <v>38747</v>
      </c>
      <c r="B2222" s="9">
        <v>0.56535504299999995</v>
      </c>
      <c r="C2222" s="14">
        <f t="shared" si="136"/>
        <v>2.5440985396991689E-3</v>
      </c>
      <c r="L2222" s="9">
        <v>2205</v>
      </c>
      <c r="M2222" s="9">
        <v>5.7746647147423058E-3</v>
      </c>
      <c r="N2222" s="15">
        <f t="shared" si="138"/>
        <v>1.1325186117467976</v>
      </c>
      <c r="O2222" s="9">
        <f t="shared" si="137"/>
        <v>0.88589795098433111</v>
      </c>
      <c r="P2222" s="9">
        <f t="shared" si="139"/>
        <v>1.2049979377116837</v>
      </c>
    </row>
    <row r="2223" spans="1:16">
      <c r="A2223" s="12">
        <v>38748</v>
      </c>
      <c r="B2223" s="9">
        <v>0.56116722799999996</v>
      </c>
      <c r="C2223" s="14">
        <f t="shared" si="136"/>
        <v>-7.4074071715674039E-3</v>
      </c>
      <c r="L2223" s="9">
        <v>2206</v>
      </c>
      <c r="M2223" s="9">
        <v>5.7799882504299127E-3</v>
      </c>
      <c r="N2223" s="15">
        <f t="shared" si="138"/>
        <v>1.1335547355327733</v>
      </c>
      <c r="O2223" s="9">
        <f t="shared" si="137"/>
        <v>0.8862997187625552</v>
      </c>
      <c r="P2223" s="9">
        <f t="shared" si="139"/>
        <v>1.2070820096374346</v>
      </c>
    </row>
    <row r="2224" spans="1:16">
      <c r="A2224" s="12">
        <v>38749</v>
      </c>
      <c r="B2224" s="9">
        <v>0.562398065</v>
      </c>
      <c r="C2224" s="14">
        <f t="shared" si="136"/>
        <v>2.1933515333507625E-3</v>
      </c>
      <c r="L2224" s="9">
        <v>2207</v>
      </c>
      <c r="M2224" s="9">
        <v>5.7893330288625311E-3</v>
      </c>
      <c r="N2224" s="15">
        <f t="shared" si="138"/>
        <v>1.1353735168422046</v>
      </c>
      <c r="O2224" s="9">
        <f t="shared" si="137"/>
        <v>0.8867014865407794</v>
      </c>
      <c r="P2224" s="9">
        <f t="shared" si="139"/>
        <v>1.2091713375806008</v>
      </c>
    </row>
    <row r="2225" spans="1:16">
      <c r="A2225" s="12">
        <v>38750</v>
      </c>
      <c r="B2225" s="9">
        <v>0.56157690800000004</v>
      </c>
      <c r="C2225" s="14">
        <f t="shared" si="136"/>
        <v>-1.4600992626102594E-3</v>
      </c>
      <c r="L2225" s="9">
        <v>2208</v>
      </c>
      <c r="M2225" s="9">
        <v>5.8051785241326481E-3</v>
      </c>
      <c r="N2225" s="15">
        <f t="shared" si="138"/>
        <v>1.1384575375970867</v>
      </c>
      <c r="O2225" s="9">
        <f t="shared" si="137"/>
        <v>0.88710325431900361</v>
      </c>
      <c r="P2225" s="9">
        <f t="shared" si="139"/>
        <v>1.2112659572863163</v>
      </c>
    </row>
    <row r="2226" spans="1:16">
      <c r="A2226" s="12">
        <v>38751</v>
      </c>
      <c r="B2226" s="9">
        <v>0.56734369699999998</v>
      </c>
      <c r="C2226" s="14">
        <f t="shared" si="136"/>
        <v>1.0268921171523671E-2</v>
      </c>
      <c r="L2226" s="9">
        <v>2209</v>
      </c>
      <c r="M2226" s="9">
        <v>5.8533911232327984E-3</v>
      </c>
      <c r="N2226" s="15">
        <f t="shared" si="138"/>
        <v>1.1478411923038025</v>
      </c>
      <c r="O2226" s="9">
        <f t="shared" si="137"/>
        <v>0.88750502209722781</v>
      </c>
      <c r="P2226" s="9">
        <f t="shared" si="139"/>
        <v>1.2133659048649963</v>
      </c>
    </row>
    <row r="2227" spans="1:16">
      <c r="A2227" s="12">
        <v>38754</v>
      </c>
      <c r="B2227" s="9">
        <v>0.57267208800000002</v>
      </c>
      <c r="C2227" s="14">
        <f t="shared" si="136"/>
        <v>9.3918219734800967E-3</v>
      </c>
      <c r="L2227" s="9">
        <v>2210</v>
      </c>
      <c r="M2227" s="9">
        <v>5.8595085186481377E-3</v>
      </c>
      <c r="N2227" s="15">
        <f t="shared" si="138"/>
        <v>1.1490318256103111</v>
      </c>
      <c r="O2227" s="9">
        <f t="shared" si="137"/>
        <v>0.88790678987545202</v>
      </c>
      <c r="P2227" s="9">
        <f t="shared" si="139"/>
        <v>1.215471216797412</v>
      </c>
    </row>
    <row r="2228" spans="1:16">
      <c r="A2228" s="12">
        <v>38755</v>
      </c>
      <c r="B2228" s="9">
        <v>0.57326301300000004</v>
      </c>
      <c r="C2228" s="14">
        <f t="shared" si="136"/>
        <v>1.0318732349323678E-3</v>
      </c>
      <c r="L2228" s="9">
        <v>2211</v>
      </c>
      <c r="M2228" s="9">
        <v>5.8712374935872003E-3</v>
      </c>
      <c r="N2228" s="15">
        <f t="shared" si="138"/>
        <v>1.1513146448929485</v>
      </c>
      <c r="O2228" s="9">
        <f t="shared" si="137"/>
        <v>0.88830855765367622</v>
      </c>
      <c r="P2228" s="9">
        <f t="shared" si="139"/>
        <v>1.2175819299398527</v>
      </c>
    </row>
    <row r="2229" spans="1:16">
      <c r="A2229" s="12">
        <v>38756</v>
      </c>
      <c r="B2229" s="9">
        <v>0.57454754399999997</v>
      </c>
      <c r="C2229" s="14">
        <f t="shared" si="136"/>
        <v>2.2407358766749486E-3</v>
      </c>
      <c r="L2229" s="9">
        <v>2212</v>
      </c>
      <c r="M2229" s="9">
        <v>5.8760337874872448E-3</v>
      </c>
      <c r="N2229" s="15">
        <f t="shared" si="138"/>
        <v>1.1522481512101759</v>
      </c>
      <c r="O2229" s="9">
        <f t="shared" si="137"/>
        <v>0.88871032543190032</v>
      </c>
      <c r="P2229" s="9">
        <f t="shared" si="139"/>
        <v>1.2196980815293885</v>
      </c>
    </row>
    <row r="2230" spans="1:16">
      <c r="A2230" s="12">
        <v>38757</v>
      </c>
      <c r="B2230" s="9">
        <v>0.57434954900000001</v>
      </c>
      <c r="C2230" s="14">
        <f t="shared" si="136"/>
        <v>-3.4461029738552806E-4</v>
      </c>
      <c r="L2230" s="9">
        <v>2213</v>
      </c>
      <c r="M2230" s="9">
        <v>5.877505582431608E-3</v>
      </c>
      <c r="N2230" s="15">
        <f t="shared" si="138"/>
        <v>1.1525346077757783</v>
      </c>
      <c r="O2230" s="9">
        <f t="shared" si="137"/>
        <v>0.88911209321012452</v>
      </c>
      <c r="P2230" s="9">
        <f t="shared" si="139"/>
        <v>1.2218197091892082</v>
      </c>
    </row>
    <row r="2231" spans="1:16">
      <c r="A2231" s="12">
        <v>38758</v>
      </c>
      <c r="B2231" s="9">
        <v>0.572934571</v>
      </c>
      <c r="C2231" s="14">
        <f t="shared" si="136"/>
        <v>-2.4636181963816339E-3</v>
      </c>
      <c r="L2231" s="9">
        <v>2214</v>
      </c>
      <c r="M2231" s="9">
        <v>5.8845160494573889E-3</v>
      </c>
      <c r="N2231" s="15">
        <f t="shared" si="138"/>
        <v>1.1538990602867514</v>
      </c>
      <c r="O2231" s="9">
        <f t="shared" si="137"/>
        <v>0.88951386098834873</v>
      </c>
      <c r="P2231" s="9">
        <f t="shared" si="139"/>
        <v>1.2239468509340683</v>
      </c>
    </row>
    <row r="2232" spans="1:16">
      <c r="A2232" s="12">
        <v>38761</v>
      </c>
      <c r="B2232" s="9">
        <v>0.57346025899999997</v>
      </c>
      <c r="C2232" s="14">
        <f t="shared" si="136"/>
        <v>9.175358349948759E-4</v>
      </c>
      <c r="L2232" s="9">
        <v>2215</v>
      </c>
      <c r="M2232" s="9">
        <v>5.8881264442098846E-3</v>
      </c>
      <c r="N2232" s="15">
        <f t="shared" si="138"/>
        <v>1.1546017541540119</v>
      </c>
      <c r="O2232" s="9">
        <f t="shared" si="137"/>
        <v>0.88991562876657293</v>
      </c>
      <c r="P2232" s="9">
        <f t="shared" si="139"/>
        <v>1.2260795451758271</v>
      </c>
    </row>
    <row r="2233" spans="1:16">
      <c r="A2233" s="12">
        <v>38762</v>
      </c>
      <c r="B2233" s="9">
        <v>0.57660151100000001</v>
      </c>
      <c r="C2233" s="14">
        <f t="shared" si="136"/>
        <v>5.4777152395490969E-3</v>
      </c>
      <c r="L2233" s="9">
        <v>2216</v>
      </c>
      <c r="M2233" s="9">
        <v>5.8961432902169264E-3</v>
      </c>
      <c r="N2233" s="15">
        <f t="shared" si="138"/>
        <v>1.156162078968916</v>
      </c>
      <c r="O2233" s="9">
        <f t="shared" si="137"/>
        <v>0.89031739654479713</v>
      </c>
      <c r="P2233" s="9">
        <f t="shared" si="139"/>
        <v>1.2282178307290921</v>
      </c>
    </row>
    <row r="2234" spans="1:16">
      <c r="A2234" s="12">
        <v>38763</v>
      </c>
      <c r="B2234" s="9">
        <v>0.57467961599999995</v>
      </c>
      <c r="C2234" s="14">
        <f t="shared" si="136"/>
        <v>-3.3331424967425471E-3</v>
      </c>
      <c r="L2234" s="9">
        <v>2217</v>
      </c>
      <c r="M2234" s="9">
        <v>5.9271807696703593E-3</v>
      </c>
      <c r="N2234" s="15">
        <f t="shared" si="138"/>
        <v>1.1622029271205123</v>
      </c>
      <c r="O2234" s="9">
        <f t="shared" si="137"/>
        <v>0.89071916432302134</v>
      </c>
      <c r="P2234" s="9">
        <f t="shared" si="139"/>
        <v>1.2303617468169492</v>
      </c>
    </row>
    <row r="2235" spans="1:16">
      <c r="A2235" s="12">
        <v>38764</v>
      </c>
      <c r="B2235" s="9">
        <v>0.57623602600000001</v>
      </c>
      <c r="C2235" s="14">
        <f t="shared" si="136"/>
        <v>2.7083090415374045E-3</v>
      </c>
      <c r="L2235" s="9">
        <v>2218</v>
      </c>
      <c r="M2235" s="9">
        <v>5.9568128499787321E-3</v>
      </c>
      <c r="N2235" s="15">
        <f t="shared" si="138"/>
        <v>1.1679702413712509</v>
      </c>
      <c r="O2235" s="9">
        <f t="shared" si="137"/>
        <v>0.89112093210124543</v>
      </c>
      <c r="P2235" s="9">
        <f t="shared" si="139"/>
        <v>1.2325113330768114</v>
      </c>
    </row>
    <row r="2236" spans="1:16">
      <c r="A2236" s="12">
        <v>38765</v>
      </c>
      <c r="B2236" s="9">
        <v>0.57461357199999996</v>
      </c>
      <c r="C2236" s="14">
        <f t="shared" si="136"/>
        <v>-2.8156066729504436E-3</v>
      </c>
      <c r="L2236" s="9">
        <v>2219</v>
      </c>
      <c r="M2236" s="9">
        <v>5.9826312205730758E-3</v>
      </c>
      <c r="N2236" s="15">
        <f t="shared" si="138"/>
        <v>1.1729952904096586</v>
      </c>
      <c r="O2236" s="9">
        <f t="shared" si="137"/>
        <v>0.89152269987946964</v>
      </c>
      <c r="P2236" s="9">
        <f t="shared" si="139"/>
        <v>1.2346666295663675</v>
      </c>
    </row>
    <row r="2237" spans="1:16">
      <c r="A2237" s="12">
        <v>38769</v>
      </c>
      <c r="B2237" s="9">
        <v>0.57316444099999997</v>
      </c>
      <c r="C2237" s="14">
        <f t="shared" si="136"/>
        <v>-2.5219226809352069E-3</v>
      </c>
      <c r="L2237" s="9">
        <v>2220</v>
      </c>
      <c r="M2237" s="9">
        <v>6.0070935036042883E-3</v>
      </c>
      <c r="N2237" s="15">
        <f t="shared" si="138"/>
        <v>1.1777564030977761</v>
      </c>
      <c r="O2237" s="9">
        <f t="shared" si="137"/>
        <v>0.89192446765769384</v>
      </c>
      <c r="P2237" s="9">
        <f t="shared" si="139"/>
        <v>1.2368276767696365</v>
      </c>
    </row>
    <row r="2238" spans="1:16">
      <c r="A2238" s="12">
        <v>38770</v>
      </c>
      <c r="B2238" s="9">
        <v>0.57388809200000002</v>
      </c>
      <c r="C2238" s="14">
        <f t="shared" si="136"/>
        <v>1.2625538994315288E-3</v>
      </c>
      <c r="L2238" s="9">
        <v>2221</v>
      </c>
      <c r="M2238" s="9">
        <v>6.0431987607973969E-3</v>
      </c>
      <c r="N2238" s="15">
        <f t="shared" si="138"/>
        <v>1.1847835966720848</v>
      </c>
      <c r="O2238" s="9">
        <f t="shared" si="137"/>
        <v>0.89232623543591805</v>
      </c>
      <c r="P2238" s="9">
        <f t="shared" si="139"/>
        <v>1.238994515603133</v>
      </c>
    </row>
    <row r="2239" spans="1:16">
      <c r="A2239" s="12">
        <v>38771</v>
      </c>
      <c r="B2239" s="9">
        <v>0.57071110599999997</v>
      </c>
      <c r="C2239" s="14">
        <f t="shared" si="136"/>
        <v>-5.5358981032839205E-3</v>
      </c>
      <c r="L2239" s="9">
        <v>2222</v>
      </c>
      <c r="M2239" s="9">
        <v>6.0565715544012022E-3</v>
      </c>
      <c r="N2239" s="15">
        <f t="shared" si="138"/>
        <v>1.1873863536274112</v>
      </c>
      <c r="O2239" s="9">
        <f t="shared" si="137"/>
        <v>0.89272800321414225</v>
      </c>
      <c r="P2239" s="9">
        <f t="shared" si="139"/>
        <v>1.2411671874221488</v>
      </c>
    </row>
    <row r="2240" spans="1:16">
      <c r="A2240" s="12">
        <v>38772</v>
      </c>
      <c r="B2240" s="9">
        <v>0.573131591</v>
      </c>
      <c r="C2240" s="14">
        <f t="shared" si="136"/>
        <v>4.2411738172833946E-3</v>
      </c>
      <c r="L2240" s="9">
        <v>2223</v>
      </c>
      <c r="M2240" s="9">
        <v>6.0661213068660125E-3</v>
      </c>
      <c r="N2240" s="15">
        <f t="shared" si="138"/>
        <v>1.1892450291880927</v>
      </c>
      <c r="O2240" s="9">
        <f t="shared" si="137"/>
        <v>0.89312977099236646</v>
      </c>
      <c r="P2240" s="9">
        <f t="shared" si="139"/>
        <v>1.2433457340271461</v>
      </c>
    </row>
    <row r="2241" spans="1:16">
      <c r="A2241" s="12">
        <v>38775</v>
      </c>
      <c r="B2241" s="9">
        <v>0.57441553199999995</v>
      </c>
      <c r="C2241" s="14">
        <f t="shared" si="136"/>
        <v>2.2402202568518881E-3</v>
      </c>
      <c r="L2241" s="9">
        <v>2224</v>
      </c>
      <c r="M2241" s="9">
        <v>6.0702869912254709E-3</v>
      </c>
      <c r="N2241" s="15">
        <f t="shared" si="138"/>
        <v>1.1900557994924508</v>
      </c>
      <c r="O2241" s="9">
        <f t="shared" si="137"/>
        <v>0.89353153877059055</v>
      </c>
      <c r="P2241" s="9">
        <f t="shared" si="139"/>
        <v>1.2455301976702684</v>
      </c>
    </row>
    <row r="2242" spans="1:16">
      <c r="A2242" s="12">
        <v>38776</v>
      </c>
      <c r="B2242" s="9">
        <v>0.57015793400000003</v>
      </c>
      <c r="C2242" s="14">
        <f t="shared" si="136"/>
        <v>-7.412052360728838E-3</v>
      </c>
      <c r="L2242" s="9">
        <v>2225</v>
      </c>
      <c r="M2242" s="9">
        <v>6.0731539813363433E-3</v>
      </c>
      <c r="N2242" s="15">
        <f t="shared" si="138"/>
        <v>1.1906138039508314</v>
      </c>
      <c r="O2242" s="9">
        <f t="shared" si="137"/>
        <v>0.89393330654881475</v>
      </c>
      <c r="P2242" s="9">
        <f t="shared" si="139"/>
        <v>1.2477206210619785</v>
      </c>
    </row>
    <row r="2243" spans="1:16">
      <c r="A2243" s="12">
        <v>38777</v>
      </c>
      <c r="B2243" s="9">
        <v>0.57231156599999999</v>
      </c>
      <c r="C2243" s="14">
        <f t="shared" si="136"/>
        <v>3.7772551631281015E-3</v>
      </c>
      <c r="L2243" s="9">
        <v>2226</v>
      </c>
      <c r="M2243" s="9">
        <v>6.0740924633344573E-3</v>
      </c>
      <c r="N2243" s="15">
        <f t="shared" si="138"/>
        <v>1.1907964614134685</v>
      </c>
      <c r="O2243" s="9">
        <f t="shared" si="137"/>
        <v>0.89433507432703896</v>
      </c>
      <c r="P2243" s="9">
        <f t="shared" si="139"/>
        <v>1.249917047377803</v>
      </c>
    </row>
    <row r="2244" spans="1:16">
      <c r="A2244" s="12">
        <v>38778</v>
      </c>
      <c r="B2244" s="9">
        <v>0.57165723400000001</v>
      </c>
      <c r="C2244" s="14">
        <f t="shared" ref="C2244:C2307" si="140">((B2244/B2243)-1)</f>
        <v>-1.1433143044324856E-3</v>
      </c>
      <c r="L2244" s="9">
        <v>2227</v>
      </c>
      <c r="M2244" s="9">
        <v>6.1160412412804011E-3</v>
      </c>
      <c r="N2244" s="15">
        <f t="shared" si="138"/>
        <v>1.1989609838611328</v>
      </c>
      <c r="O2244" s="9">
        <f t="shared" si="137"/>
        <v>0.89473684210526316</v>
      </c>
      <c r="P2244" s="9">
        <f t="shared" si="139"/>
        <v>1.2521195202652196</v>
      </c>
    </row>
    <row r="2245" spans="1:16">
      <c r="A2245" s="12">
        <v>38779</v>
      </c>
      <c r="B2245" s="9">
        <v>0.57041811600000003</v>
      </c>
      <c r="C2245" s="14">
        <f t="shared" si="140"/>
        <v>-2.1675891186220264E-3</v>
      </c>
      <c r="L2245" s="9">
        <v>2228</v>
      </c>
      <c r="M2245" s="9">
        <v>6.1168524262076307E-3</v>
      </c>
      <c r="N2245" s="15">
        <f t="shared" si="138"/>
        <v>1.199118865398376</v>
      </c>
      <c r="O2245" s="9">
        <f t="shared" si="137"/>
        <v>0.89513860988348737</v>
      </c>
      <c r="P2245" s="9">
        <f t="shared" si="139"/>
        <v>1.254328083850671</v>
      </c>
    </row>
    <row r="2246" spans="1:16">
      <c r="A2246" s="12">
        <v>38782</v>
      </c>
      <c r="B2246" s="9">
        <v>0.57168991499999999</v>
      </c>
      <c r="C2246" s="14">
        <f t="shared" si="140"/>
        <v>2.2295908287737198E-3</v>
      </c>
      <c r="L2246" s="9">
        <v>2229</v>
      </c>
      <c r="M2246" s="9">
        <v>6.1258274740967344E-3</v>
      </c>
      <c r="N2246" s="15">
        <f t="shared" si="138"/>
        <v>1.2008656857718771</v>
      </c>
      <c r="O2246" s="9">
        <f t="shared" si="137"/>
        <v>0.89554037766171157</v>
      </c>
      <c r="P2246" s="9">
        <f t="shared" si="139"/>
        <v>1.2565427827466988</v>
      </c>
    </row>
    <row r="2247" spans="1:16">
      <c r="A2247" s="12">
        <v>38783</v>
      </c>
      <c r="B2247" s="9">
        <v>0.57597050999999999</v>
      </c>
      <c r="C2247" s="14">
        <f t="shared" si="140"/>
        <v>7.4876167791064763E-3</v>
      </c>
      <c r="L2247" s="9">
        <v>2230</v>
      </c>
      <c r="M2247" s="9">
        <v>6.1669330053248927E-3</v>
      </c>
      <c r="N2247" s="15">
        <f t="shared" si="138"/>
        <v>1.2088660864717007</v>
      </c>
      <c r="O2247" s="9">
        <f t="shared" si="137"/>
        <v>0.89594214543993567</v>
      </c>
      <c r="P2247" s="9">
        <f t="shared" si="139"/>
        <v>1.2587636620592215</v>
      </c>
    </row>
    <row r="2248" spans="1:16">
      <c r="A2248" s="12">
        <v>38784</v>
      </c>
      <c r="B2248" s="9">
        <v>0.57607005</v>
      </c>
      <c r="C2248" s="14">
        <f t="shared" si="140"/>
        <v>1.7282134809293304E-4</v>
      </c>
      <c r="L2248" s="9">
        <v>2231</v>
      </c>
      <c r="M2248" s="9">
        <v>6.1751500528606229E-3</v>
      </c>
      <c r="N2248" s="15">
        <f t="shared" si="138"/>
        <v>1.2104653766618809</v>
      </c>
      <c r="O2248" s="9">
        <f t="shared" si="137"/>
        <v>0.89634391321815987</v>
      </c>
      <c r="P2248" s="9">
        <f t="shared" si="139"/>
        <v>1.2609907673949479</v>
      </c>
    </row>
    <row r="2249" spans="1:16">
      <c r="A2249" s="12">
        <v>38785</v>
      </c>
      <c r="B2249" s="9">
        <v>0.57583784400000004</v>
      </c>
      <c r="C2249" s="14">
        <f t="shared" si="140"/>
        <v>-4.0308639548258807E-4</v>
      </c>
      <c r="L2249" s="9">
        <v>2232</v>
      </c>
      <c r="M2249" s="9">
        <v>6.1758593338665513E-3</v>
      </c>
      <c r="N2249" s="15">
        <f t="shared" si="138"/>
        <v>1.2106034245616808</v>
      </c>
      <c r="O2249" s="9">
        <f t="shared" si="137"/>
        <v>0.89674568099638408</v>
      </c>
      <c r="P2249" s="9">
        <f t="shared" si="139"/>
        <v>1.2632241448689343</v>
      </c>
    </row>
    <row r="2250" spans="1:16">
      <c r="A2250" s="12">
        <v>38786</v>
      </c>
      <c r="B2250" s="9">
        <v>0.57950857700000002</v>
      </c>
      <c r="C2250" s="14">
        <f t="shared" si="140"/>
        <v>6.374594928498567E-3</v>
      </c>
      <c r="L2250" s="9">
        <v>2233</v>
      </c>
      <c r="M2250" s="9">
        <v>6.1965555762786284E-3</v>
      </c>
      <c r="N2250" s="15">
        <f t="shared" si="138"/>
        <v>1.2146315499095384</v>
      </c>
      <c r="O2250" s="9">
        <f t="shared" si="137"/>
        <v>0.89714744877460828</v>
      </c>
      <c r="P2250" s="9">
        <f t="shared" si="139"/>
        <v>1.2654638411122705</v>
      </c>
    </row>
    <row r="2251" spans="1:16">
      <c r="A2251" s="12">
        <v>38789</v>
      </c>
      <c r="B2251" s="9">
        <v>0.57770075099999996</v>
      </c>
      <c r="C2251" s="14">
        <f t="shared" si="140"/>
        <v>-3.1195845441301939E-3</v>
      </c>
      <c r="L2251" s="9">
        <v>2234</v>
      </c>
      <c r="M2251" s="9">
        <v>6.218521434447899E-3</v>
      </c>
      <c r="N2251" s="15">
        <f t="shared" si="138"/>
        <v>1.2189067815345533</v>
      </c>
      <c r="O2251" s="9">
        <f t="shared" si="137"/>
        <v>0.89754921655283249</v>
      </c>
      <c r="P2251" s="9">
        <f t="shared" si="139"/>
        <v>1.2677099032799439</v>
      </c>
    </row>
    <row r="2252" spans="1:16">
      <c r="A2252" s="12">
        <v>38790</v>
      </c>
      <c r="B2252" s="9">
        <v>0.57211511000000004</v>
      </c>
      <c r="C2252" s="14">
        <f t="shared" si="140"/>
        <v>-9.6687445711836073E-3</v>
      </c>
      <c r="L2252" s="9">
        <v>2235</v>
      </c>
      <c r="M2252" s="9">
        <v>6.2431146608490362E-3</v>
      </c>
      <c r="N2252" s="15">
        <f t="shared" si="138"/>
        <v>1.2236933798300107</v>
      </c>
      <c r="O2252" s="9">
        <f t="shared" si="137"/>
        <v>0.89795098433105669</v>
      </c>
      <c r="P2252" s="9">
        <f t="shared" si="139"/>
        <v>1.2699623790588153</v>
      </c>
    </row>
    <row r="2253" spans="1:16">
      <c r="A2253" s="12">
        <v>38791</v>
      </c>
      <c r="B2253" s="9">
        <v>0.57273768599999997</v>
      </c>
      <c r="C2253" s="14">
        <f t="shared" si="140"/>
        <v>1.0882005895631597E-3</v>
      </c>
      <c r="L2253" s="9">
        <v>2236</v>
      </c>
      <c r="M2253" s="9">
        <v>6.2580638537093058E-3</v>
      </c>
      <c r="N2253" s="15">
        <f t="shared" si="138"/>
        <v>1.2266029525674913</v>
      </c>
      <c r="O2253" s="9">
        <f t="shared" si="137"/>
        <v>0.89835275210928078</v>
      </c>
      <c r="P2253" s="9">
        <f t="shared" si="139"/>
        <v>1.272221316675783</v>
      </c>
    </row>
    <row r="2254" spans="1:16">
      <c r="A2254" s="12">
        <v>38792</v>
      </c>
      <c r="B2254" s="9">
        <v>0.56973564300000001</v>
      </c>
      <c r="C2254" s="14">
        <f t="shared" si="140"/>
        <v>-5.2415670792788083E-3</v>
      </c>
      <c r="L2254" s="9">
        <v>2237</v>
      </c>
      <c r="M2254" s="9">
        <v>6.289667893019546E-3</v>
      </c>
      <c r="N2254" s="15">
        <f t="shared" si="138"/>
        <v>1.232754070693455</v>
      </c>
      <c r="O2254" s="9">
        <f t="shared" si="137"/>
        <v>0.89875451988750499</v>
      </c>
      <c r="P2254" s="9">
        <f t="shared" si="139"/>
        <v>1.2744867649060843</v>
      </c>
    </row>
    <row r="2255" spans="1:16">
      <c r="A2255" s="12">
        <v>38793</v>
      </c>
      <c r="B2255" s="9">
        <v>0.56924916000000003</v>
      </c>
      <c r="C2255" s="14">
        <f t="shared" si="140"/>
        <v>-8.5387496109312622E-4</v>
      </c>
      <c r="L2255" s="9">
        <v>2238</v>
      </c>
      <c r="M2255" s="9">
        <v>6.3067888017940277E-3</v>
      </c>
      <c r="N2255" s="15">
        <f t="shared" si="138"/>
        <v>1.2360863261454209</v>
      </c>
      <c r="O2255" s="9">
        <f t="shared" si="137"/>
        <v>0.89915628766572919</v>
      </c>
      <c r="P2255" s="9">
        <f t="shared" si="139"/>
        <v>1.2767587730817667</v>
      </c>
    </row>
    <row r="2256" spans="1:16">
      <c r="A2256" s="12">
        <v>38796</v>
      </c>
      <c r="B2256" s="9">
        <v>0.56937880799999996</v>
      </c>
      <c r="C2256" s="14">
        <f t="shared" si="140"/>
        <v>2.2775264174290655E-4</v>
      </c>
      <c r="L2256" s="9">
        <v>2239</v>
      </c>
      <c r="M2256" s="9">
        <v>6.3221009978757792E-3</v>
      </c>
      <c r="N2256" s="15">
        <f t="shared" si="138"/>
        <v>1.2390665504750449</v>
      </c>
      <c r="O2256" s="9">
        <f t="shared" si="137"/>
        <v>0.8995580554439534</v>
      </c>
      <c r="P2256" s="9">
        <f t="shared" si="139"/>
        <v>1.2790373911003154</v>
      </c>
    </row>
    <row r="2257" spans="1:16">
      <c r="A2257" s="12">
        <v>38797</v>
      </c>
      <c r="B2257" s="9">
        <v>0.57277049099999999</v>
      </c>
      <c r="C2257" s="14">
        <f t="shared" si="140"/>
        <v>5.9568128499787321E-3</v>
      </c>
      <c r="L2257" s="9">
        <v>2240</v>
      </c>
      <c r="M2257" s="9">
        <v>6.3291126560760524E-3</v>
      </c>
      <c r="N2257" s="15">
        <f t="shared" si="138"/>
        <v>1.2404312348252124</v>
      </c>
      <c r="O2257" s="9">
        <f t="shared" si="137"/>
        <v>0.8999598232221776</v>
      </c>
      <c r="P2257" s="9">
        <f t="shared" si="139"/>
        <v>1.2813226694334672</v>
      </c>
    </row>
    <row r="2258" spans="1:16">
      <c r="A2258" s="12">
        <v>38798</v>
      </c>
      <c r="B2258" s="9">
        <v>0.57198421300000002</v>
      </c>
      <c r="C2258" s="14">
        <f t="shared" si="140"/>
        <v>-1.3727627598747461E-3</v>
      </c>
      <c r="L2258" s="9">
        <v>2241</v>
      </c>
      <c r="M2258" s="9">
        <v>6.3358633011127985E-3</v>
      </c>
      <c r="N2258" s="15">
        <f t="shared" si="138"/>
        <v>1.2417451179855217</v>
      </c>
      <c r="O2258" s="9">
        <f t="shared" ref="O2258:O2321" si="141">L2258/COUNT(Retornos)</f>
        <v>0.90036159100040181</v>
      </c>
      <c r="P2258" s="9">
        <f t="shared" si="139"/>
        <v>1.2836146591361819</v>
      </c>
    </row>
    <row r="2259" spans="1:16">
      <c r="A2259" s="12">
        <v>38799</v>
      </c>
      <c r="B2259" s="9">
        <v>0.57580468699999998</v>
      </c>
      <c r="C2259" s="14">
        <f t="shared" si="140"/>
        <v>6.6793346969524769E-3</v>
      </c>
      <c r="L2259" s="9">
        <v>2242</v>
      </c>
      <c r="M2259" s="9">
        <v>6.3364886341150672E-3</v>
      </c>
      <c r="N2259" s="15">
        <f t="shared" ref="N2259:N2322" si="142">(M2259-$K$5)/$K$4</f>
        <v>1.2418668270217388</v>
      </c>
      <c r="O2259" s="9">
        <f t="shared" si="141"/>
        <v>0.9007633587786259</v>
      </c>
      <c r="P2259" s="9">
        <f t="shared" ref="P2259:P2322" si="143">_xlfn.NORM.S.INV(O2259)</f>
        <v>1.2859134118557971</v>
      </c>
    </row>
    <row r="2260" spans="1:16">
      <c r="A2260" s="12">
        <v>38800</v>
      </c>
      <c r="B2260" s="9">
        <v>0.57382222999999999</v>
      </c>
      <c r="C2260" s="14">
        <f t="shared" si="140"/>
        <v>-3.4429330721998941E-3</v>
      </c>
      <c r="L2260" s="9">
        <v>2243</v>
      </c>
      <c r="M2260" s="9">
        <v>6.3417877780407306E-3</v>
      </c>
      <c r="N2260" s="15">
        <f t="shared" si="142"/>
        <v>1.2428982034205993</v>
      </c>
      <c r="O2260" s="9">
        <f t="shared" si="141"/>
        <v>0.9011651265568501</v>
      </c>
      <c r="P2260" s="9">
        <f t="shared" si="143"/>
        <v>1.2882189798413575</v>
      </c>
    </row>
    <row r="2261" spans="1:16">
      <c r="A2261" s="12">
        <v>38803</v>
      </c>
      <c r="B2261" s="9">
        <v>0.57240984500000003</v>
      </c>
      <c r="C2261" s="14">
        <f t="shared" si="140"/>
        <v>-2.4613633389559686E-3</v>
      </c>
      <c r="L2261" s="9">
        <v>2244</v>
      </c>
      <c r="M2261" s="9">
        <v>6.3663422276067916E-3</v>
      </c>
      <c r="N2261" s="15">
        <f t="shared" si="142"/>
        <v>1.2476772545512542</v>
      </c>
      <c r="O2261" s="9">
        <f t="shared" si="141"/>
        <v>0.90156689433507431</v>
      </c>
      <c r="P2261" s="9">
        <f t="shared" si="143"/>
        <v>1.2905314159531471</v>
      </c>
    </row>
    <row r="2262" spans="1:16">
      <c r="A2262" s="12">
        <v>38804</v>
      </c>
      <c r="B2262" s="9">
        <v>0.57152654700000005</v>
      </c>
      <c r="C2262" s="14">
        <f t="shared" si="140"/>
        <v>-1.5431216072112619E-3</v>
      </c>
      <c r="L2262" s="9">
        <v>2245</v>
      </c>
      <c r="M2262" s="9">
        <v>6.3670405004856434E-3</v>
      </c>
      <c r="N2262" s="15">
        <f t="shared" si="142"/>
        <v>1.2478131599309372</v>
      </c>
      <c r="O2262" s="9">
        <f t="shared" si="141"/>
        <v>0.90196866211329851</v>
      </c>
      <c r="P2262" s="9">
        <f t="shared" si="143"/>
        <v>1.2928507736723942</v>
      </c>
    </row>
    <row r="2263" spans="1:16">
      <c r="A2263" s="12">
        <v>38805</v>
      </c>
      <c r="B2263" s="9">
        <v>0.57616962400000005</v>
      </c>
      <c r="C2263" s="14">
        <f t="shared" si="140"/>
        <v>8.1239918327014049E-3</v>
      </c>
      <c r="L2263" s="9">
        <v>2246</v>
      </c>
      <c r="M2263" s="9">
        <v>6.374594928498567E-3</v>
      </c>
      <c r="N2263" s="15">
        <f t="shared" si="142"/>
        <v>1.2492834839811457</v>
      </c>
      <c r="O2263" s="9">
        <f t="shared" si="141"/>
        <v>0.90237042989152272</v>
      </c>
      <c r="P2263" s="9">
        <f t="shared" si="143"/>
        <v>1.295177107111174</v>
      </c>
    </row>
    <row r="2264" spans="1:16">
      <c r="A2264" s="12">
        <v>38806</v>
      </c>
      <c r="B2264" s="9">
        <v>0.573131591</v>
      </c>
      <c r="C2264" s="14">
        <f t="shared" si="140"/>
        <v>-5.272810077887824E-3</v>
      </c>
      <c r="L2264" s="9">
        <v>2247</v>
      </c>
      <c r="M2264" s="9">
        <v>6.3999995169281565E-3</v>
      </c>
      <c r="N2264" s="15">
        <f t="shared" si="142"/>
        <v>1.2542279982831914</v>
      </c>
      <c r="O2264" s="9">
        <f t="shared" si="141"/>
        <v>0.90277219766974692</v>
      </c>
      <c r="P2264" s="9">
        <f t="shared" si="143"/>
        <v>1.2975104710225291</v>
      </c>
    </row>
    <row r="2265" spans="1:16">
      <c r="A2265" s="12">
        <v>38807</v>
      </c>
      <c r="B2265" s="9">
        <v>0.57494394299999996</v>
      </c>
      <c r="C2265" s="14">
        <f t="shared" si="140"/>
        <v>3.1621917696733615E-3</v>
      </c>
      <c r="L2265" s="9">
        <v>2248</v>
      </c>
      <c r="M2265" s="9">
        <v>6.4013639695388314E-3</v>
      </c>
      <c r="N2265" s="15">
        <f t="shared" si="142"/>
        <v>1.2544935627290255</v>
      </c>
      <c r="O2265" s="9">
        <f t="shared" si="141"/>
        <v>0.90317396544797113</v>
      </c>
      <c r="P2265" s="9">
        <f t="shared" si="143"/>
        <v>1.2998509208107598</v>
      </c>
    </row>
    <row r="2266" spans="1:16">
      <c r="A2266" s="12">
        <v>38810</v>
      </c>
      <c r="B2266" s="9">
        <v>0.57507619799999998</v>
      </c>
      <c r="C2266" s="14">
        <f t="shared" si="140"/>
        <v>2.300311214862294E-4</v>
      </c>
      <c r="L2266" s="9">
        <v>2249</v>
      </c>
      <c r="M2266" s="9">
        <v>6.4019708523324059E-3</v>
      </c>
      <c r="N2266" s="15">
        <f t="shared" si="142"/>
        <v>1.2546116807871397</v>
      </c>
      <c r="O2266" s="9">
        <f t="shared" si="141"/>
        <v>0.90357573322619522</v>
      </c>
      <c r="P2266" s="9">
        <f t="shared" si="143"/>
        <v>1.3021985125419635</v>
      </c>
    </row>
    <row r="2267" spans="1:16">
      <c r="A2267" s="12">
        <v>38811</v>
      </c>
      <c r="B2267" s="9">
        <v>0.56950851400000002</v>
      </c>
      <c r="C2267" s="14">
        <f t="shared" si="140"/>
        <v>-9.6816457008014334E-3</v>
      </c>
      <c r="L2267" s="9">
        <v>2250</v>
      </c>
      <c r="M2267" s="9">
        <v>6.410256537064063E-3</v>
      </c>
      <c r="N2267" s="15">
        <f t="shared" si="142"/>
        <v>1.2562243298867883</v>
      </c>
      <c r="O2267" s="9">
        <f t="shared" si="141"/>
        <v>0.90397750100441943</v>
      </c>
      <c r="P2267" s="9">
        <f t="shared" si="143"/>
        <v>1.3045533029547589</v>
      </c>
    </row>
    <row r="2268" spans="1:16">
      <c r="A2268" s="12">
        <v>38812</v>
      </c>
      <c r="B2268" s="9">
        <v>0.57152654700000005</v>
      </c>
      <c r="C2268" s="14">
        <f t="shared" si="140"/>
        <v>3.5434641456475457E-3</v>
      </c>
      <c r="L2268" s="9">
        <v>2251</v>
      </c>
      <c r="M2268" s="9">
        <v>6.4145234770962567E-3</v>
      </c>
      <c r="N2268" s="15">
        <f t="shared" si="142"/>
        <v>1.2570548076594801</v>
      </c>
      <c r="O2268" s="9">
        <f t="shared" si="141"/>
        <v>0.90437926878264363</v>
      </c>
      <c r="P2268" s="9">
        <f t="shared" si="143"/>
        <v>1.3069153494712464</v>
      </c>
    </row>
    <row r="2269" spans="1:16">
      <c r="A2269" s="12">
        <v>38813</v>
      </c>
      <c r="B2269" s="9">
        <v>0.57129798899999995</v>
      </c>
      <c r="C2269" s="14">
        <f t="shared" si="140"/>
        <v>-3.9990793288580129E-4</v>
      </c>
      <c r="L2269" s="9">
        <v>2252</v>
      </c>
      <c r="M2269" s="9">
        <v>6.4344937483280518E-3</v>
      </c>
      <c r="N2269" s="15">
        <f t="shared" si="142"/>
        <v>1.2609416366862529</v>
      </c>
      <c r="O2269" s="9">
        <f t="shared" si="141"/>
        <v>0.90478103656086784</v>
      </c>
      <c r="P2269" s="9">
        <f t="shared" si="143"/>
        <v>1.3092847102081824</v>
      </c>
    </row>
    <row r="2270" spans="1:16">
      <c r="A2270" s="12">
        <v>38814</v>
      </c>
      <c r="B2270" s="9">
        <v>0.57448153000000002</v>
      </c>
      <c r="C2270" s="14">
        <f t="shared" si="140"/>
        <v>5.5724701667032583E-3</v>
      </c>
      <c r="L2270" s="9">
        <v>2253</v>
      </c>
      <c r="M2270" s="9">
        <v>6.4576218304990274E-3</v>
      </c>
      <c r="N2270" s="15">
        <f t="shared" si="142"/>
        <v>1.265443072849654</v>
      </c>
      <c r="O2270" s="9">
        <f t="shared" si="141"/>
        <v>0.90518280433909204</v>
      </c>
      <c r="P2270" s="9">
        <f t="shared" si="143"/>
        <v>1.3116614439883976</v>
      </c>
    </row>
    <row r="2271" spans="1:16">
      <c r="A2271" s="12">
        <v>38817</v>
      </c>
      <c r="B2271" s="9">
        <v>0.57454754399999997</v>
      </c>
      <c r="C2271" s="14">
        <f t="shared" si="140"/>
        <v>1.1491056988366388E-4</v>
      </c>
      <c r="L2271" s="9">
        <v>2254</v>
      </c>
      <c r="M2271" s="9">
        <v>6.4585579384488501E-3</v>
      </c>
      <c r="N2271" s="15">
        <f t="shared" si="142"/>
        <v>1.2656252682494726</v>
      </c>
      <c r="O2271" s="9">
        <f t="shared" si="141"/>
        <v>0.90558457211731624</v>
      </c>
      <c r="P2271" s="9">
        <f t="shared" si="143"/>
        <v>1.314045610352444</v>
      </c>
    </row>
    <row r="2272" spans="1:16">
      <c r="A2272" s="12">
        <v>38818</v>
      </c>
      <c r="B2272" s="9">
        <v>0.57250815799999999</v>
      </c>
      <c r="C2272" s="14">
        <f t="shared" si="140"/>
        <v>-3.5495513318215544E-3</v>
      </c>
      <c r="L2272" s="9">
        <v>2255</v>
      </c>
      <c r="M2272" s="9">
        <v>6.4759849759254973E-3</v>
      </c>
      <c r="N2272" s="15">
        <f t="shared" si="142"/>
        <v>1.2690171057627782</v>
      </c>
      <c r="O2272" s="9">
        <f t="shared" si="141"/>
        <v>0.90598633989554034</v>
      </c>
      <c r="P2272" s="9">
        <f t="shared" si="143"/>
        <v>1.3164372695704825</v>
      </c>
    </row>
    <row r="2273" spans="1:16">
      <c r="A2273" s="12">
        <v>38819</v>
      </c>
      <c r="B2273" s="9">
        <v>0.57116746600000001</v>
      </c>
      <c r="C2273" s="14">
        <f t="shared" si="140"/>
        <v>-2.341786717386829E-3</v>
      </c>
      <c r="L2273" s="9">
        <v>2256</v>
      </c>
      <c r="M2273" s="9">
        <v>6.4960310293931123E-3</v>
      </c>
      <c r="N2273" s="15">
        <f t="shared" si="142"/>
        <v>1.2729186843435496</v>
      </c>
      <c r="O2273" s="9">
        <f t="shared" si="141"/>
        <v>0.90638810767376454</v>
      </c>
      <c r="P2273" s="9">
        <f t="shared" si="143"/>
        <v>1.3188364826544314</v>
      </c>
    </row>
    <row r="2274" spans="1:16">
      <c r="A2274" s="12">
        <v>38820</v>
      </c>
      <c r="B2274" s="9">
        <v>0.570483199</v>
      </c>
      <c r="C2274" s="14">
        <f t="shared" si="140"/>
        <v>-1.1980146642316392E-3</v>
      </c>
      <c r="L2274" s="9">
        <v>2257</v>
      </c>
      <c r="M2274" s="9">
        <v>6.5122519451414895E-3</v>
      </c>
      <c r="N2274" s="15">
        <f t="shared" si="142"/>
        <v>1.276075773470674</v>
      </c>
      <c r="O2274" s="9">
        <f t="shared" si="141"/>
        <v>0.90678987545198875</v>
      </c>
      <c r="P2274" s="9">
        <f t="shared" si="143"/>
        <v>1.3212433113703517</v>
      </c>
    </row>
    <row r="2275" spans="1:16">
      <c r="A2275" s="12">
        <v>38825</v>
      </c>
      <c r="B2275" s="9">
        <v>0.56299966199999996</v>
      </c>
      <c r="C2275" s="14">
        <f t="shared" si="140"/>
        <v>-1.3117892013503551E-2</v>
      </c>
      <c r="L2275" s="9">
        <v>2258</v>
      </c>
      <c r="M2275" s="9">
        <v>6.5133434615727293E-3</v>
      </c>
      <c r="N2275" s="15">
        <f t="shared" si="142"/>
        <v>1.2762882161410265</v>
      </c>
      <c r="O2275" s="9">
        <f t="shared" si="141"/>
        <v>0.90719164323021295</v>
      </c>
      <c r="P2275" s="9">
        <f t="shared" si="143"/>
        <v>1.3236578182511132</v>
      </c>
    </row>
    <row r="2276" spans="1:16">
      <c r="A2276" s="12">
        <v>38826</v>
      </c>
      <c r="B2276" s="9">
        <v>0.55881531200000001</v>
      </c>
      <c r="C2276" s="14">
        <f t="shared" si="140"/>
        <v>-7.4322424726428471E-3</v>
      </c>
      <c r="L2276" s="9">
        <v>2259</v>
      </c>
      <c r="M2276" s="9">
        <v>6.5305560208133162E-3</v>
      </c>
      <c r="N2276" s="15">
        <f t="shared" si="142"/>
        <v>1.2796383095926789</v>
      </c>
      <c r="O2276" s="9">
        <f t="shared" si="141"/>
        <v>0.90759341100843716</v>
      </c>
      <c r="P2276" s="9">
        <f t="shared" si="143"/>
        <v>1.3260800666093171</v>
      </c>
    </row>
    <row r="2277" spans="1:16">
      <c r="A2277" s="12">
        <v>38827</v>
      </c>
      <c r="B2277" s="9">
        <v>0.56176619299999997</v>
      </c>
      <c r="C2277" s="14">
        <f t="shared" si="140"/>
        <v>5.2806015451487553E-3</v>
      </c>
      <c r="L2277" s="9">
        <v>2260</v>
      </c>
      <c r="M2277" s="9">
        <v>6.5479309098142036E-3</v>
      </c>
      <c r="N2277" s="15">
        <f t="shared" si="142"/>
        <v>1.28301999740862</v>
      </c>
      <c r="O2277" s="9">
        <f t="shared" si="141"/>
        <v>0.90799517878666136</v>
      </c>
      <c r="P2277" s="9">
        <f t="shared" si="143"/>
        <v>1.3285101205504963</v>
      </c>
    </row>
    <row r="2278" spans="1:16">
      <c r="A2278" s="12">
        <v>38828</v>
      </c>
      <c r="B2278" s="9">
        <v>0.56126171599999997</v>
      </c>
      <c r="C2278" s="14">
        <f t="shared" si="140"/>
        <v>-8.9801950755696858E-4</v>
      </c>
      <c r="L2278" s="9">
        <v>2261</v>
      </c>
      <c r="M2278" s="9">
        <v>6.5518341175225814E-3</v>
      </c>
      <c r="N2278" s="15">
        <f t="shared" si="142"/>
        <v>1.2837796816834282</v>
      </c>
      <c r="O2278" s="9">
        <f t="shared" si="141"/>
        <v>0.90839694656488545</v>
      </c>
      <c r="P2278" s="9">
        <f t="shared" si="143"/>
        <v>1.3309480449865996</v>
      </c>
    </row>
    <row r="2279" spans="1:16">
      <c r="A2279" s="12">
        <v>38831</v>
      </c>
      <c r="B2279" s="9">
        <v>0.56056953899999995</v>
      </c>
      <c r="C2279" s="14">
        <f t="shared" si="140"/>
        <v>-1.2332517616434613E-3</v>
      </c>
      <c r="L2279" s="9">
        <v>2262</v>
      </c>
      <c r="M2279" s="9">
        <v>6.558251181044028E-3</v>
      </c>
      <c r="N2279" s="15">
        <f t="shared" si="142"/>
        <v>1.2850286396205688</v>
      </c>
      <c r="O2279" s="9">
        <f t="shared" si="141"/>
        <v>0.90879871434310966</v>
      </c>
      <c r="P2279" s="9">
        <f t="shared" si="143"/>
        <v>1.3333939056497695</v>
      </c>
    </row>
    <row r="2280" spans="1:16">
      <c r="A2280" s="12">
        <v>38832</v>
      </c>
      <c r="B2280" s="9">
        <v>0.55940926400000002</v>
      </c>
      <c r="C2280" s="14">
        <f t="shared" si="140"/>
        <v>-2.0698145712122473E-3</v>
      </c>
      <c r="L2280" s="9">
        <v>2263</v>
      </c>
      <c r="M2280" s="9">
        <v>6.5608458759824906E-3</v>
      </c>
      <c r="N2280" s="15">
        <f t="shared" si="142"/>
        <v>1.2855336470631509</v>
      </c>
      <c r="O2280" s="9">
        <f t="shared" si="141"/>
        <v>0.90920048212133386</v>
      </c>
      <c r="P2280" s="9">
        <f t="shared" si="143"/>
        <v>1.335847769106411</v>
      </c>
    </row>
    <row r="2281" spans="1:16">
      <c r="A2281" s="12">
        <v>38833</v>
      </c>
      <c r="B2281" s="9">
        <v>0.55875286400000002</v>
      </c>
      <c r="C2281" s="14">
        <f t="shared" si="140"/>
        <v>-1.1733806396170277E-3</v>
      </c>
      <c r="L2281" s="9">
        <v>2264</v>
      </c>
      <c r="M2281" s="9">
        <v>6.5785768323540772E-3</v>
      </c>
      <c r="N2281" s="15">
        <f t="shared" si="142"/>
        <v>1.2889846365413407</v>
      </c>
      <c r="O2281" s="9">
        <f t="shared" si="141"/>
        <v>0.90960224989955807</v>
      </c>
      <c r="P2281" s="9">
        <f t="shared" si="143"/>
        <v>1.3383097027715611</v>
      </c>
    </row>
    <row r="2282" spans="1:16">
      <c r="A2282" s="12">
        <v>38834</v>
      </c>
      <c r="B2282" s="9">
        <v>0.55521625699999999</v>
      </c>
      <c r="C2282" s="14">
        <f t="shared" si="140"/>
        <v>-6.3294655434643632E-3</v>
      </c>
      <c r="L2282" s="9">
        <v>2265</v>
      </c>
      <c r="M2282" s="9">
        <v>6.5936408095119692E-3</v>
      </c>
      <c r="N2282" s="15">
        <f t="shared" si="142"/>
        <v>1.2919165498336709</v>
      </c>
      <c r="O2282" s="9">
        <f t="shared" si="141"/>
        <v>0.91000401767778227</v>
      </c>
      <c r="P2282" s="9">
        <f t="shared" si="143"/>
        <v>1.3407797749235875</v>
      </c>
    </row>
    <row r="2283" spans="1:16">
      <c r="A2283" s="12">
        <v>38835</v>
      </c>
      <c r="B2283" s="9">
        <v>0.54884741999999997</v>
      </c>
      <c r="C2283" s="14">
        <f t="shared" si="140"/>
        <v>-1.1470912315163062E-2</v>
      </c>
      <c r="L2283" s="9">
        <v>2266</v>
      </c>
      <c r="M2283" s="9">
        <v>6.6064384085939842E-3</v>
      </c>
      <c r="N2283" s="15">
        <f t="shared" si="142"/>
        <v>1.2944073562432392</v>
      </c>
      <c r="O2283" s="9">
        <f t="shared" si="141"/>
        <v>0.91040578545600648</v>
      </c>
      <c r="P2283" s="9">
        <f t="shared" si="143"/>
        <v>1.3432580547191937</v>
      </c>
    </row>
    <row r="2284" spans="1:16">
      <c r="A2284" s="12">
        <v>38839</v>
      </c>
      <c r="B2284" s="9">
        <v>0.54356688600000003</v>
      </c>
      <c r="C2284" s="14">
        <f t="shared" si="140"/>
        <v>-9.6211329553119729E-3</v>
      </c>
      <c r="L2284" s="9">
        <v>2267</v>
      </c>
      <c r="M2284" s="9">
        <v>6.6129789313003062E-3</v>
      </c>
      <c r="N2284" s="15">
        <f t="shared" si="142"/>
        <v>1.2956803431351112</v>
      </c>
      <c r="O2284" s="9">
        <f t="shared" si="141"/>
        <v>0.91080755323423057</v>
      </c>
      <c r="P2284" s="9">
        <f t="shared" si="143"/>
        <v>1.3457446122087615</v>
      </c>
    </row>
    <row r="2285" spans="1:16">
      <c r="A2285" s="12">
        <v>38840</v>
      </c>
      <c r="B2285" s="9">
        <v>0.54212295300000002</v>
      </c>
      <c r="C2285" s="14">
        <f t="shared" si="140"/>
        <v>-2.6564035396372532E-3</v>
      </c>
      <c r="L2285" s="9">
        <v>2268</v>
      </c>
      <c r="M2285" s="9">
        <v>6.6292715686062653E-3</v>
      </c>
      <c r="N2285" s="15">
        <f t="shared" si="142"/>
        <v>1.2988513914833508</v>
      </c>
      <c r="O2285" s="9">
        <f t="shared" si="141"/>
        <v>0.91120932101245478</v>
      </c>
      <c r="P2285" s="9">
        <f t="shared" si="143"/>
        <v>1.3482395183520264</v>
      </c>
    </row>
    <row r="2286" spans="1:16">
      <c r="A2286" s="12">
        <v>38841</v>
      </c>
      <c r="B2286" s="9">
        <v>0.54097917200000001</v>
      </c>
      <c r="C2286" s="14">
        <f t="shared" si="140"/>
        <v>-2.1098184344908733E-3</v>
      </c>
      <c r="L2286" s="9">
        <v>2269</v>
      </c>
      <c r="M2286" s="9">
        <v>6.6315890149977186E-3</v>
      </c>
      <c r="N2286" s="15">
        <f t="shared" si="142"/>
        <v>1.2993024378310813</v>
      </c>
      <c r="O2286" s="9">
        <f t="shared" si="141"/>
        <v>0.91161108879067898</v>
      </c>
      <c r="P2286" s="9">
        <f t="shared" si="143"/>
        <v>1.3507428450341146</v>
      </c>
    </row>
    <row r="2287" spans="1:16">
      <c r="A2287" s="12">
        <v>38842</v>
      </c>
      <c r="B2287" s="9">
        <v>0.53798149299999998</v>
      </c>
      <c r="C2287" s="14">
        <f t="shared" si="140"/>
        <v>-5.541209634592037E-3</v>
      </c>
      <c r="L2287" s="9">
        <v>2270</v>
      </c>
      <c r="M2287" s="9">
        <v>6.654343229138604E-3</v>
      </c>
      <c r="N2287" s="15">
        <f t="shared" si="142"/>
        <v>1.3037311077764042</v>
      </c>
      <c r="O2287" s="9">
        <f t="shared" si="141"/>
        <v>0.91201285656890319</v>
      </c>
      <c r="P2287" s="9">
        <f t="shared" si="143"/>
        <v>1.3532546650819111</v>
      </c>
    </row>
    <row r="2288" spans="1:16">
      <c r="A2288" s="12">
        <v>38845</v>
      </c>
      <c r="B2288" s="9">
        <v>0.53809728800000001</v>
      </c>
      <c r="C2288" s="14">
        <f t="shared" si="140"/>
        <v>2.1523974617476682E-4</v>
      </c>
      <c r="L2288" s="9">
        <v>2271</v>
      </c>
      <c r="M2288" s="9">
        <v>6.654343229138604E-3</v>
      </c>
      <c r="N2288" s="15">
        <f t="shared" si="142"/>
        <v>1.3037311077764042</v>
      </c>
      <c r="O2288" s="9">
        <f t="shared" si="141"/>
        <v>0.91241462434712739</v>
      </c>
      <c r="P2288" s="9">
        <f t="shared" si="143"/>
        <v>1.3557750522808203</v>
      </c>
    </row>
    <row r="2289" spans="1:16">
      <c r="A2289" s="12">
        <v>38846</v>
      </c>
      <c r="B2289" s="9">
        <v>0.53671103499999995</v>
      </c>
      <c r="C2289" s="14">
        <f t="shared" si="140"/>
        <v>-2.576212575150616E-3</v>
      </c>
      <c r="L2289" s="9">
        <v>2272</v>
      </c>
      <c r="M2289" s="9">
        <v>6.6622241352758405E-3</v>
      </c>
      <c r="N2289" s="15">
        <f t="shared" si="142"/>
        <v>1.3052649745114095</v>
      </c>
      <c r="O2289" s="9">
        <f t="shared" si="141"/>
        <v>0.91281639212535159</v>
      </c>
      <c r="P2289" s="9">
        <f t="shared" si="143"/>
        <v>1.358304081391895</v>
      </c>
    </row>
    <row r="2290" spans="1:16">
      <c r="A2290" s="12">
        <v>38847</v>
      </c>
      <c r="B2290" s="9">
        <v>0.53625053600000006</v>
      </c>
      <c r="C2290" s="14">
        <f t="shared" si="140"/>
        <v>-8.5800173644634548E-4</v>
      </c>
      <c r="L2290" s="9">
        <v>2273</v>
      </c>
      <c r="M2290" s="9">
        <v>6.6793346969524769E-3</v>
      </c>
      <c r="N2290" s="15">
        <f t="shared" si="142"/>
        <v>1.3085952160998788</v>
      </c>
      <c r="O2290" s="9">
        <f t="shared" si="141"/>
        <v>0.91321815990357569</v>
      </c>
      <c r="P2290" s="9">
        <f t="shared" si="143"/>
        <v>1.3608418281693391</v>
      </c>
    </row>
    <row r="2291" spans="1:16">
      <c r="A2291" s="12">
        <v>38848</v>
      </c>
      <c r="B2291" s="9">
        <v>0.53072922199999994</v>
      </c>
      <c r="C2291" s="14">
        <f t="shared" si="140"/>
        <v>-1.0296146352010593E-2</v>
      </c>
      <c r="L2291" s="9">
        <v>2274</v>
      </c>
      <c r="M2291" s="9">
        <v>6.7144388238791208E-3</v>
      </c>
      <c r="N2291" s="15">
        <f t="shared" si="142"/>
        <v>1.3154275589315956</v>
      </c>
      <c r="O2291" s="9">
        <f t="shared" si="141"/>
        <v>0.91361992768179989</v>
      </c>
      <c r="P2291" s="9">
        <f t="shared" si="143"/>
        <v>1.3633883693784365</v>
      </c>
    </row>
    <row r="2292" spans="1:16">
      <c r="A2292" s="12">
        <v>38849</v>
      </c>
      <c r="B2292" s="9">
        <v>0.52879276600000003</v>
      </c>
      <c r="C2292" s="14">
        <f t="shared" si="140"/>
        <v>-3.6486703948627186E-3</v>
      </c>
      <c r="L2292" s="9">
        <v>2275</v>
      </c>
      <c r="M2292" s="9">
        <v>6.7263192970694607E-3</v>
      </c>
      <c r="N2292" s="15">
        <f t="shared" si="142"/>
        <v>1.3177398644337106</v>
      </c>
      <c r="O2292" s="9">
        <f t="shared" si="141"/>
        <v>0.9140216954600241</v>
      </c>
      <c r="P2292" s="9">
        <f t="shared" si="143"/>
        <v>1.3659437828138499</v>
      </c>
    </row>
    <row r="2293" spans="1:16">
      <c r="A2293" s="12">
        <v>38852</v>
      </c>
      <c r="B2293" s="9">
        <v>0.53089827999999994</v>
      </c>
      <c r="C2293" s="14">
        <f t="shared" si="140"/>
        <v>3.9817375262654053E-3</v>
      </c>
      <c r="L2293" s="9">
        <v>2276</v>
      </c>
      <c r="M2293" s="9">
        <v>6.7653276875061508E-3</v>
      </c>
      <c r="N2293" s="15">
        <f t="shared" si="142"/>
        <v>1.3253320970317144</v>
      </c>
      <c r="O2293" s="9">
        <f t="shared" si="141"/>
        <v>0.9144234632382483</v>
      </c>
      <c r="P2293" s="9">
        <f t="shared" si="143"/>
        <v>1.3685081473183771</v>
      </c>
    </row>
    <row r="2294" spans="1:16">
      <c r="A2294" s="12">
        <v>38853</v>
      </c>
      <c r="B2294" s="9">
        <v>0.53137786300000001</v>
      </c>
      <c r="C2294" s="14">
        <f t="shared" si="140"/>
        <v>9.0334253861223957E-4</v>
      </c>
      <c r="L2294" s="9">
        <v>2277</v>
      </c>
      <c r="M2294" s="9">
        <v>6.773399849292927E-3</v>
      </c>
      <c r="N2294" s="15">
        <f t="shared" si="142"/>
        <v>1.3269031879987563</v>
      </c>
      <c r="O2294" s="9">
        <f t="shared" si="141"/>
        <v>0.91482523101647251</v>
      </c>
      <c r="P2294" s="9">
        <f t="shared" si="143"/>
        <v>1.3710815428021095</v>
      </c>
    </row>
    <row r="2295" spans="1:16">
      <c r="A2295" s="12">
        <v>38854</v>
      </c>
      <c r="B2295" s="9">
        <v>0.53134962799999996</v>
      </c>
      <c r="C2295" s="14">
        <f t="shared" si="140"/>
        <v>-5.3135446479890547E-5</v>
      </c>
      <c r="L2295" s="9">
        <v>2278</v>
      </c>
      <c r="M2295" s="9">
        <v>6.7798850083355955E-3</v>
      </c>
      <c r="N2295" s="15">
        <f t="shared" si="142"/>
        <v>1.328165399418807</v>
      </c>
      <c r="O2295" s="9">
        <f t="shared" si="141"/>
        <v>0.91522699879469671</v>
      </c>
      <c r="P2295" s="9">
        <f t="shared" si="143"/>
        <v>1.3736640502620561</v>
      </c>
    </row>
    <row r="2296" spans="1:16">
      <c r="A2296" s="12">
        <v>38855</v>
      </c>
      <c r="B2296" s="9">
        <v>0.52971713099999995</v>
      </c>
      <c r="C2296" s="14">
        <f t="shared" si="140"/>
        <v>-3.0723593543195982E-3</v>
      </c>
      <c r="L2296" s="9">
        <v>2279</v>
      </c>
      <c r="M2296" s="9">
        <v>6.8410713009374735E-3</v>
      </c>
      <c r="N2296" s="15">
        <f t="shared" si="142"/>
        <v>1.3400741339254747</v>
      </c>
      <c r="O2296" s="9">
        <f t="shared" si="141"/>
        <v>0.9156287665729208</v>
      </c>
      <c r="P2296" s="9">
        <f t="shared" si="143"/>
        <v>1.3762557518022045</v>
      </c>
    </row>
    <row r="2297" spans="1:16">
      <c r="A2297" s="12">
        <v>38856</v>
      </c>
      <c r="B2297" s="9">
        <v>0.53319114899999998</v>
      </c>
      <c r="C2297" s="14">
        <f t="shared" si="140"/>
        <v>6.558251181044028E-3</v>
      </c>
      <c r="L2297" s="9">
        <v>2280</v>
      </c>
      <c r="M2297" s="9">
        <v>6.8559059237420783E-3</v>
      </c>
      <c r="N2297" s="15">
        <f t="shared" si="142"/>
        <v>1.34296140780618</v>
      </c>
      <c r="O2297" s="9">
        <f t="shared" si="141"/>
        <v>0.91603053435114501</v>
      </c>
      <c r="P2297" s="9">
        <f t="shared" si="143"/>
        <v>1.3788567306540662</v>
      </c>
    </row>
    <row r="2298" spans="1:16">
      <c r="A2298" s="12">
        <v>38859</v>
      </c>
      <c r="B2298" s="9">
        <v>0.53019458100000005</v>
      </c>
      <c r="C2298" s="14">
        <f t="shared" si="140"/>
        <v>-5.6200632842836606E-3</v>
      </c>
      <c r="L2298" s="9">
        <v>2281</v>
      </c>
      <c r="M2298" s="9">
        <v>6.8601265232830499E-3</v>
      </c>
      <c r="N2298" s="15">
        <f t="shared" si="142"/>
        <v>1.3437828662939402</v>
      </c>
      <c r="O2298" s="9">
        <f t="shared" si="141"/>
        <v>0.91643230212936921</v>
      </c>
      <c r="P2298" s="9">
        <f t="shared" si="143"/>
        <v>1.3814670711976869</v>
      </c>
    </row>
    <row r="2299" spans="1:16">
      <c r="A2299" s="12">
        <v>38860</v>
      </c>
      <c r="B2299" s="9">
        <v>0.53166037499999996</v>
      </c>
      <c r="C2299" s="14">
        <f t="shared" si="140"/>
        <v>2.7646340655449464E-3</v>
      </c>
      <c r="L2299" s="9">
        <v>2282</v>
      </c>
      <c r="M2299" s="9">
        <v>6.8641619367042495E-3</v>
      </c>
      <c r="N2299" s="15">
        <f t="shared" si="142"/>
        <v>1.3445682818668432</v>
      </c>
      <c r="O2299" s="9">
        <f t="shared" si="141"/>
        <v>0.91683406990759342</v>
      </c>
      <c r="P2299" s="9">
        <f t="shared" si="143"/>
        <v>1.3840868589831732</v>
      </c>
    </row>
    <row r="2300" spans="1:16">
      <c r="A2300" s="12">
        <v>38861</v>
      </c>
      <c r="B2300" s="9">
        <v>0.53538922799999999</v>
      </c>
      <c r="C2300" s="14">
        <f t="shared" si="140"/>
        <v>7.0135996123465993E-3</v>
      </c>
      <c r="L2300" s="9">
        <v>2283</v>
      </c>
      <c r="M2300" s="9">
        <v>6.8808741197703416E-3</v>
      </c>
      <c r="N2300" s="15">
        <f t="shared" si="142"/>
        <v>1.347820986724382</v>
      </c>
      <c r="O2300" s="9">
        <f t="shared" si="141"/>
        <v>0.91723583768581762</v>
      </c>
      <c r="P2300" s="9">
        <f t="shared" si="143"/>
        <v>1.3867161807527055</v>
      </c>
    </row>
    <row r="2301" spans="1:16">
      <c r="A2301" s="12">
        <v>38862</v>
      </c>
      <c r="B2301" s="9">
        <v>0.53421657099999997</v>
      </c>
      <c r="C2301" s="14">
        <f t="shared" si="140"/>
        <v>-2.1902887444721353E-3</v>
      </c>
      <c r="L2301" s="9">
        <v>2284</v>
      </c>
      <c r="M2301" s="9">
        <v>6.896991917030082E-3</v>
      </c>
      <c r="N2301" s="15">
        <f t="shared" si="142"/>
        <v>1.350958005821902</v>
      </c>
      <c r="O2301" s="9">
        <f t="shared" si="141"/>
        <v>0.91763760546404183</v>
      </c>
      <c r="P2301" s="9">
        <f t="shared" si="143"/>
        <v>1.3893551244630991</v>
      </c>
    </row>
    <row r="2302" spans="1:16">
      <c r="A2302" s="12">
        <v>38863</v>
      </c>
      <c r="B2302" s="9">
        <v>0.53861898100000005</v>
      </c>
      <c r="C2302" s="14">
        <f t="shared" si="140"/>
        <v>8.2408712851405053E-3</v>
      </c>
      <c r="L2302" s="9">
        <v>2285</v>
      </c>
      <c r="M2302" s="9">
        <v>6.9037786661076961E-3</v>
      </c>
      <c r="N2302" s="15">
        <f t="shared" si="142"/>
        <v>1.3522789159390514</v>
      </c>
      <c r="O2302" s="9">
        <f t="shared" si="141"/>
        <v>0.91803937324226592</v>
      </c>
      <c r="P2302" s="9">
        <f t="shared" si="143"/>
        <v>1.3920037793088771</v>
      </c>
    </row>
    <row r="2303" spans="1:16">
      <c r="A2303" s="12">
        <v>38867</v>
      </c>
      <c r="B2303" s="9">
        <v>0.531208499</v>
      </c>
      <c r="C2303" s="14">
        <f t="shared" si="140"/>
        <v>-1.3758300879485819E-2</v>
      </c>
      <c r="L2303" s="9">
        <v>2286</v>
      </c>
      <c r="M2303" s="9">
        <v>6.9104320954627152E-3</v>
      </c>
      <c r="N2303" s="15">
        <f t="shared" si="142"/>
        <v>1.3535738779375392</v>
      </c>
      <c r="O2303" s="9">
        <f t="shared" si="141"/>
        <v>0.91844114102049013</v>
      </c>
      <c r="P2303" s="9">
        <f t="shared" si="143"/>
        <v>1.3946622357459306</v>
      </c>
    </row>
    <row r="2304" spans="1:16">
      <c r="A2304" s="12">
        <v>38868</v>
      </c>
      <c r="B2304" s="9">
        <v>0.533845825</v>
      </c>
      <c r="C2304" s="14">
        <f t="shared" si="140"/>
        <v>4.9647661981402358E-3</v>
      </c>
      <c r="L2304" s="9">
        <v>2287</v>
      </c>
      <c r="M2304" s="9">
        <v>6.9117187124825286E-3</v>
      </c>
      <c r="N2304" s="15">
        <f t="shared" si="142"/>
        <v>1.3538242931833266</v>
      </c>
      <c r="O2304" s="9">
        <f t="shared" si="141"/>
        <v>0.91884290879871433</v>
      </c>
      <c r="P2304" s="9">
        <f t="shared" si="143"/>
        <v>1.3973305855157239</v>
      </c>
    </row>
    <row r="2305" spans="1:16">
      <c r="A2305" s="12">
        <v>38869</v>
      </c>
      <c r="B2305" s="9">
        <v>0.53516001300000005</v>
      </c>
      <c r="C2305" s="14">
        <f t="shared" si="140"/>
        <v>2.4617369631017016E-3</v>
      </c>
      <c r="L2305" s="9">
        <v>2288</v>
      </c>
      <c r="M2305" s="9">
        <v>6.9135802034148153E-3</v>
      </c>
      <c r="N2305" s="15">
        <f t="shared" si="142"/>
        <v>1.3541865965744377</v>
      </c>
      <c r="O2305" s="9">
        <f t="shared" si="141"/>
        <v>0.91924467657693854</v>
      </c>
      <c r="P2305" s="9">
        <f t="shared" si="143"/>
        <v>1.4000089216700917</v>
      </c>
    </row>
    <row r="2306" spans="1:16">
      <c r="A2306" s="12">
        <v>38870</v>
      </c>
      <c r="B2306" s="9">
        <v>0.53143434099999998</v>
      </c>
      <c r="C2306" s="14">
        <f t="shared" si="140"/>
        <v>-6.9617906971686239E-3</v>
      </c>
      <c r="L2306" s="9">
        <v>2289</v>
      </c>
      <c r="M2306" s="9">
        <v>6.9242665819353455E-3</v>
      </c>
      <c r="N2306" s="15">
        <f t="shared" si="142"/>
        <v>1.356266494525876</v>
      </c>
      <c r="O2306" s="9">
        <f t="shared" si="141"/>
        <v>0.91964644435516274</v>
      </c>
      <c r="P2306" s="9">
        <f t="shared" si="143"/>
        <v>1.4026973385966559</v>
      </c>
    </row>
    <row r="2307" spans="1:16">
      <c r="A2307" s="12">
        <v>38873</v>
      </c>
      <c r="B2307" s="9">
        <v>0.53231129600000004</v>
      </c>
      <c r="C2307" s="14">
        <f t="shared" si="140"/>
        <v>1.6501662243917359E-3</v>
      </c>
      <c r="L2307" s="9">
        <v>2290</v>
      </c>
      <c r="M2307" s="9">
        <v>6.9608702458234806E-3</v>
      </c>
      <c r="N2307" s="15">
        <f t="shared" si="142"/>
        <v>1.3633906933730164</v>
      </c>
      <c r="O2307" s="9">
        <f t="shared" si="141"/>
        <v>0.92004821213338694</v>
      </c>
      <c r="P2307" s="9">
        <f t="shared" si="143"/>
        <v>1.405395932044851</v>
      </c>
    </row>
    <row r="2308" spans="1:16">
      <c r="A2308" s="12">
        <v>38874</v>
      </c>
      <c r="B2308" s="9">
        <v>0.53740326699999996</v>
      </c>
      <c r="C2308" s="14">
        <f t="shared" ref="C2308:C2371" si="144">((B2308/B2307)-1)</f>
        <v>9.5657767142327543E-3</v>
      </c>
      <c r="L2308" s="9">
        <v>2291</v>
      </c>
      <c r="M2308" s="9">
        <v>6.9788246609110427E-3</v>
      </c>
      <c r="N2308" s="15">
        <f t="shared" si="142"/>
        <v>1.3668851747904724</v>
      </c>
      <c r="O2308" s="9">
        <f t="shared" si="141"/>
        <v>0.92044997991161104</v>
      </c>
      <c r="P2308" s="9">
        <f t="shared" si="143"/>
        <v>1.4081047991525903</v>
      </c>
    </row>
    <row r="2309" spans="1:16">
      <c r="A2309" s="12">
        <v>38875</v>
      </c>
      <c r="B2309" s="9">
        <v>0.53806833499999995</v>
      </c>
      <c r="C2309" s="14">
        <f t="shared" si="144"/>
        <v>1.2375585353483487E-3</v>
      </c>
      <c r="L2309" s="9">
        <v>2292</v>
      </c>
      <c r="M2309" s="9">
        <v>7.0135996123465993E-3</v>
      </c>
      <c r="N2309" s="15">
        <f t="shared" si="142"/>
        <v>1.3736534499468527</v>
      </c>
      <c r="O2309" s="9">
        <f t="shared" si="141"/>
        <v>0.92085174768983524</v>
      </c>
      <c r="P2309" s="9">
        <f t="shared" si="143"/>
        <v>1.4108240384736126</v>
      </c>
    </row>
    <row r="2310" spans="1:16">
      <c r="A2310" s="12">
        <v>38876</v>
      </c>
      <c r="B2310" s="9">
        <v>0.54274084099999997</v>
      </c>
      <c r="C2310" s="14">
        <f t="shared" si="144"/>
        <v>8.6838523958114866E-3</v>
      </c>
      <c r="L2310" s="9">
        <v>2293</v>
      </c>
      <c r="M2310" s="9">
        <v>7.0182889658940706E-3</v>
      </c>
      <c r="N2310" s="15">
        <f t="shared" si="142"/>
        <v>1.3745661423822009</v>
      </c>
      <c r="O2310" s="9">
        <f t="shared" si="141"/>
        <v>0.92125351546805945</v>
      </c>
      <c r="P2310" s="9">
        <f t="shared" si="143"/>
        <v>1.413553750005482</v>
      </c>
    </row>
    <row r="2311" spans="1:16">
      <c r="A2311" s="12">
        <v>38877</v>
      </c>
      <c r="B2311" s="9">
        <v>0.54271138600000002</v>
      </c>
      <c r="C2311" s="14">
        <f t="shared" si="144"/>
        <v>-5.4270837524739157E-5</v>
      </c>
      <c r="L2311" s="9">
        <v>2294</v>
      </c>
      <c r="M2311" s="9">
        <v>7.025259166632658E-3</v>
      </c>
      <c r="N2311" s="15">
        <f t="shared" si="142"/>
        <v>1.3759227578351769</v>
      </c>
      <c r="O2311" s="9">
        <f t="shared" si="141"/>
        <v>0.92165528324628365</v>
      </c>
      <c r="P2311" s="9">
        <f t="shared" si="143"/>
        <v>1.416294035218294</v>
      </c>
    </row>
    <row r="2312" spans="1:16">
      <c r="A2312" s="12">
        <v>38880</v>
      </c>
      <c r="B2312" s="9">
        <v>0.54229934899999999</v>
      </c>
      <c r="C2312" s="14">
        <f t="shared" si="144"/>
        <v>-7.5921937631884262E-4</v>
      </c>
      <c r="L2312" s="9">
        <v>2295</v>
      </c>
      <c r="M2312" s="9">
        <v>7.0338505600566759E-3</v>
      </c>
      <c r="N2312" s="15">
        <f t="shared" si="142"/>
        <v>1.3775949072493388</v>
      </c>
      <c r="O2312" s="9">
        <f t="shared" si="141"/>
        <v>0.92205705102450786</v>
      </c>
      <c r="P2312" s="9">
        <f t="shared" si="143"/>
        <v>1.4190449970841392</v>
      </c>
    </row>
    <row r="2313" spans="1:16">
      <c r="A2313" s="12">
        <v>38881</v>
      </c>
      <c r="B2313" s="9">
        <v>0.54353734099999995</v>
      </c>
      <c r="C2313" s="14">
        <f t="shared" si="144"/>
        <v>2.282857249013448E-3</v>
      </c>
      <c r="L2313" s="9">
        <v>2296</v>
      </c>
      <c r="M2313" s="9">
        <v>7.0643196081781046E-3</v>
      </c>
      <c r="N2313" s="15">
        <f t="shared" si="142"/>
        <v>1.3835251211799313</v>
      </c>
      <c r="O2313" s="9">
        <f t="shared" si="141"/>
        <v>0.92245881880273206</v>
      </c>
      <c r="P2313" s="9">
        <f t="shared" si="143"/>
        <v>1.4218067401072474</v>
      </c>
    </row>
    <row r="2314" spans="1:16">
      <c r="A2314" s="12">
        <v>38882</v>
      </c>
      <c r="B2314" s="9">
        <v>0.54080363399999998</v>
      </c>
      <c r="C2314" s="14">
        <f t="shared" si="144"/>
        <v>-5.0294741387417741E-3</v>
      </c>
      <c r="L2314" s="9">
        <v>2297</v>
      </c>
      <c r="M2314" s="9">
        <v>7.0756025572689119E-3</v>
      </c>
      <c r="N2314" s="15">
        <f t="shared" si="142"/>
        <v>1.3857211301136472</v>
      </c>
      <c r="O2314" s="9">
        <f t="shared" si="141"/>
        <v>0.92286058658095615</v>
      </c>
      <c r="P2314" s="9">
        <f t="shared" si="143"/>
        <v>1.4245793703549636</v>
      </c>
    </row>
    <row r="2315" spans="1:16">
      <c r="A2315" s="12">
        <v>38883</v>
      </c>
      <c r="B2315" s="9">
        <v>0.54121339999999996</v>
      </c>
      <c r="C2315" s="14">
        <f t="shared" si="144"/>
        <v>7.5769831088079442E-4</v>
      </c>
      <c r="L2315" s="9">
        <v>2298</v>
      </c>
      <c r="M2315" s="9">
        <v>7.0849562781365449E-3</v>
      </c>
      <c r="N2315" s="15">
        <f t="shared" si="142"/>
        <v>1.3875416518959833</v>
      </c>
      <c r="O2315" s="9">
        <f t="shared" si="141"/>
        <v>0.92326235435918036</v>
      </c>
      <c r="P2315" s="9">
        <f t="shared" si="143"/>
        <v>1.4273629954894667</v>
      </c>
    </row>
    <row r="2316" spans="1:16">
      <c r="A2316" s="12">
        <v>38884</v>
      </c>
      <c r="B2316" s="9">
        <v>0.54100844000000003</v>
      </c>
      <c r="C2316" s="14">
        <f t="shared" si="144"/>
        <v>-3.787045923103749E-4</v>
      </c>
      <c r="L2316" s="9">
        <v>2299</v>
      </c>
      <c r="M2316" s="9">
        <v>7.1224111849443883E-3</v>
      </c>
      <c r="N2316" s="15">
        <f t="shared" si="142"/>
        <v>1.3948315287978059</v>
      </c>
      <c r="O2316" s="9">
        <f t="shared" si="141"/>
        <v>0.92366412213740456</v>
      </c>
      <c r="P2316" s="9">
        <f t="shared" si="143"/>
        <v>1.4301577248003308</v>
      </c>
    </row>
    <row r="2317" spans="1:16">
      <c r="A2317" s="12">
        <v>38887</v>
      </c>
      <c r="B2317" s="9">
        <v>0.54344872600000005</v>
      </c>
      <c r="C2317" s="14">
        <f t="shared" si="144"/>
        <v>4.5106246401627192E-3</v>
      </c>
      <c r="L2317" s="9">
        <v>2300</v>
      </c>
      <c r="M2317" s="9">
        <v>7.1438574567428414E-3</v>
      </c>
      <c r="N2317" s="15">
        <f t="shared" si="142"/>
        <v>1.3990056329336362</v>
      </c>
      <c r="O2317" s="9">
        <f t="shared" si="141"/>
        <v>0.92406588991562877</v>
      </c>
      <c r="P2317" s="9">
        <f t="shared" si="143"/>
        <v>1.4329636692379104</v>
      </c>
    </row>
    <row r="2318" spans="1:16">
      <c r="A2318" s="12">
        <v>38888</v>
      </c>
      <c r="B2318" s="9">
        <v>0.54350779900000001</v>
      </c>
      <c r="C2318" s="14">
        <f t="shared" si="144"/>
        <v>1.0870022722242467E-4</v>
      </c>
      <c r="L2318" s="9">
        <v>2301</v>
      </c>
      <c r="M2318" s="9">
        <v>7.1484075499572697E-3</v>
      </c>
      <c r="N2318" s="15">
        <f t="shared" si="142"/>
        <v>1.3998912210248087</v>
      </c>
      <c r="O2318" s="9">
        <f t="shared" si="141"/>
        <v>0.92446765769385297</v>
      </c>
      <c r="P2318" s="9">
        <f t="shared" si="143"/>
        <v>1.4357809414476093</v>
      </c>
    </row>
    <row r="2319" spans="1:16">
      <c r="A2319" s="12">
        <v>38889</v>
      </c>
      <c r="B2319" s="9">
        <v>0.54171180900000004</v>
      </c>
      <c r="C2319" s="14">
        <f t="shared" si="144"/>
        <v>-3.3044420030483579E-3</v>
      </c>
      <c r="L2319" s="9">
        <v>2302</v>
      </c>
      <c r="M2319" s="9">
        <v>7.2156867208070796E-3</v>
      </c>
      <c r="N2319" s="15">
        <f t="shared" si="142"/>
        <v>1.4129858170431091</v>
      </c>
      <c r="O2319" s="9">
        <f t="shared" si="141"/>
        <v>0.92486942547207718</v>
      </c>
      <c r="P2319" s="9">
        <f t="shared" si="143"/>
        <v>1.4386096558050241</v>
      </c>
    </row>
    <row r="2320" spans="1:16">
      <c r="A2320" s="12">
        <v>38890</v>
      </c>
      <c r="B2320" s="9">
        <v>0.54626898300000004</v>
      </c>
      <c r="C2320" s="14">
        <f t="shared" si="144"/>
        <v>8.4125432089297014E-3</v>
      </c>
      <c r="L2320" s="9">
        <v>2303</v>
      </c>
      <c r="M2320" s="9">
        <v>7.2158748795101424E-3</v>
      </c>
      <c r="N2320" s="15">
        <f t="shared" si="142"/>
        <v>1.4130224385141055</v>
      </c>
      <c r="O2320" s="9">
        <f t="shared" si="141"/>
        <v>0.92527119325030127</v>
      </c>
      <c r="P2320" s="9">
        <f t="shared" si="143"/>
        <v>1.4414499284520208</v>
      </c>
    </row>
    <row r="2321" spans="1:16">
      <c r="A2321" s="12">
        <v>38891</v>
      </c>
      <c r="B2321" s="9">
        <v>0.54932981800000003</v>
      </c>
      <c r="C2321" s="14">
        <f t="shared" si="144"/>
        <v>5.6031645494321047E-3</v>
      </c>
      <c r="L2321" s="9">
        <v>2304</v>
      </c>
      <c r="M2321" s="9">
        <v>7.2354533515741615E-3</v>
      </c>
      <c r="N2321" s="15">
        <f t="shared" si="142"/>
        <v>1.4168330113718808</v>
      </c>
      <c r="O2321" s="9">
        <f t="shared" si="141"/>
        <v>0.92567296102852548</v>
      </c>
      <c r="P2321" s="9">
        <f t="shared" si="143"/>
        <v>1.444301877333769</v>
      </c>
    </row>
    <row r="2322" spans="1:16">
      <c r="A2322" s="12">
        <v>38894</v>
      </c>
      <c r="B2322" s="9">
        <v>0.54975261099999995</v>
      </c>
      <c r="C2322" s="14">
        <f t="shared" si="144"/>
        <v>7.6965237667092623E-4</v>
      </c>
      <c r="L2322" s="9">
        <v>2305</v>
      </c>
      <c r="M2322" s="9">
        <v>7.2520795460115917E-3</v>
      </c>
      <c r="N2322" s="15">
        <f t="shared" si="142"/>
        <v>1.420068980197446</v>
      </c>
      <c r="O2322" s="9">
        <f t="shared" ref="O2322:O2385" si="145">L2322/COUNT(Retornos)</f>
        <v>0.92607472880674968</v>
      </c>
      <c r="P2322" s="9">
        <f t="shared" si="143"/>
        <v>1.4471656222367408</v>
      </c>
    </row>
    <row r="2323" spans="1:16">
      <c r="A2323" s="12">
        <v>38895</v>
      </c>
      <c r="B2323" s="9">
        <v>0.54833580100000001</v>
      </c>
      <c r="C2323" s="14">
        <f t="shared" si="144"/>
        <v>-2.5771773915229668E-3</v>
      </c>
      <c r="L2323" s="9">
        <v>2306</v>
      </c>
      <c r="M2323" s="9">
        <v>7.2793448406300865E-3</v>
      </c>
      <c r="N2323" s="15">
        <f t="shared" ref="N2323:N2386" si="146">(M2323-$K$5)/$K$4</f>
        <v>1.4253756451554038</v>
      </c>
      <c r="O2323" s="9">
        <f t="shared" si="145"/>
        <v>0.92647649658497389</v>
      </c>
      <c r="P2323" s="9">
        <f t="shared" ref="P2323:P2386" si="147">_xlfn.NORM.S.INV(O2323)</f>
        <v>1.4500412848277382</v>
      </c>
    </row>
    <row r="2324" spans="1:16">
      <c r="A2324" s="12">
        <v>38896</v>
      </c>
      <c r="B2324" s="9">
        <v>0.55069111699999995</v>
      </c>
      <c r="C2324" s="14">
        <f t="shared" si="144"/>
        <v>4.2953897879813852E-3</v>
      </c>
      <c r="L2324" s="9">
        <v>2307</v>
      </c>
      <c r="M2324" s="9">
        <v>7.3281620724103824E-3</v>
      </c>
      <c r="N2324" s="15">
        <f t="shared" si="146"/>
        <v>1.4348769799789516</v>
      </c>
      <c r="O2324" s="9">
        <f t="shared" si="145"/>
        <v>0.92687826436319809</v>
      </c>
      <c r="P2324" s="9">
        <f t="shared" si="147"/>
        <v>1.4529289886939596</v>
      </c>
    </row>
    <row r="2325" spans="1:16">
      <c r="A2325" s="12">
        <v>38897</v>
      </c>
      <c r="B2325" s="9">
        <v>0.55224210299999998</v>
      </c>
      <c r="C2325" s="14">
        <f t="shared" si="144"/>
        <v>2.8164354792017399E-3</v>
      </c>
      <c r="L2325" s="9">
        <v>2308</v>
      </c>
      <c r="M2325" s="9">
        <v>7.3299624817724229E-3</v>
      </c>
      <c r="N2325" s="15">
        <f t="shared" si="146"/>
        <v>1.4352273950177472</v>
      </c>
      <c r="O2325" s="9">
        <f t="shared" si="145"/>
        <v>0.92728003214142229</v>
      </c>
      <c r="P2325" s="9">
        <f t="shared" si="147"/>
        <v>1.4558288593841473</v>
      </c>
    </row>
    <row r="2326" spans="1:16">
      <c r="A2326" s="12">
        <v>38898</v>
      </c>
      <c r="B2326" s="9">
        <v>0.54080363399999998</v>
      </c>
      <c r="C2326" s="14">
        <f t="shared" si="144"/>
        <v>-2.0712779662871883E-2</v>
      </c>
      <c r="L2326" s="9">
        <v>2309</v>
      </c>
      <c r="M2326" s="9">
        <v>7.346647604213441E-3</v>
      </c>
      <c r="N2326" s="15">
        <f t="shared" si="146"/>
        <v>1.4384748330453168</v>
      </c>
      <c r="O2326" s="9">
        <f t="shared" si="145"/>
        <v>0.9276817999196465</v>
      </c>
      <c r="P2326" s="9">
        <f t="shared" si="147"/>
        <v>1.4587410244508525</v>
      </c>
    </row>
    <row r="2327" spans="1:16">
      <c r="A2327" s="12">
        <v>38901</v>
      </c>
      <c r="B2327" s="9">
        <v>0.54318305300000003</v>
      </c>
      <c r="C2327" s="14">
        <f t="shared" si="144"/>
        <v>4.399783674530644E-3</v>
      </c>
      <c r="L2327" s="9">
        <v>2310</v>
      </c>
      <c r="M2327" s="9">
        <v>7.3534003100148571E-3</v>
      </c>
      <c r="N2327" s="15">
        <f t="shared" si="146"/>
        <v>1.4397891172938158</v>
      </c>
      <c r="O2327" s="9">
        <f t="shared" si="145"/>
        <v>0.92808356769787059</v>
      </c>
      <c r="P2327" s="9">
        <f t="shared" si="147"/>
        <v>1.4616656134938493</v>
      </c>
    </row>
    <row r="2328" spans="1:16">
      <c r="A2328" s="12">
        <v>38903</v>
      </c>
      <c r="B2328" s="9">
        <v>0.54519681600000003</v>
      </c>
      <c r="C2328" s="14">
        <f t="shared" si="144"/>
        <v>3.7073376808756109E-3</v>
      </c>
      <c r="L2328" s="9">
        <v>2311</v>
      </c>
      <c r="M2328" s="9">
        <v>7.3771002546108022E-3</v>
      </c>
      <c r="N2328" s="15">
        <f t="shared" si="146"/>
        <v>1.4444018554744451</v>
      </c>
      <c r="O2328" s="9">
        <f t="shared" si="145"/>
        <v>0.9284853354760948</v>
      </c>
      <c r="P2328" s="9">
        <f t="shared" si="147"/>
        <v>1.4646027582047434</v>
      </c>
    </row>
    <row r="2329" spans="1:16">
      <c r="A2329" s="12">
        <v>38904</v>
      </c>
      <c r="B2329" s="9">
        <v>0.544188071</v>
      </c>
      <c r="C2329" s="14">
        <f t="shared" si="144"/>
        <v>-1.8502400791717832E-3</v>
      </c>
      <c r="L2329" s="9">
        <v>2312</v>
      </c>
      <c r="M2329" s="9">
        <v>7.3960126749306188E-3</v>
      </c>
      <c r="N2329" s="15">
        <f t="shared" si="146"/>
        <v>1.448082794176397</v>
      </c>
      <c r="O2329" s="9">
        <f t="shared" si="145"/>
        <v>0.928887103254319</v>
      </c>
      <c r="P2329" s="9">
        <f t="shared" si="147"/>
        <v>1.4675525924128021</v>
      </c>
    </row>
    <row r="2330" spans="1:16">
      <c r="A2330" s="12">
        <v>38905</v>
      </c>
      <c r="B2330" s="9">
        <v>0.54016096800000002</v>
      </c>
      <c r="C2330" s="14">
        <f t="shared" si="144"/>
        <v>-7.400204478205108E-3</v>
      </c>
      <c r="L2330" s="9">
        <v>2313</v>
      </c>
      <c r="M2330" s="9">
        <v>7.4021857038000238E-3</v>
      </c>
      <c r="N2330" s="15">
        <f t="shared" si="146"/>
        <v>1.4492842554642391</v>
      </c>
      <c r="O2330" s="9">
        <f t="shared" si="145"/>
        <v>0.92928887103254321</v>
      </c>
      <c r="P2330" s="9">
        <f t="shared" si="147"/>
        <v>1.4705152521320666</v>
      </c>
    </row>
    <row r="2331" spans="1:16">
      <c r="A2331" s="12">
        <v>38908</v>
      </c>
      <c r="B2331" s="9">
        <v>0.54288816500000003</v>
      </c>
      <c r="C2331" s="14">
        <f t="shared" si="144"/>
        <v>5.0488598058051615E-3</v>
      </c>
      <c r="L2331" s="9">
        <v>2314</v>
      </c>
      <c r="M2331" s="9">
        <v>7.4600604056354047E-3</v>
      </c>
      <c r="N2331" s="15">
        <f t="shared" si="146"/>
        <v>1.4605484525499268</v>
      </c>
      <c r="O2331" s="9">
        <f t="shared" si="145"/>
        <v>0.92969063881076741</v>
      </c>
      <c r="P2331" s="9">
        <f t="shared" si="147"/>
        <v>1.4734908756097669</v>
      </c>
    </row>
    <row r="2332" spans="1:16">
      <c r="A2332" s="12">
        <v>38909</v>
      </c>
      <c r="B2332" s="9">
        <v>0.54256415800000002</v>
      </c>
      <c r="C2332" s="14">
        <f t="shared" si="144"/>
        <v>-5.9682089404178296E-4</v>
      </c>
      <c r="L2332" s="9">
        <v>2315</v>
      </c>
      <c r="M2332" s="9">
        <v>7.480841794802906E-3</v>
      </c>
      <c r="N2332" s="15">
        <f t="shared" si="146"/>
        <v>1.4645931500753318</v>
      </c>
      <c r="O2332" s="9">
        <f t="shared" si="145"/>
        <v>0.93009240658899162</v>
      </c>
      <c r="P2332" s="9">
        <f t="shared" si="147"/>
        <v>1.4764796033761012</v>
      </c>
    </row>
    <row r="2333" spans="1:16">
      <c r="A2333" s="12">
        <v>38910</v>
      </c>
      <c r="B2333" s="9">
        <v>0.54504823700000005</v>
      </c>
      <c r="C2333" s="14">
        <f t="shared" si="144"/>
        <v>4.578406006686464E-3</v>
      </c>
      <c r="L2333" s="9">
        <v>2316</v>
      </c>
      <c r="M2333" s="9">
        <v>7.4876167791064763E-3</v>
      </c>
      <c r="N2333" s="15">
        <f t="shared" si="146"/>
        <v>1.4659117704055915</v>
      </c>
      <c r="O2333" s="9">
        <f t="shared" si="145"/>
        <v>0.93049417436721571</v>
      </c>
      <c r="P2333" s="9">
        <f t="shared" si="147"/>
        <v>1.4794815782954163</v>
      </c>
    </row>
    <row r="2334" spans="1:16">
      <c r="A2334" s="12">
        <v>38911</v>
      </c>
      <c r="B2334" s="9">
        <v>0.54336013900000002</v>
      </c>
      <c r="C2334" s="14">
        <f t="shared" si="144"/>
        <v>-3.097153399287178E-3</v>
      </c>
      <c r="L2334" s="9">
        <v>2317</v>
      </c>
      <c r="M2334" s="9">
        <v>7.5008761458636997E-3</v>
      </c>
      <c r="N2334" s="15">
        <f t="shared" si="146"/>
        <v>1.4684924510077932</v>
      </c>
      <c r="O2334" s="9">
        <f t="shared" si="145"/>
        <v>0.93089594214543991</v>
      </c>
      <c r="P2334" s="9">
        <f t="shared" si="147"/>
        <v>1.4824969456188448</v>
      </c>
    </row>
    <row r="2335" spans="1:16">
      <c r="A2335" s="12">
        <v>38912</v>
      </c>
      <c r="B2335" s="9">
        <v>0.54454367199999998</v>
      </c>
      <c r="C2335" s="14">
        <f t="shared" si="144"/>
        <v>2.1781741336015514E-3</v>
      </c>
      <c r="L2335" s="9">
        <v>2318</v>
      </c>
      <c r="M2335" s="9">
        <v>7.5117376891751242E-3</v>
      </c>
      <c r="N2335" s="15">
        <f t="shared" si="146"/>
        <v>1.4706064414152535</v>
      </c>
      <c r="O2335" s="9">
        <f t="shared" si="145"/>
        <v>0.93129770992366412</v>
      </c>
      <c r="P2335" s="9">
        <f t="shared" si="147"/>
        <v>1.4855258530384321</v>
      </c>
    </row>
    <row r="2336" spans="1:16">
      <c r="A2336" s="12">
        <v>38915</v>
      </c>
      <c r="B2336" s="9">
        <v>0.54935999599999996</v>
      </c>
      <c r="C2336" s="14">
        <f t="shared" si="144"/>
        <v>8.8446974001379353E-3</v>
      </c>
      <c r="L2336" s="9">
        <v>2319</v>
      </c>
      <c r="M2336" s="9">
        <v>7.5125194717009514E-3</v>
      </c>
      <c r="N2336" s="15">
        <f t="shared" si="146"/>
        <v>1.4707586003408253</v>
      </c>
      <c r="O2336" s="9">
        <f t="shared" si="145"/>
        <v>0.93169947770188832</v>
      </c>
      <c r="P2336" s="9">
        <f t="shared" si="147"/>
        <v>1.4885684507428321</v>
      </c>
    </row>
    <row r="2337" spans="1:16">
      <c r="A2337" s="12">
        <v>38916</v>
      </c>
      <c r="B2337" s="9">
        <v>0.54731541800000005</v>
      </c>
      <c r="C2337" s="14">
        <f t="shared" si="144"/>
        <v>-3.7217453307246684E-3</v>
      </c>
      <c r="L2337" s="9">
        <v>2320</v>
      </c>
      <c r="M2337" s="9">
        <v>7.552352273727303E-3</v>
      </c>
      <c r="N2337" s="15">
        <f t="shared" si="146"/>
        <v>1.4785112887914067</v>
      </c>
      <c r="O2337" s="9">
        <f t="shared" si="145"/>
        <v>0.93210124548011253</v>
      </c>
      <c r="P2337" s="9">
        <f t="shared" si="147"/>
        <v>1.4916248914746015</v>
      </c>
    </row>
    <row r="2338" spans="1:16">
      <c r="A2338" s="12">
        <v>38917</v>
      </c>
      <c r="B2338" s="9">
        <v>0.54415845900000004</v>
      </c>
      <c r="C2338" s="14">
        <f t="shared" si="144"/>
        <v>-5.768079787586089E-3</v>
      </c>
      <c r="L2338" s="9">
        <v>2321</v>
      </c>
      <c r="M2338" s="9">
        <v>7.5653361761796045E-3</v>
      </c>
      <c r="N2338" s="15">
        <f t="shared" si="146"/>
        <v>1.4810383555671471</v>
      </c>
      <c r="O2338" s="9">
        <f t="shared" si="145"/>
        <v>0.93250301325833673</v>
      </c>
      <c r="P2338" s="9">
        <f t="shared" si="147"/>
        <v>1.4946953305891619</v>
      </c>
    </row>
    <row r="2339" spans="1:16">
      <c r="A2339" s="12">
        <v>38918</v>
      </c>
      <c r="B2339" s="9">
        <v>0.54068667199999998</v>
      </c>
      <c r="C2339" s="14">
        <f t="shared" si="144"/>
        <v>-6.3801029692346356E-3</v>
      </c>
      <c r="L2339" s="9">
        <v>2322</v>
      </c>
      <c r="M2339" s="9">
        <v>7.572935716338991E-3</v>
      </c>
      <c r="N2339" s="15">
        <f t="shared" si="146"/>
        <v>1.4825174598286155</v>
      </c>
      <c r="O2339" s="9">
        <f t="shared" si="145"/>
        <v>0.93290478103656083</v>
      </c>
      <c r="P2339" s="9">
        <f t="shared" si="147"/>
        <v>1.4977799261154805</v>
      </c>
    </row>
    <row r="2340" spans="1:16">
      <c r="A2340" s="12">
        <v>38919</v>
      </c>
      <c r="B2340" s="9">
        <v>0.53803938399999995</v>
      </c>
      <c r="C2340" s="14">
        <f t="shared" si="144"/>
        <v>-4.896159156665969E-3</v>
      </c>
      <c r="L2340" s="9">
        <v>2323</v>
      </c>
      <c r="M2340" s="9">
        <v>7.582651027753684E-3</v>
      </c>
      <c r="N2340" s="15">
        <f t="shared" si="146"/>
        <v>1.4844083582532019</v>
      </c>
      <c r="O2340" s="9">
        <f t="shared" si="145"/>
        <v>0.93330654881478503</v>
      </c>
      <c r="P2340" s="9">
        <f t="shared" si="147"/>
        <v>1.5008788388185417</v>
      </c>
    </row>
    <row r="2341" spans="1:16">
      <c r="A2341" s="12">
        <v>38922</v>
      </c>
      <c r="B2341" s="9">
        <v>0.54077438899999997</v>
      </c>
      <c r="C2341" s="14">
        <f t="shared" si="144"/>
        <v>5.0832802975628866E-3</v>
      </c>
      <c r="L2341" s="9">
        <v>2324</v>
      </c>
      <c r="M2341" s="9">
        <v>7.5852687888826598E-3</v>
      </c>
      <c r="N2341" s="15">
        <f t="shared" si="146"/>
        <v>1.484917855085927</v>
      </c>
      <c r="O2341" s="9">
        <f t="shared" si="145"/>
        <v>0.93370831659300924</v>
      </c>
      <c r="P2341" s="9">
        <f t="shared" si="147"/>
        <v>1.5039922322636583</v>
      </c>
    </row>
    <row r="2342" spans="1:16">
      <c r="A2342" s="12">
        <v>38923</v>
      </c>
      <c r="B2342" s="9">
        <v>0.54327158099999995</v>
      </c>
      <c r="C2342" s="14">
        <f t="shared" si="144"/>
        <v>4.6178074457590146E-3</v>
      </c>
      <c r="L2342" s="9">
        <v>2325</v>
      </c>
      <c r="M2342" s="9">
        <v>7.6094244817126455E-3</v>
      </c>
      <c r="N2342" s="15">
        <f t="shared" si="146"/>
        <v>1.4896192958907928</v>
      </c>
      <c r="O2342" s="9">
        <f t="shared" si="145"/>
        <v>0.93411008437123344</v>
      </c>
      <c r="P2342" s="9">
        <f t="shared" si="147"/>
        <v>1.5071202728826996</v>
      </c>
    </row>
    <row r="2343" spans="1:16">
      <c r="A2343" s="12">
        <v>38924</v>
      </c>
      <c r="B2343" s="9">
        <v>0.54130128799999999</v>
      </c>
      <c r="C2343" s="14">
        <f t="shared" si="144"/>
        <v>-3.6267183281946114E-3</v>
      </c>
      <c r="L2343" s="9">
        <v>2326</v>
      </c>
      <c r="M2343" s="9">
        <v>7.6111291965281769E-3</v>
      </c>
      <c r="N2343" s="15">
        <f t="shared" si="146"/>
        <v>1.4899510858274676</v>
      </c>
      <c r="O2343" s="9">
        <f t="shared" si="145"/>
        <v>0.93451185214945764</v>
      </c>
      <c r="P2343" s="9">
        <f t="shared" si="147"/>
        <v>1.5102631300423053</v>
      </c>
    </row>
    <row r="2344" spans="1:16">
      <c r="A2344" s="12">
        <v>38925</v>
      </c>
      <c r="B2344" s="9">
        <v>0.53685510299999994</v>
      </c>
      <c r="C2344" s="14">
        <f t="shared" si="144"/>
        <v>-8.2138821735078249E-3</v>
      </c>
      <c r="L2344" s="9">
        <v>2327</v>
      </c>
      <c r="M2344" s="9">
        <v>7.632027622305193E-3</v>
      </c>
      <c r="N2344" s="15">
        <f t="shared" si="146"/>
        <v>1.4940185622768929</v>
      </c>
      <c r="O2344" s="9">
        <f t="shared" si="145"/>
        <v>0.93491361992768185</v>
      </c>
      <c r="P2344" s="9">
        <f t="shared" si="147"/>
        <v>1.5134209761141473</v>
      </c>
    </row>
    <row r="2345" spans="1:16">
      <c r="A2345" s="12">
        <v>38926</v>
      </c>
      <c r="B2345" s="9">
        <v>0.53633682000000005</v>
      </c>
      <c r="C2345" s="14">
        <f t="shared" si="144"/>
        <v>-9.6540574375414412E-4</v>
      </c>
      <c r="L2345" s="9">
        <v>2328</v>
      </c>
      <c r="M2345" s="9">
        <v>7.6569666894870103E-3</v>
      </c>
      <c r="N2345" s="15">
        <f t="shared" si="146"/>
        <v>1.4988724718256321</v>
      </c>
      <c r="O2345" s="9">
        <f t="shared" si="145"/>
        <v>0.93531538770590594</v>
      </c>
      <c r="P2345" s="9">
        <f t="shared" si="147"/>
        <v>1.5165939865473259</v>
      </c>
    </row>
    <row r="2346" spans="1:16">
      <c r="A2346" s="12">
        <v>38929</v>
      </c>
      <c r="B2346" s="9">
        <v>0.53518865400000004</v>
      </c>
      <c r="C2346" s="14">
        <f t="shared" si="144"/>
        <v>-2.140755505094738E-3</v>
      </c>
      <c r="L2346" s="9">
        <v>2329</v>
      </c>
      <c r="M2346" s="9">
        <v>7.6601676740482016E-3</v>
      </c>
      <c r="N2346" s="15">
        <f t="shared" si="146"/>
        <v>1.4994954818770372</v>
      </c>
      <c r="O2346" s="9">
        <f t="shared" si="145"/>
        <v>0.93571715548413015</v>
      </c>
      <c r="P2346" s="9">
        <f t="shared" si="147"/>
        <v>1.5197823399429733</v>
      </c>
    </row>
    <row r="2347" spans="1:16">
      <c r="A2347" s="12">
        <v>38930</v>
      </c>
      <c r="B2347" s="9">
        <v>0.53444497899999999</v>
      </c>
      <c r="C2347" s="14">
        <f t="shared" si="144"/>
        <v>-1.3895567375015183E-3</v>
      </c>
      <c r="L2347" s="9">
        <v>2330</v>
      </c>
      <c r="M2347" s="9">
        <v>7.6729566288222806E-3</v>
      </c>
      <c r="N2347" s="15">
        <f t="shared" si="146"/>
        <v>1.5019846058383999</v>
      </c>
      <c r="O2347" s="9">
        <f t="shared" si="145"/>
        <v>0.93611892326235435</v>
      </c>
      <c r="P2347" s="9">
        <f t="shared" si="147"/>
        <v>1.5229862181311429</v>
      </c>
    </row>
    <row r="2348" spans="1:16">
      <c r="A2348" s="12">
        <v>38931</v>
      </c>
      <c r="B2348" s="9">
        <v>0.53245301099999998</v>
      </c>
      <c r="C2348" s="14">
        <f t="shared" si="144"/>
        <v>-3.7271713240288884E-3</v>
      </c>
      <c r="L2348" s="9">
        <v>2331</v>
      </c>
      <c r="M2348" s="9">
        <v>7.6771344638459915E-3</v>
      </c>
      <c r="N2348" s="15">
        <f t="shared" si="146"/>
        <v>1.5027977410357514</v>
      </c>
      <c r="O2348" s="9">
        <f t="shared" si="145"/>
        <v>0.93652069104057856</v>
      </c>
      <c r="P2348" s="9">
        <f t="shared" si="147"/>
        <v>1.5262058062500761</v>
      </c>
    </row>
    <row r="2349" spans="1:16">
      <c r="A2349" s="12">
        <v>38932</v>
      </c>
      <c r="B2349" s="9">
        <v>0.53058842299999998</v>
      </c>
      <c r="C2349" s="14">
        <f t="shared" si="144"/>
        <v>-3.5018827229432725E-3</v>
      </c>
      <c r="L2349" s="9">
        <v>2332</v>
      </c>
      <c r="M2349" s="9">
        <v>7.7026112142610792E-3</v>
      </c>
      <c r="N2349" s="15">
        <f t="shared" si="146"/>
        <v>1.5077563002797314</v>
      </c>
      <c r="O2349" s="9">
        <f t="shared" si="145"/>
        <v>0.93692245881880276</v>
      </c>
      <c r="P2349" s="9">
        <f t="shared" si="147"/>
        <v>1.5294412928279353</v>
      </c>
    </row>
    <row r="2350" spans="1:16">
      <c r="A2350" s="12">
        <v>38933</v>
      </c>
      <c r="B2350" s="9">
        <v>0.52361503799999998</v>
      </c>
      <c r="C2350" s="14">
        <f t="shared" si="144"/>
        <v>-1.3142738698616485E-2</v>
      </c>
      <c r="L2350" s="9">
        <v>2333</v>
      </c>
      <c r="M2350" s="9">
        <v>7.7579018201505701E-3</v>
      </c>
      <c r="N2350" s="15">
        <f t="shared" si="146"/>
        <v>1.5185175528127952</v>
      </c>
      <c r="O2350" s="9">
        <f t="shared" si="145"/>
        <v>0.93732422659702697</v>
      </c>
      <c r="P2350" s="9">
        <f t="shared" si="147"/>
        <v>1.5326928698670863</v>
      </c>
    </row>
    <row r="2351" spans="1:16">
      <c r="A2351" s="12">
        <v>38936</v>
      </c>
      <c r="B2351" s="9">
        <v>0.52350539200000001</v>
      </c>
      <c r="C2351" s="14">
        <f t="shared" si="144"/>
        <v>-2.0940193088947456E-4</v>
      </c>
      <c r="L2351" s="9">
        <v>2334</v>
      </c>
      <c r="M2351" s="9">
        <v>7.7911279995901417E-3</v>
      </c>
      <c r="N2351" s="15">
        <f t="shared" si="146"/>
        <v>1.5249843893016695</v>
      </c>
      <c r="O2351" s="9">
        <f t="shared" si="145"/>
        <v>0.93772599437525106</v>
      </c>
      <c r="P2351" s="9">
        <f t="shared" si="147"/>
        <v>1.5359607329310405</v>
      </c>
    </row>
    <row r="2352" spans="1:16">
      <c r="A2352" s="12">
        <v>38937</v>
      </c>
      <c r="B2352" s="9">
        <v>0.52419143499999998</v>
      </c>
      <c r="C2352" s="14">
        <f t="shared" si="144"/>
        <v>1.310479338864079E-3</v>
      </c>
      <c r="L2352" s="9">
        <v>2335</v>
      </c>
      <c r="M2352" s="9">
        <v>7.8247271278972796E-3</v>
      </c>
      <c r="N2352" s="15">
        <f t="shared" si="146"/>
        <v>1.5315238131113234</v>
      </c>
      <c r="O2352" s="9">
        <f t="shared" si="145"/>
        <v>0.93812776215347526</v>
      </c>
      <c r="P2352" s="9">
        <f t="shared" si="147"/>
        <v>1.5392450812341492</v>
      </c>
    </row>
    <row r="2353" spans="1:16">
      <c r="A2353" s="12">
        <v>38938</v>
      </c>
      <c r="B2353" s="9">
        <v>0.52386191000000004</v>
      </c>
      <c r="C2353" s="14">
        <f t="shared" si="144"/>
        <v>-6.2863484215447407E-4</v>
      </c>
      <c r="L2353" s="9">
        <v>2336</v>
      </c>
      <c r="M2353" s="9">
        <v>7.8259803532094718E-3</v>
      </c>
      <c r="N2353" s="15">
        <f t="shared" si="146"/>
        <v>1.5317677293037464</v>
      </c>
      <c r="O2353" s="9">
        <f t="shared" si="145"/>
        <v>0.93852952993169947</v>
      </c>
      <c r="P2353" s="9">
        <f t="shared" si="147"/>
        <v>1.542546117734156</v>
      </c>
    </row>
    <row r="2354" spans="1:16">
      <c r="A2354" s="12">
        <v>38939</v>
      </c>
      <c r="B2354" s="9">
        <v>0.52943667900000002</v>
      </c>
      <c r="C2354" s="14">
        <f t="shared" si="144"/>
        <v>1.0641676544110634E-2</v>
      </c>
      <c r="L2354" s="9">
        <v>2337</v>
      </c>
      <c r="M2354" s="9">
        <v>7.8369917067517836E-3</v>
      </c>
      <c r="N2354" s="15">
        <f t="shared" si="146"/>
        <v>1.5339108773899963</v>
      </c>
      <c r="O2354" s="9">
        <f t="shared" si="145"/>
        <v>0.93893129770992367</v>
      </c>
      <c r="P2354" s="9">
        <f t="shared" si="147"/>
        <v>1.5458640492277236</v>
      </c>
    </row>
    <row r="2355" spans="1:16">
      <c r="A2355" s="12">
        <v>38940</v>
      </c>
      <c r="B2355" s="9">
        <v>0.527648797</v>
      </c>
      <c r="C2355" s="14">
        <f t="shared" si="144"/>
        <v>-3.3769515239800985E-3</v>
      </c>
      <c r="L2355" s="9">
        <v>2338</v>
      </c>
      <c r="M2355" s="9">
        <v>7.8417766320511006E-3</v>
      </c>
      <c r="N2355" s="15">
        <f t="shared" si="146"/>
        <v>1.5348421710278473</v>
      </c>
      <c r="O2355" s="9">
        <f t="shared" si="145"/>
        <v>0.93933306548814788</v>
      </c>
      <c r="P2355" s="9">
        <f t="shared" si="147"/>
        <v>1.549199086449047</v>
      </c>
    </row>
    <row r="2356" spans="1:16">
      <c r="A2356" s="12">
        <v>38943</v>
      </c>
      <c r="B2356" s="9">
        <v>0.52904454599999995</v>
      </c>
      <c r="C2356" s="14">
        <f t="shared" si="144"/>
        <v>2.6452235046030559E-3</v>
      </c>
      <c r="L2356" s="9">
        <v>2339</v>
      </c>
      <c r="M2356" s="9">
        <v>7.8542984059231102E-3</v>
      </c>
      <c r="N2356" s="15">
        <f t="shared" si="146"/>
        <v>1.5372792933677242</v>
      </c>
      <c r="O2356" s="9">
        <f t="shared" si="145"/>
        <v>0.93973483326637208</v>
      </c>
      <c r="P2356" s="9">
        <f t="shared" si="147"/>
        <v>1.552551444171673</v>
      </c>
    </row>
    <row r="2357" spans="1:16">
      <c r="A2357" s="12">
        <v>38944</v>
      </c>
      <c r="B2357" s="9">
        <v>0.52776018599999996</v>
      </c>
      <c r="C2357" s="14">
        <f t="shared" si="144"/>
        <v>-2.4276972699384114E-3</v>
      </c>
      <c r="L2357" s="9">
        <v>2340</v>
      </c>
      <c r="M2357" s="9">
        <v>7.8596642363086833E-3</v>
      </c>
      <c r="N2357" s="15">
        <f t="shared" si="146"/>
        <v>1.5383236490028234</v>
      </c>
      <c r="O2357" s="9">
        <f t="shared" si="145"/>
        <v>0.94013660104459618</v>
      </c>
      <c r="P2357" s="9">
        <f t="shared" si="147"/>
        <v>1.5559213413136561</v>
      </c>
    </row>
    <row r="2358" spans="1:16">
      <c r="A2358" s="12">
        <v>38945</v>
      </c>
      <c r="B2358" s="9">
        <v>0.52634349199999997</v>
      </c>
      <c r="C2358" s="14">
        <f t="shared" si="144"/>
        <v>-2.6843517900382308E-3</v>
      </c>
      <c r="L2358" s="9">
        <v>2341</v>
      </c>
      <c r="M2358" s="9">
        <v>7.8709382235249148E-3</v>
      </c>
      <c r="N2358" s="15">
        <f t="shared" si="146"/>
        <v>1.5405179136800977</v>
      </c>
      <c r="O2358" s="9">
        <f t="shared" si="145"/>
        <v>0.94053836882282038</v>
      </c>
      <c r="P2358" s="9">
        <f t="shared" si="147"/>
        <v>1.5593090010461772</v>
      </c>
    </row>
    <row r="2359" spans="1:16">
      <c r="A2359" s="12">
        <v>38946</v>
      </c>
      <c r="B2359" s="9">
        <v>0.52798310500000001</v>
      </c>
      <c r="C2359" s="14">
        <f t="shared" si="144"/>
        <v>3.1151007372958173E-3</v>
      </c>
      <c r="L2359" s="9">
        <v>2342</v>
      </c>
      <c r="M2359" s="9">
        <v>7.8761924958781204E-3</v>
      </c>
      <c r="N2359" s="15">
        <f t="shared" si="146"/>
        <v>1.5415405566907991</v>
      </c>
      <c r="O2359" s="9">
        <f t="shared" si="145"/>
        <v>0.94094013660104459</v>
      </c>
      <c r="P2359" s="9">
        <f t="shared" si="147"/>
        <v>1.5627146509057737</v>
      </c>
    </row>
    <row r="2360" spans="1:16">
      <c r="A2360" s="12">
        <v>38947</v>
      </c>
      <c r="B2360" s="9">
        <v>0.53168864299999996</v>
      </c>
      <c r="C2360" s="14">
        <f t="shared" si="144"/>
        <v>7.0182889658940706E-3</v>
      </c>
      <c r="L2360" s="9">
        <v>2343</v>
      </c>
      <c r="M2360" s="9">
        <v>7.8884615591590102E-3</v>
      </c>
      <c r="N2360" s="15">
        <f t="shared" si="146"/>
        <v>1.5439284937767788</v>
      </c>
      <c r="O2360" s="9">
        <f t="shared" si="145"/>
        <v>0.94134190437926879</v>
      </c>
      <c r="P2360" s="9">
        <f t="shared" si="147"/>
        <v>1.5661385229103124</v>
      </c>
    </row>
    <row r="2361" spans="1:16">
      <c r="A2361" s="12">
        <v>38950</v>
      </c>
      <c r="B2361" s="9">
        <v>0.52720371200000005</v>
      </c>
      <c r="C2361" s="14">
        <f t="shared" si="144"/>
        <v>-8.4352582268715226E-3</v>
      </c>
      <c r="L2361" s="9">
        <v>2344</v>
      </c>
      <c r="M2361" s="9">
        <v>7.8928819216339541E-3</v>
      </c>
      <c r="N2361" s="15">
        <f t="shared" si="146"/>
        <v>1.544788832275793</v>
      </c>
      <c r="O2361" s="9">
        <f t="shared" si="145"/>
        <v>0.94174367215749299</v>
      </c>
      <c r="P2361" s="9">
        <f t="shared" si="147"/>
        <v>1.569580853678874</v>
      </c>
    </row>
    <row r="2362" spans="1:16">
      <c r="A2362" s="12">
        <v>38951</v>
      </c>
      <c r="B2362" s="9">
        <v>0.52963296400000004</v>
      </c>
      <c r="C2362" s="14">
        <f t="shared" si="144"/>
        <v>4.6078051893534422E-3</v>
      </c>
      <c r="L2362" s="9">
        <v>2345</v>
      </c>
      <c r="M2362" s="9">
        <v>7.9086115710755855E-3</v>
      </c>
      <c r="N2362" s="15">
        <f t="shared" si="146"/>
        <v>1.547850305869269</v>
      </c>
      <c r="O2362" s="9">
        <f t="shared" si="145"/>
        <v>0.9421454399357172</v>
      </c>
      <c r="P2362" s="9">
        <f t="shared" si="147"/>
        <v>1.5730418845556908</v>
      </c>
    </row>
    <row r="2363" spans="1:16">
      <c r="A2363" s="12">
        <v>38952</v>
      </c>
      <c r="B2363" s="9">
        <v>0.52828992600000002</v>
      </c>
      <c r="C2363" s="14">
        <f t="shared" si="144"/>
        <v>-2.535790049503106E-3</v>
      </c>
      <c r="L2363" s="9">
        <v>2346</v>
      </c>
      <c r="M2363" s="9">
        <v>7.9144502300199093E-3</v>
      </c>
      <c r="N2363" s="15">
        <f t="shared" si="146"/>
        <v>1.5489866884851491</v>
      </c>
      <c r="O2363" s="9">
        <f t="shared" si="145"/>
        <v>0.94254720771394129</v>
      </c>
      <c r="P2363" s="9">
        <f t="shared" si="147"/>
        <v>1.5765218617383197</v>
      </c>
    </row>
    <row r="2364" spans="1:16">
      <c r="A2364" s="12">
        <v>38953</v>
      </c>
      <c r="B2364" s="9">
        <v>0.52954882400000003</v>
      </c>
      <c r="C2364" s="14">
        <f t="shared" si="144"/>
        <v>2.3829680219948912E-3</v>
      </c>
      <c r="L2364" s="9">
        <v>2347</v>
      </c>
      <c r="M2364" s="9">
        <v>7.9365074264918789E-3</v>
      </c>
      <c r="N2364" s="15">
        <f t="shared" si="146"/>
        <v>1.5532796973532503</v>
      </c>
      <c r="O2364" s="9">
        <f t="shared" si="145"/>
        <v>0.9429489754921655</v>
      </c>
      <c r="P2364" s="9">
        <f t="shared" si="147"/>
        <v>1.5800210364102185</v>
      </c>
    </row>
    <row r="2365" spans="1:16">
      <c r="A2365" s="12">
        <v>38954</v>
      </c>
      <c r="B2365" s="9">
        <v>0.52954882400000003</v>
      </c>
      <c r="C2365" s="14">
        <f t="shared" si="144"/>
        <v>0</v>
      </c>
      <c r="L2365" s="9">
        <v>2348</v>
      </c>
      <c r="M2365" s="9">
        <v>7.9531405573780578E-3</v>
      </c>
      <c r="N2365" s="15">
        <f t="shared" si="146"/>
        <v>1.5565170162250932</v>
      </c>
      <c r="O2365" s="9">
        <f t="shared" si="145"/>
        <v>0.9433507432703897</v>
      </c>
      <c r="P2365" s="9">
        <f t="shared" si="147"/>
        <v>1.5835396648779032</v>
      </c>
    </row>
    <row r="2366" spans="1:16">
      <c r="A2366" s="12">
        <v>38958</v>
      </c>
      <c r="B2366" s="9">
        <v>0.52870889300000001</v>
      </c>
      <c r="C2366" s="14">
        <f t="shared" si="144"/>
        <v>-1.5861257016029917E-3</v>
      </c>
      <c r="L2366" s="9">
        <v>2349</v>
      </c>
      <c r="M2366" s="9">
        <v>8.0507134879939102E-3</v>
      </c>
      <c r="N2366" s="15">
        <f t="shared" si="146"/>
        <v>1.5755077096685137</v>
      </c>
      <c r="O2366" s="9">
        <f t="shared" si="145"/>
        <v>0.94375251104861391</v>
      </c>
      <c r="P2366" s="9">
        <f t="shared" si="147"/>
        <v>1.5870780087128959</v>
      </c>
    </row>
    <row r="2367" spans="1:16">
      <c r="A2367" s="12">
        <v>38959</v>
      </c>
      <c r="B2367" s="9">
        <v>0.52515492100000005</v>
      </c>
      <c r="C2367" s="14">
        <f t="shared" si="144"/>
        <v>-6.721982639319779E-3</v>
      </c>
      <c r="L2367" s="9">
        <v>2350</v>
      </c>
      <c r="M2367" s="9">
        <v>8.0814132763877833E-3</v>
      </c>
      <c r="N2367" s="15">
        <f t="shared" si="146"/>
        <v>1.5814828327532271</v>
      </c>
      <c r="O2367" s="9">
        <f t="shared" si="145"/>
        <v>0.94415427882683811</v>
      </c>
      <c r="P2367" s="9">
        <f t="shared" si="147"/>
        <v>1.5906363348986456</v>
      </c>
    </row>
    <row r="2368" spans="1:16">
      <c r="A2368" s="12">
        <v>38960</v>
      </c>
      <c r="B2368" s="9">
        <v>0.525651808</v>
      </c>
      <c r="C2368" s="14">
        <f t="shared" si="144"/>
        <v>9.4617222486226282E-4</v>
      </c>
      <c r="L2368" s="9">
        <v>2351</v>
      </c>
      <c r="M2368" s="9">
        <v>8.1239918327014049E-3</v>
      </c>
      <c r="N2368" s="15">
        <f t="shared" si="146"/>
        <v>1.5897699294419478</v>
      </c>
      <c r="O2368" s="9">
        <f t="shared" si="145"/>
        <v>0.94455604660506232</v>
      </c>
      <c r="P2368" s="9">
        <f t="shared" si="147"/>
        <v>1.5942149159826502</v>
      </c>
    </row>
    <row r="2369" spans="1:16">
      <c r="A2369" s="12">
        <v>38961</v>
      </c>
      <c r="B2369" s="9">
        <v>0.52493438299999995</v>
      </c>
      <c r="C2369" s="14">
        <f t="shared" si="144"/>
        <v>-1.3648293206289797E-3</v>
      </c>
      <c r="L2369" s="9">
        <v>2352</v>
      </c>
      <c r="M2369" s="9">
        <v>8.1327436386886554E-3</v>
      </c>
      <c r="N2369" s="15">
        <f t="shared" si="146"/>
        <v>1.59147330007488</v>
      </c>
      <c r="O2369" s="9">
        <f t="shared" si="145"/>
        <v>0.94495781438328641</v>
      </c>
      <c r="P2369" s="9">
        <f t="shared" si="147"/>
        <v>1.5978140302339918</v>
      </c>
    </row>
    <row r="2370" spans="1:16">
      <c r="A2370" s="12">
        <v>38965</v>
      </c>
      <c r="B2370" s="9">
        <v>0.52837366600000002</v>
      </c>
      <c r="C2370" s="14">
        <f t="shared" si="144"/>
        <v>6.5518341175225814E-3</v>
      </c>
      <c r="L2370" s="9">
        <v>2353</v>
      </c>
      <c r="M2370" s="9">
        <v>8.152514169446734E-3</v>
      </c>
      <c r="N2370" s="15">
        <f t="shared" si="146"/>
        <v>1.5953212534618555</v>
      </c>
      <c r="O2370" s="9">
        <f t="shared" si="145"/>
        <v>0.94535958216151061</v>
      </c>
      <c r="P2370" s="9">
        <f t="shared" si="147"/>
        <v>1.6014339618065294</v>
      </c>
    </row>
    <row r="2371" spans="1:16">
      <c r="A2371" s="12">
        <v>38966</v>
      </c>
      <c r="B2371" s="9">
        <v>0.53163211099999996</v>
      </c>
      <c r="C2371" s="14">
        <f t="shared" si="144"/>
        <v>6.1669330053248927E-3</v>
      </c>
      <c r="L2371" s="9">
        <v>2354</v>
      </c>
      <c r="M2371" s="9">
        <v>8.159981069322253E-3</v>
      </c>
      <c r="N2371" s="15">
        <f t="shared" si="146"/>
        <v>1.5967745418443369</v>
      </c>
      <c r="O2371" s="9">
        <f t="shared" si="145"/>
        <v>0.94576134993973482</v>
      </c>
      <c r="P2371" s="9">
        <f t="shared" si="147"/>
        <v>1.6050750009079795</v>
      </c>
    </row>
    <row r="2372" spans="1:16">
      <c r="A2372" s="12">
        <v>38967</v>
      </c>
      <c r="B2372" s="9">
        <v>0.53296381199999998</v>
      </c>
      <c r="C2372" s="14">
        <f t="shared" ref="C2372:C2435" si="148">((B2372/B2371)-1)</f>
        <v>2.5049295790187109E-3</v>
      </c>
      <c r="L2372" s="9">
        <v>2355</v>
      </c>
      <c r="M2372" s="9">
        <v>8.1610450528655232E-3</v>
      </c>
      <c r="N2372" s="15">
        <f t="shared" si="146"/>
        <v>1.5969816257678344</v>
      </c>
      <c r="O2372" s="9">
        <f t="shared" si="145"/>
        <v>0.94616311771795902</v>
      </c>
      <c r="P2372" s="9">
        <f t="shared" si="147"/>
        <v>1.6087374439751629</v>
      </c>
    </row>
    <row r="2373" spans="1:16">
      <c r="A2373" s="12">
        <v>38968</v>
      </c>
      <c r="B2373" s="9">
        <v>0.53604931700000003</v>
      </c>
      <c r="C2373" s="14">
        <f t="shared" si="148"/>
        <v>5.7893330288625311E-3</v>
      </c>
      <c r="L2373" s="9">
        <v>2356</v>
      </c>
      <c r="M2373" s="9">
        <v>8.2284351650416809E-3</v>
      </c>
      <c r="N2373" s="15">
        <f t="shared" si="146"/>
        <v>1.6100978143805726</v>
      </c>
      <c r="O2373" s="9">
        <f t="shared" si="145"/>
        <v>0.94656488549618323</v>
      </c>
      <c r="P2373" s="9">
        <f t="shared" si="147"/>
        <v>1.6124215938556741</v>
      </c>
    </row>
    <row r="2374" spans="1:16">
      <c r="A2374" s="12">
        <v>38971</v>
      </c>
      <c r="B2374" s="9">
        <v>0.53676865299999998</v>
      </c>
      <c r="C2374" s="14">
        <f t="shared" si="148"/>
        <v>1.3419213068410762E-3</v>
      </c>
      <c r="L2374" s="9">
        <v>2357</v>
      </c>
      <c r="M2374" s="9">
        <v>8.2408712851405053E-3</v>
      </c>
      <c r="N2374" s="15">
        <f t="shared" si="146"/>
        <v>1.6125182658616515</v>
      </c>
      <c r="O2374" s="9">
        <f t="shared" si="145"/>
        <v>0.94696665327440743</v>
      </c>
      <c r="P2374" s="9">
        <f t="shared" si="147"/>
        <v>1.6161277599962698</v>
      </c>
    </row>
    <row r="2375" spans="1:16">
      <c r="A2375" s="12">
        <v>38972</v>
      </c>
      <c r="B2375" s="9">
        <v>0.53341868000000003</v>
      </c>
      <c r="C2375" s="14">
        <f t="shared" si="148"/>
        <v>-6.2409996956359626E-3</v>
      </c>
      <c r="L2375" s="9">
        <v>2358</v>
      </c>
      <c r="M2375" s="9">
        <v>8.2539682428772743E-3</v>
      </c>
      <c r="N2375" s="15">
        <f t="shared" si="146"/>
        <v>1.6150673366731005</v>
      </c>
      <c r="O2375" s="9">
        <f t="shared" si="145"/>
        <v>0.94736842105263153</v>
      </c>
      <c r="P2375" s="9">
        <f t="shared" si="147"/>
        <v>1.6198562586382692</v>
      </c>
    </row>
    <row r="2376" spans="1:16">
      <c r="A2376" s="12">
        <v>38973</v>
      </c>
      <c r="B2376" s="9">
        <v>0.53285021600000004</v>
      </c>
      <c r="C2376" s="14">
        <f t="shared" si="148"/>
        <v>-1.0656994614436366E-3</v>
      </c>
      <c r="L2376" s="9">
        <v>2359</v>
      </c>
      <c r="M2376" s="9">
        <v>8.3158641310008274E-3</v>
      </c>
      <c r="N2376" s="15">
        <f t="shared" si="146"/>
        <v>1.6271141802940061</v>
      </c>
      <c r="O2376" s="9">
        <f t="shared" si="145"/>
        <v>0.94777018883085573</v>
      </c>
      <c r="P2376" s="9">
        <f t="shared" si="147"/>
        <v>1.623607413020292</v>
      </c>
    </row>
    <row r="2377" spans="1:16">
      <c r="A2377" s="12">
        <v>38974</v>
      </c>
      <c r="B2377" s="9">
        <v>0.52949274599999996</v>
      </c>
      <c r="C2377" s="14">
        <f t="shared" si="148"/>
        <v>-6.3009639466864442E-3</v>
      </c>
      <c r="L2377" s="9">
        <v>2360</v>
      </c>
      <c r="M2377" s="9">
        <v>8.358108380845275E-3</v>
      </c>
      <c r="N2377" s="15">
        <f t="shared" si="146"/>
        <v>1.6353362106612364</v>
      </c>
      <c r="O2377" s="9">
        <f t="shared" si="145"/>
        <v>0.94817195660907994</v>
      </c>
      <c r="P2377" s="9">
        <f t="shared" si="147"/>
        <v>1.6273815535886584</v>
      </c>
    </row>
    <row r="2378" spans="1:16">
      <c r="A2378" s="12">
        <v>38975</v>
      </c>
      <c r="B2378" s="9">
        <v>0.53239631600000004</v>
      </c>
      <c r="C2378" s="14">
        <f t="shared" si="148"/>
        <v>5.4836823014758895E-3</v>
      </c>
      <c r="L2378" s="9">
        <v>2361</v>
      </c>
      <c r="M2378" s="9">
        <v>8.3658673140079021E-3</v>
      </c>
      <c r="N2378" s="15">
        <f t="shared" si="146"/>
        <v>1.636846337703741</v>
      </c>
      <c r="O2378" s="9">
        <f t="shared" si="145"/>
        <v>0.94857372438730414</v>
      </c>
      <c r="P2378" s="9">
        <f t="shared" si="147"/>
        <v>1.6311790182158141</v>
      </c>
    </row>
    <row r="2379" spans="1:16">
      <c r="A2379" s="12">
        <v>38978</v>
      </c>
      <c r="B2379" s="9">
        <v>0.53267991299999995</v>
      </c>
      <c r="C2379" s="14">
        <f t="shared" si="148"/>
        <v>5.3268024491726074E-4</v>
      </c>
      <c r="L2379" s="9">
        <v>2362</v>
      </c>
      <c r="M2379" s="9">
        <v>8.3779532855057237E-3</v>
      </c>
      <c r="N2379" s="15">
        <f t="shared" si="146"/>
        <v>1.6391986394972033</v>
      </c>
      <c r="O2379" s="9">
        <f t="shared" si="145"/>
        <v>0.94897549216552834</v>
      </c>
      <c r="P2379" s="9">
        <f t="shared" si="147"/>
        <v>1.6350001524271429</v>
      </c>
    </row>
    <row r="2380" spans="1:16">
      <c r="A2380" s="12">
        <v>38979</v>
      </c>
      <c r="B2380" s="9">
        <v>0.53112385799999995</v>
      </c>
      <c r="C2380" s="14">
        <f t="shared" si="148"/>
        <v>-2.9211820495285146E-3</v>
      </c>
      <c r="L2380" s="9">
        <v>2363</v>
      </c>
      <c r="M2380" s="9">
        <v>8.3830903256332245E-3</v>
      </c>
      <c r="N2380" s="15">
        <f t="shared" si="146"/>
        <v>1.6401984655109572</v>
      </c>
      <c r="O2380" s="9">
        <f t="shared" si="145"/>
        <v>0.94937725994375255</v>
      </c>
      <c r="P2380" s="9">
        <f t="shared" si="147"/>
        <v>1.6388453096365614</v>
      </c>
    </row>
    <row r="2381" spans="1:16">
      <c r="A2381" s="12">
        <v>38980</v>
      </c>
      <c r="B2381" s="9">
        <v>0.52926855100000003</v>
      </c>
      <c r="C2381" s="14">
        <f t="shared" si="148"/>
        <v>-3.4931720201503147E-3</v>
      </c>
      <c r="L2381" s="9">
        <v>2364</v>
      </c>
      <c r="M2381" s="9">
        <v>8.3853598319494349E-3</v>
      </c>
      <c r="N2381" s="15">
        <f t="shared" si="146"/>
        <v>1.640640181245506</v>
      </c>
      <c r="O2381" s="9">
        <f t="shared" si="145"/>
        <v>0.94977902772197664</v>
      </c>
      <c r="P2381" s="9">
        <f t="shared" si="147"/>
        <v>1.6427148513913103</v>
      </c>
    </row>
    <row r="2382" spans="1:16">
      <c r="A2382" s="12">
        <v>38981</v>
      </c>
      <c r="B2382" s="9">
        <v>0.52714812899999997</v>
      </c>
      <c r="C2382" s="14">
        <f t="shared" si="148"/>
        <v>-4.00632532576084E-3</v>
      </c>
      <c r="L2382" s="9">
        <v>2365</v>
      </c>
      <c r="M2382" s="9">
        <v>8.4125432089297014E-3</v>
      </c>
      <c r="N2382" s="15">
        <f t="shared" si="146"/>
        <v>1.6459309025114439</v>
      </c>
      <c r="O2382" s="9">
        <f t="shared" si="145"/>
        <v>0.95018079550020085</v>
      </c>
      <c r="P2382" s="9">
        <f t="shared" si="147"/>
        <v>1.646609147626378</v>
      </c>
    </row>
    <row r="2383" spans="1:16">
      <c r="A2383" s="12">
        <v>38982</v>
      </c>
      <c r="B2383" s="9">
        <v>0.52598358899999997</v>
      </c>
      <c r="C2383" s="14">
        <f t="shared" si="148"/>
        <v>-2.2091323784249051E-3</v>
      </c>
      <c r="L2383" s="9">
        <v>2366</v>
      </c>
      <c r="M2383" s="9">
        <v>8.4155010032644917E-3</v>
      </c>
      <c r="N2383" s="15">
        <f t="shared" si="146"/>
        <v>1.6465065802647527</v>
      </c>
      <c r="O2383" s="9">
        <f t="shared" si="145"/>
        <v>0.95058256327842505</v>
      </c>
      <c r="P2383" s="9">
        <f t="shared" si="147"/>
        <v>1.6505285769290075</v>
      </c>
    </row>
    <row r="2384" spans="1:16">
      <c r="A2384" s="12">
        <v>38985</v>
      </c>
      <c r="B2384" s="9">
        <v>0.52628808999999999</v>
      </c>
      <c r="C2384" s="14">
        <f t="shared" si="148"/>
        <v>5.7891730154335796E-4</v>
      </c>
      <c r="L2384" s="9">
        <v>2367</v>
      </c>
      <c r="M2384" s="9">
        <v>8.4343992467483808E-3</v>
      </c>
      <c r="N2384" s="15">
        <f t="shared" si="146"/>
        <v>1.6501847597183823</v>
      </c>
      <c r="O2384" s="9">
        <f t="shared" si="145"/>
        <v>0.95098433105664926</v>
      </c>
      <c r="P2384" s="9">
        <f t="shared" si="147"/>
        <v>1.6544735268137896</v>
      </c>
    </row>
    <row r="2385" spans="1:16">
      <c r="A2385" s="12">
        <v>38986</v>
      </c>
      <c r="B2385" s="9">
        <v>0.52759312000000003</v>
      </c>
      <c r="C2385" s="14">
        <f t="shared" si="148"/>
        <v>2.4796875034736043E-3</v>
      </c>
      <c r="L2385" s="9">
        <v>2368</v>
      </c>
      <c r="M2385" s="9">
        <v>8.4567946574587438E-3</v>
      </c>
      <c r="N2385" s="15">
        <f t="shared" si="146"/>
        <v>1.6545435954800591</v>
      </c>
      <c r="O2385" s="9">
        <f t="shared" si="145"/>
        <v>0.95138609883487346</v>
      </c>
      <c r="P2385" s="9">
        <f t="shared" si="147"/>
        <v>1.6584443940088418</v>
      </c>
    </row>
    <row r="2386" spans="1:16">
      <c r="A2386" s="12">
        <v>38987</v>
      </c>
      <c r="B2386" s="9">
        <v>0.53005406600000005</v>
      </c>
      <c r="C2386" s="14">
        <f t="shared" si="148"/>
        <v>4.6644770500419153E-3</v>
      </c>
      <c r="L2386" s="9">
        <v>2369</v>
      </c>
      <c r="M2386" s="9">
        <v>8.5287845604455903E-3</v>
      </c>
      <c r="N2386" s="15">
        <f t="shared" si="146"/>
        <v>1.6685550448647994</v>
      </c>
      <c r="O2386" s="9">
        <f t="shared" ref="O2386:O2449" si="149">L2386/COUNT(Retornos)</f>
        <v>0.95178786661309767</v>
      </c>
      <c r="P2386" s="9">
        <f t="shared" si="147"/>
        <v>1.662441584753624</v>
      </c>
    </row>
    <row r="2387" spans="1:16">
      <c r="A2387" s="12">
        <v>38988</v>
      </c>
      <c r="B2387" s="9">
        <v>0.53344713499999996</v>
      </c>
      <c r="C2387" s="14">
        <f t="shared" si="148"/>
        <v>6.4013639695388314E-3</v>
      </c>
      <c r="L2387" s="9">
        <v>2370</v>
      </c>
      <c r="M2387" s="9">
        <v>8.626039204020497E-3</v>
      </c>
      <c r="N2387" s="15">
        <f t="shared" ref="N2387:N2450" si="150">(M2387-$K$5)/$K$4</f>
        <v>1.6874837898601878</v>
      </c>
      <c r="O2387" s="9">
        <f t="shared" si="149"/>
        <v>0.95218963439132187</v>
      </c>
      <c r="P2387" s="9">
        <f t="shared" ref="P2387:P2450" si="151">_xlfn.NORM.S.INV(O2387)</f>
        <v>1.6664655151089591</v>
      </c>
    </row>
    <row r="2388" spans="1:16">
      <c r="A2388" s="12">
        <v>38989</v>
      </c>
      <c r="B2388" s="9">
        <v>0.53430220100000003</v>
      </c>
      <c r="C2388" s="14">
        <f t="shared" si="148"/>
        <v>1.6029067247687045E-3</v>
      </c>
      <c r="L2388" s="9">
        <v>2371</v>
      </c>
      <c r="M2388" s="9">
        <v>8.6838523958114866E-3</v>
      </c>
      <c r="N2388" s="15">
        <f t="shared" si="150"/>
        <v>1.6987360151993125</v>
      </c>
      <c r="O2388" s="9">
        <f t="shared" si="149"/>
        <v>0.95259140216954596</v>
      </c>
      <c r="P2388" s="9">
        <f t="shared" si="151"/>
        <v>1.6705166112798735</v>
      </c>
    </row>
    <row r="2389" spans="1:16">
      <c r="A2389" s="12">
        <v>38992</v>
      </c>
      <c r="B2389" s="9">
        <v>0.53019458100000005</v>
      </c>
      <c r="C2389" s="14">
        <f t="shared" si="148"/>
        <v>-7.6878215966772467E-3</v>
      </c>
      <c r="L2389" s="9">
        <v>2372</v>
      </c>
      <c r="M2389" s="9">
        <v>8.6840341551368549E-3</v>
      </c>
      <c r="N2389" s="15">
        <f t="shared" si="150"/>
        <v>1.6987713911545776</v>
      </c>
      <c r="O2389" s="9">
        <f t="shared" si="149"/>
        <v>0.95299316994777017</v>
      </c>
      <c r="P2389" s="9">
        <f t="shared" si="151"/>
        <v>1.6745953099519002</v>
      </c>
    </row>
    <row r="2390" spans="1:16">
      <c r="A2390" s="12">
        <v>38993</v>
      </c>
      <c r="B2390" s="9">
        <v>0.529857468</v>
      </c>
      <c r="C2390" s="14">
        <f t="shared" si="148"/>
        <v>-6.358288297934056E-4</v>
      </c>
      <c r="L2390" s="9">
        <v>2373</v>
      </c>
      <c r="M2390" s="9">
        <v>8.7319451537322124E-3</v>
      </c>
      <c r="N2390" s="15">
        <f t="shared" si="150"/>
        <v>1.7080963451264404</v>
      </c>
      <c r="O2390" s="9">
        <f t="shared" si="149"/>
        <v>0.95339493772599437</v>
      </c>
      <c r="P2390" s="9">
        <f t="shared" si="151"/>
        <v>1.6787020586415147</v>
      </c>
    </row>
    <row r="2391" spans="1:16">
      <c r="A2391" s="12">
        <v>38994</v>
      </c>
      <c r="B2391" s="9">
        <v>0.53081373700000001</v>
      </c>
      <c r="C2391" s="14">
        <f t="shared" si="148"/>
        <v>1.8047664848614975E-3</v>
      </c>
      <c r="L2391" s="9">
        <v>2374</v>
      </c>
      <c r="M2391" s="9">
        <v>8.7420577044499126E-3</v>
      </c>
      <c r="N2391" s="15">
        <f t="shared" si="150"/>
        <v>1.7100645585376679</v>
      </c>
      <c r="O2391" s="9">
        <f t="shared" si="149"/>
        <v>0.95379670550421858</v>
      </c>
      <c r="P2391" s="9">
        <f t="shared" si="151"/>
        <v>1.6828373160614447</v>
      </c>
    </row>
    <row r="2392" spans="1:16">
      <c r="A2392" s="12">
        <v>38995</v>
      </c>
      <c r="B2392" s="9">
        <v>0.532708289</v>
      </c>
      <c r="C2392" s="14">
        <f t="shared" si="148"/>
        <v>3.5691465158897984E-3</v>
      </c>
      <c r="L2392" s="9">
        <v>2375</v>
      </c>
      <c r="M2392" s="9">
        <v>8.8196870473116196E-3</v>
      </c>
      <c r="N2392" s="15">
        <f t="shared" si="150"/>
        <v>1.7251736163797959</v>
      </c>
      <c r="O2392" s="9">
        <f t="shared" si="149"/>
        <v>0.95419847328244278</v>
      </c>
      <c r="P2392" s="9">
        <f t="shared" si="151"/>
        <v>1.6870015525016089</v>
      </c>
    </row>
    <row r="2393" spans="1:16">
      <c r="A2393" s="12">
        <v>38996</v>
      </c>
      <c r="B2393" s="9">
        <v>0.53441641699999998</v>
      </c>
      <c r="C2393" s="14">
        <f t="shared" si="148"/>
        <v>3.2064978812447187E-3</v>
      </c>
      <c r="L2393" s="9">
        <v>2376</v>
      </c>
      <c r="M2393" s="9">
        <v>8.8259441353619739E-3</v>
      </c>
      <c r="N2393" s="15">
        <f t="shared" si="150"/>
        <v>1.7263914381697409</v>
      </c>
      <c r="O2393" s="9">
        <f t="shared" si="149"/>
        <v>0.95460024106066699</v>
      </c>
      <c r="P2393" s="9">
        <f t="shared" si="151"/>
        <v>1.6911952502265</v>
      </c>
    </row>
    <row r="2394" spans="1:16">
      <c r="A2394" s="12">
        <v>39000</v>
      </c>
      <c r="B2394" s="9">
        <v>0.53914168600000001</v>
      </c>
      <c r="C2394" s="14">
        <f t="shared" si="148"/>
        <v>8.8419233573058253E-3</v>
      </c>
      <c r="L2394" s="9">
        <v>2377</v>
      </c>
      <c r="M2394" s="9">
        <v>8.8341335671049404E-3</v>
      </c>
      <c r="N2394" s="15">
        <f t="shared" si="150"/>
        <v>1.7279853534772436</v>
      </c>
      <c r="O2394" s="9">
        <f t="shared" si="149"/>
        <v>0.95500200883889108</v>
      </c>
      <c r="P2394" s="9">
        <f t="shared" si="151"/>
        <v>1.6954189038898699</v>
      </c>
    </row>
    <row r="2395" spans="1:16">
      <c r="A2395" s="12">
        <v>39001</v>
      </c>
      <c r="B2395" s="9">
        <v>0.53856096499999995</v>
      </c>
      <c r="C2395" s="14">
        <f t="shared" si="148"/>
        <v>-1.0771213116695932E-3</v>
      </c>
      <c r="L2395" s="9">
        <v>2378</v>
      </c>
      <c r="M2395" s="9">
        <v>8.8405874882853119E-3</v>
      </c>
      <c r="N2395" s="15">
        <f t="shared" si="150"/>
        <v>1.7292414850484779</v>
      </c>
      <c r="O2395" s="9">
        <f t="shared" si="149"/>
        <v>0.95540377661711529</v>
      </c>
      <c r="P2395" s="9">
        <f t="shared" si="151"/>
        <v>1.6996730209676456</v>
      </c>
    </row>
    <row r="2396" spans="1:16">
      <c r="A2396" s="12">
        <v>39002</v>
      </c>
      <c r="B2396" s="9">
        <v>0.53885116899999996</v>
      </c>
      <c r="C2396" s="14">
        <f t="shared" si="148"/>
        <v>5.3885078730142588E-4</v>
      </c>
      <c r="L2396" s="9">
        <v>2379</v>
      </c>
      <c r="M2396" s="9">
        <v>8.8419233573058253E-3</v>
      </c>
      <c r="N2396" s="15">
        <f t="shared" si="150"/>
        <v>1.7295014862484932</v>
      </c>
      <c r="O2396" s="9">
        <f t="shared" si="149"/>
        <v>0.95580554439533949</v>
      </c>
      <c r="P2396" s="9">
        <f t="shared" si="151"/>
        <v>1.7039581222100335</v>
      </c>
    </row>
    <row r="2397" spans="1:16">
      <c r="A2397" s="12">
        <v>39003</v>
      </c>
      <c r="B2397" s="9">
        <v>0.53905449800000005</v>
      </c>
      <c r="C2397" s="14">
        <f t="shared" si="148"/>
        <v>3.7733795841510265E-4</v>
      </c>
      <c r="L2397" s="9">
        <v>2380</v>
      </c>
      <c r="M2397" s="9">
        <v>8.8446974001379353E-3</v>
      </c>
      <c r="N2397" s="15">
        <f t="shared" si="150"/>
        <v>1.7300414003075566</v>
      </c>
      <c r="O2397" s="9">
        <f t="shared" si="149"/>
        <v>0.95620731217356369</v>
      </c>
      <c r="P2397" s="9">
        <f t="shared" si="151"/>
        <v>1.70827474211386</v>
      </c>
    </row>
    <row r="2398" spans="1:16">
      <c r="A2398" s="12">
        <v>39006</v>
      </c>
      <c r="B2398" s="9">
        <v>0.537461034</v>
      </c>
      <c r="C2398" s="14">
        <f t="shared" si="148"/>
        <v>-2.9560350686472781E-3</v>
      </c>
      <c r="L2398" s="9">
        <v>2381</v>
      </c>
      <c r="M2398" s="9">
        <v>8.8636646177850942E-3</v>
      </c>
      <c r="N2398" s="15">
        <f t="shared" si="150"/>
        <v>1.733733004254864</v>
      </c>
      <c r="O2398" s="9">
        <f t="shared" si="149"/>
        <v>0.9566090799517879</v>
      </c>
      <c r="P2398" s="9">
        <f t="shared" si="151"/>
        <v>1.7126234294162397</v>
      </c>
    </row>
    <row r="2399" spans="1:16">
      <c r="A2399" s="12">
        <v>39007</v>
      </c>
      <c r="B2399" s="9">
        <v>0.53378883300000002</v>
      </c>
      <c r="C2399" s="14">
        <f t="shared" si="148"/>
        <v>-6.832497181553765E-3</v>
      </c>
      <c r="L2399" s="9">
        <v>2382</v>
      </c>
      <c r="M2399" s="9">
        <v>8.9740485188920527E-3</v>
      </c>
      <c r="N2399" s="15">
        <f t="shared" si="150"/>
        <v>1.7552171065953397</v>
      </c>
      <c r="O2399" s="9">
        <f t="shared" si="149"/>
        <v>0.9570108477300121</v>
      </c>
      <c r="P2399" s="9">
        <f t="shared" si="151"/>
        <v>1.7170047476107553</v>
      </c>
    </row>
    <row r="2400" spans="1:16">
      <c r="A2400" s="12">
        <v>39008</v>
      </c>
      <c r="B2400" s="9">
        <v>0.53547523399999997</v>
      </c>
      <c r="C2400" s="14">
        <f t="shared" si="148"/>
        <v>3.1593036342143499E-3</v>
      </c>
      <c r="L2400" s="9">
        <v>2383</v>
      </c>
      <c r="M2400" s="9">
        <v>8.9824135433038688E-3</v>
      </c>
      <c r="N2400" s="15">
        <f t="shared" si="150"/>
        <v>1.7568451976370749</v>
      </c>
      <c r="O2400" s="9">
        <f t="shared" si="149"/>
        <v>0.9574126155082362</v>
      </c>
      <c r="P2400" s="9">
        <f t="shared" si="151"/>
        <v>1.7214192754873703</v>
      </c>
    </row>
    <row r="2401" spans="1:16">
      <c r="A2401" s="12">
        <v>39009</v>
      </c>
      <c r="B2401" s="9">
        <v>0.53304904099999995</v>
      </c>
      <c r="C2401" s="14">
        <f t="shared" si="148"/>
        <v>-4.5309154297881182E-3</v>
      </c>
      <c r="L2401" s="9">
        <v>2384</v>
      </c>
      <c r="M2401" s="9">
        <v>8.9932005578416963E-3</v>
      </c>
      <c r="N2401" s="15">
        <f t="shared" si="150"/>
        <v>1.7589446824528392</v>
      </c>
      <c r="O2401" s="9">
        <f t="shared" si="149"/>
        <v>0.9578143832864604</v>
      </c>
      <c r="P2401" s="9">
        <f t="shared" si="151"/>
        <v>1.7258676076974462</v>
      </c>
    </row>
    <row r="2402" spans="1:16">
      <c r="A2402" s="12">
        <v>39010</v>
      </c>
      <c r="B2402" s="9">
        <v>0.53112385799999995</v>
      </c>
      <c r="C2402" s="14">
        <f t="shared" si="148"/>
        <v>-3.6116433046917695E-3</v>
      </c>
      <c r="L2402" s="9">
        <v>2385</v>
      </c>
      <c r="M2402" s="9">
        <v>9.0423118687574799E-3</v>
      </c>
      <c r="N2402" s="15">
        <f t="shared" si="150"/>
        <v>1.7685032541214312</v>
      </c>
      <c r="O2402" s="9">
        <f t="shared" si="149"/>
        <v>0.95821615106468461</v>
      </c>
      <c r="P2402" s="9">
        <f t="shared" si="151"/>
        <v>1.73035035534523</v>
      </c>
    </row>
    <row r="2403" spans="1:16">
      <c r="A2403" s="12">
        <v>39013</v>
      </c>
      <c r="B2403" s="9">
        <v>0.53447354400000002</v>
      </c>
      <c r="C2403" s="14">
        <f t="shared" si="148"/>
        <v>6.3067888017940277E-3</v>
      </c>
      <c r="L2403" s="9">
        <v>2386</v>
      </c>
      <c r="M2403" s="9">
        <v>9.073959444907409E-3</v>
      </c>
      <c r="N2403" s="15">
        <f t="shared" si="150"/>
        <v>1.7746628458555034</v>
      </c>
      <c r="O2403" s="9">
        <f t="shared" si="149"/>
        <v>0.95861791884290881</v>
      </c>
      <c r="P2403" s="9">
        <f t="shared" si="151"/>
        <v>1.7348681466073614</v>
      </c>
    </row>
    <row r="2404" spans="1:16">
      <c r="A2404" s="12">
        <v>39014</v>
      </c>
      <c r="B2404" s="9">
        <v>0.53347559300000003</v>
      </c>
      <c r="C2404" s="14">
        <f t="shared" si="148"/>
        <v>-1.8671663194614885E-3</v>
      </c>
      <c r="L2404" s="9">
        <v>2387</v>
      </c>
      <c r="M2404" s="9">
        <v>9.0859033339536488E-3</v>
      </c>
      <c r="N2404" s="15">
        <f t="shared" si="150"/>
        <v>1.7769874940337196</v>
      </c>
      <c r="O2404" s="9">
        <f t="shared" si="149"/>
        <v>0.95901968662113302</v>
      </c>
      <c r="P2404" s="9">
        <f t="shared" si="151"/>
        <v>1.7394216273820049</v>
      </c>
    </row>
    <row r="2405" spans="1:16">
      <c r="A2405" s="12">
        <v>39015</v>
      </c>
      <c r="B2405" s="9">
        <v>0.532708289</v>
      </c>
      <c r="C2405" s="14">
        <f t="shared" si="148"/>
        <v>-1.4383113493254829E-3</v>
      </c>
      <c r="L2405" s="9">
        <v>2388</v>
      </c>
      <c r="M2405" s="9">
        <v>9.127208917815377E-3</v>
      </c>
      <c r="N2405" s="15">
        <f t="shared" si="150"/>
        <v>1.7850268311292494</v>
      </c>
      <c r="O2405" s="9">
        <f t="shared" si="149"/>
        <v>0.95942145439935722</v>
      </c>
      <c r="P2405" s="9">
        <f t="shared" si="151"/>
        <v>1.744011461969313</v>
      </c>
    </row>
    <row r="2406" spans="1:16">
      <c r="A2406" s="12">
        <v>39016</v>
      </c>
      <c r="B2406" s="9">
        <v>0.529773257</v>
      </c>
      <c r="C2406" s="14">
        <f t="shared" si="148"/>
        <v>-5.5096420697895443E-3</v>
      </c>
      <c r="L2406" s="9">
        <v>2389</v>
      </c>
      <c r="M2406" s="9">
        <v>9.1332958658452146E-3</v>
      </c>
      <c r="N2406" s="15">
        <f t="shared" si="150"/>
        <v>1.7862115384380397</v>
      </c>
      <c r="O2406" s="9">
        <f t="shared" si="149"/>
        <v>0.95982322217758131</v>
      </c>
      <c r="P2406" s="9">
        <f t="shared" si="151"/>
        <v>1.7486383337850817</v>
      </c>
    </row>
    <row r="2407" spans="1:16">
      <c r="A2407" s="12">
        <v>39017</v>
      </c>
      <c r="B2407" s="9">
        <v>0.52720371200000005</v>
      </c>
      <c r="C2407" s="14">
        <f t="shared" si="148"/>
        <v>-4.8502731424209244E-3</v>
      </c>
      <c r="L2407" s="9">
        <v>2390</v>
      </c>
      <c r="M2407" s="9">
        <v>9.1367368724175613E-3</v>
      </c>
      <c r="N2407" s="15">
        <f t="shared" si="150"/>
        <v>1.7868812641554059</v>
      </c>
      <c r="O2407" s="9">
        <f t="shared" si="149"/>
        <v>0.96022498995580552</v>
      </c>
      <c r="P2407" s="9">
        <f t="shared" si="151"/>
        <v>1.7533029461095584</v>
      </c>
    </row>
    <row r="2408" spans="1:16">
      <c r="A2408" s="12">
        <v>39020</v>
      </c>
      <c r="B2408" s="9">
        <v>0.52562417900000002</v>
      </c>
      <c r="C2408" s="14">
        <f t="shared" si="148"/>
        <v>-2.9960581916388396E-3</v>
      </c>
      <c r="L2408" s="9">
        <v>2391</v>
      </c>
      <c r="M2408" s="9">
        <v>9.1568767023737507E-3</v>
      </c>
      <c r="N2408" s="15">
        <f t="shared" si="150"/>
        <v>1.7908010945252286</v>
      </c>
      <c r="O2408" s="9">
        <f t="shared" si="149"/>
        <v>0.96062675773402972</v>
      </c>
      <c r="P2408" s="9">
        <f t="shared" si="151"/>
        <v>1.7580060228735044</v>
      </c>
    </row>
    <row r="2409" spans="1:16">
      <c r="A2409" s="12">
        <v>39021</v>
      </c>
      <c r="B2409" s="9">
        <v>0.52399916199999996</v>
      </c>
      <c r="C2409" s="14">
        <f t="shared" si="148"/>
        <v>-3.0915948408074545E-3</v>
      </c>
      <c r="L2409" s="9">
        <v>2392</v>
      </c>
      <c r="M2409" s="9">
        <v>9.1874992851925796E-3</v>
      </c>
      <c r="N2409" s="15">
        <f t="shared" si="150"/>
        <v>1.7967611910303514</v>
      </c>
      <c r="O2409" s="9">
        <f t="shared" si="149"/>
        <v>0.96102852551225393</v>
      </c>
      <c r="P2409" s="9">
        <f t="shared" si="151"/>
        <v>1.7627483094837786</v>
      </c>
    </row>
    <row r="2410" spans="1:16">
      <c r="A2410" s="12">
        <v>39022</v>
      </c>
      <c r="B2410" s="9">
        <v>0.52380702899999998</v>
      </c>
      <c r="C2410" s="14">
        <f t="shared" si="148"/>
        <v>-3.6666661692097424E-4</v>
      </c>
      <c r="L2410" s="9">
        <v>2393</v>
      </c>
      <c r="M2410" s="9">
        <v>9.190155806621414E-3</v>
      </c>
      <c r="N2410" s="15">
        <f t="shared" si="150"/>
        <v>1.7972782318096172</v>
      </c>
      <c r="O2410" s="9">
        <f t="shared" si="149"/>
        <v>0.96143029329047813</v>
      </c>
      <c r="P2410" s="9">
        <f t="shared" si="151"/>
        <v>1.7675305736908564</v>
      </c>
    </row>
    <row r="2411" spans="1:16">
      <c r="A2411" s="12">
        <v>39023</v>
      </c>
      <c r="B2411" s="9">
        <v>0.523889355</v>
      </c>
      <c r="C2411" s="14">
        <f t="shared" si="148"/>
        <v>1.5716856674719004E-4</v>
      </c>
      <c r="L2411" s="9">
        <v>2394</v>
      </c>
      <c r="M2411" s="9">
        <v>9.2071927676300458E-3</v>
      </c>
      <c r="N2411" s="15">
        <f t="shared" si="150"/>
        <v>1.8005941484442856</v>
      </c>
      <c r="O2411" s="9">
        <f t="shared" si="149"/>
        <v>0.96183206106870234</v>
      </c>
      <c r="P2411" s="9">
        <f t="shared" si="151"/>
        <v>1.77235360650087</v>
      </c>
    </row>
    <row r="2412" spans="1:16">
      <c r="A2412" s="12">
        <v>39024</v>
      </c>
      <c r="B2412" s="9">
        <v>0.52601125699999995</v>
      </c>
      <c r="C2412" s="14">
        <f t="shared" si="148"/>
        <v>4.0502865342624261E-3</v>
      </c>
      <c r="L2412" s="9">
        <v>2395</v>
      </c>
      <c r="M2412" s="9">
        <v>9.2621762408802155E-3</v>
      </c>
      <c r="N2412" s="15">
        <f t="shared" si="150"/>
        <v>1.8112956235189599</v>
      </c>
      <c r="O2412" s="9">
        <f t="shared" si="149"/>
        <v>0.96223382884692643</v>
      </c>
      <c r="P2412" s="9">
        <f t="shared" si="151"/>
        <v>1.7772182231349622</v>
      </c>
    </row>
    <row r="2413" spans="1:16">
      <c r="A2413" s="12">
        <v>39027</v>
      </c>
      <c r="B2413" s="9">
        <v>0.52723150699999999</v>
      </c>
      <c r="C2413" s="14">
        <f t="shared" si="148"/>
        <v>2.3198172734162359E-3</v>
      </c>
      <c r="L2413" s="9">
        <v>2396</v>
      </c>
      <c r="M2413" s="9">
        <v>9.3911921575093871E-3</v>
      </c>
      <c r="N2413" s="15">
        <f t="shared" si="150"/>
        <v>1.8364060891630907</v>
      </c>
      <c r="O2413" s="9">
        <f t="shared" si="149"/>
        <v>0.96263559662515064</v>
      </c>
      <c r="P2413" s="9">
        <f t="shared" si="151"/>
        <v>1.782125264038936</v>
      </c>
    </row>
    <row r="2414" spans="1:16">
      <c r="A2414" s="12">
        <v>39028</v>
      </c>
      <c r="B2414" s="9">
        <v>0.52361503799999998</v>
      </c>
      <c r="C2414" s="14">
        <f t="shared" si="148"/>
        <v>-6.8593567569170677E-3</v>
      </c>
      <c r="L2414" s="9">
        <v>2397</v>
      </c>
      <c r="M2414" s="9">
        <v>9.3918219734800967E-3</v>
      </c>
      <c r="N2414" s="15">
        <f t="shared" si="150"/>
        <v>1.8365286707228534</v>
      </c>
      <c r="O2414" s="9">
        <f t="shared" si="149"/>
        <v>0.96303736440337484</v>
      </c>
      <c r="P2414" s="9">
        <f t="shared" si="151"/>
        <v>1.7870755959464046</v>
      </c>
    </row>
    <row r="2415" spans="1:16">
      <c r="A2415" s="12">
        <v>39029</v>
      </c>
      <c r="B2415" s="9">
        <v>0.52474156500000002</v>
      </c>
      <c r="C2415" s="14">
        <f t="shared" si="148"/>
        <v>2.1514412655201376E-3</v>
      </c>
      <c r="L2415" s="9">
        <v>2398</v>
      </c>
      <c r="M2415" s="9">
        <v>9.4352996961852842E-3</v>
      </c>
      <c r="N2415" s="15">
        <f t="shared" si="150"/>
        <v>1.8449907728479085</v>
      </c>
      <c r="O2415" s="9">
        <f t="shared" si="149"/>
        <v>0.96343913218159904</v>
      </c>
      <c r="P2415" s="9">
        <f t="shared" si="151"/>
        <v>1.7920701129989096</v>
      </c>
    </row>
    <row r="2416" spans="1:16">
      <c r="A2416" s="12">
        <v>39030</v>
      </c>
      <c r="B2416" s="9">
        <v>0.52446635500000005</v>
      </c>
      <c r="C2416" s="14">
        <f t="shared" si="148"/>
        <v>-5.2446769677938487E-4</v>
      </c>
      <c r="L2416" s="9">
        <v>2399</v>
      </c>
      <c r="M2416" s="9">
        <v>9.4386185719195215E-3</v>
      </c>
      <c r="N2416" s="15">
        <f t="shared" si="150"/>
        <v>1.8456367281476815</v>
      </c>
      <c r="O2416" s="9">
        <f t="shared" si="149"/>
        <v>0.96384089995982325</v>
      </c>
      <c r="P2416" s="9">
        <f t="shared" si="151"/>
        <v>1.7971097379267098</v>
      </c>
    </row>
    <row r="2417" spans="1:16">
      <c r="A2417" s="12">
        <v>39031</v>
      </c>
      <c r="B2417" s="9">
        <v>0.52301255199999996</v>
      </c>
      <c r="C2417" s="14">
        <f t="shared" si="148"/>
        <v>-2.7719661826545172E-3</v>
      </c>
      <c r="L2417" s="9">
        <v>2400</v>
      </c>
      <c r="M2417" s="9">
        <v>9.4539966234836736E-3</v>
      </c>
      <c r="N2417" s="15">
        <f t="shared" si="150"/>
        <v>1.848629769979762</v>
      </c>
      <c r="O2417" s="9">
        <f t="shared" si="149"/>
        <v>0.96424266773804745</v>
      </c>
      <c r="P2417" s="9">
        <f t="shared" si="151"/>
        <v>1.8021954232942541</v>
      </c>
    </row>
    <row r="2418" spans="1:16">
      <c r="A2418" s="12">
        <v>39034</v>
      </c>
      <c r="B2418" s="9">
        <v>0.525651808</v>
      </c>
      <c r="C2418" s="14">
        <f t="shared" si="148"/>
        <v>5.0462574749066125E-3</v>
      </c>
      <c r="L2418" s="9">
        <v>2401</v>
      </c>
      <c r="M2418" s="9">
        <v>9.4729590524404994E-3</v>
      </c>
      <c r="N2418" s="15">
        <f t="shared" si="150"/>
        <v>1.8523204419006403</v>
      </c>
      <c r="O2418" s="9">
        <f t="shared" si="149"/>
        <v>0.96464443551627155</v>
      </c>
      <c r="P2418" s="9">
        <f t="shared" si="151"/>
        <v>1.8073281528146397</v>
      </c>
    </row>
    <row r="2419" spans="1:16">
      <c r="A2419" s="12">
        <v>39035</v>
      </c>
      <c r="B2419" s="9">
        <v>0.52781589799999995</v>
      </c>
      <c r="C2419" s="14">
        <f t="shared" si="148"/>
        <v>4.1169648178969176E-3</v>
      </c>
      <c r="L2419" s="9">
        <v>2402</v>
      </c>
      <c r="M2419" s="9">
        <v>9.550467759923853E-3</v>
      </c>
      <c r="N2419" s="15">
        <f t="shared" si="150"/>
        <v>1.867406020387641</v>
      </c>
      <c r="O2419" s="9">
        <f t="shared" si="149"/>
        <v>0.96504620329449575</v>
      </c>
      <c r="P2419" s="9">
        <f t="shared" si="151"/>
        <v>1.8125089427377428</v>
      </c>
    </row>
    <row r="2420" spans="1:16">
      <c r="A2420" s="12">
        <v>39036</v>
      </c>
      <c r="B2420" s="9">
        <v>0.52957686800000003</v>
      </c>
      <c r="C2420" s="14">
        <f t="shared" si="148"/>
        <v>3.3363337608298682E-3</v>
      </c>
      <c r="L2420" s="9">
        <v>2403</v>
      </c>
      <c r="M2420" s="9">
        <v>9.5657767142327543E-3</v>
      </c>
      <c r="N2420" s="15">
        <f t="shared" si="150"/>
        <v>1.8703856137685582</v>
      </c>
      <c r="O2420" s="9">
        <f t="shared" si="149"/>
        <v>0.96544797107271996</v>
      </c>
      <c r="P2420" s="9">
        <f t="shared" si="151"/>
        <v>1.8177388433169976</v>
      </c>
    </row>
    <row r="2421" spans="1:16">
      <c r="A2421" s="12">
        <v>39037</v>
      </c>
      <c r="B2421" s="9">
        <v>0.52904454599999995</v>
      </c>
      <c r="C2421" s="14">
        <f t="shared" si="148"/>
        <v>-1.00518363275659E-3</v>
      </c>
      <c r="L2421" s="9">
        <v>2404</v>
      </c>
      <c r="M2421" s="9">
        <v>9.592585463472858E-3</v>
      </c>
      <c r="N2421" s="15">
        <f t="shared" si="150"/>
        <v>1.8756034209534704</v>
      </c>
      <c r="O2421" s="9">
        <f t="shared" si="149"/>
        <v>0.96584973885094416</v>
      </c>
      <c r="P2421" s="9">
        <f t="shared" si="151"/>
        <v>1.8230189403603199</v>
      </c>
    </row>
    <row r="2422" spans="1:16">
      <c r="A2422" s="12">
        <v>39038</v>
      </c>
      <c r="B2422" s="9">
        <v>0.52809463499999998</v>
      </c>
      <c r="C2422" s="14">
        <f t="shared" si="148"/>
        <v>-1.7955217706752125E-3</v>
      </c>
      <c r="L2422" s="9">
        <v>2405</v>
      </c>
      <c r="M2422" s="9">
        <v>9.6153845114952397E-3</v>
      </c>
      <c r="N2422" s="15">
        <f t="shared" si="150"/>
        <v>1.8800408169511318</v>
      </c>
      <c r="O2422" s="9">
        <f t="shared" si="149"/>
        <v>0.96625150662916837</v>
      </c>
      <c r="P2422" s="9">
        <f t="shared" si="151"/>
        <v>1.8283503568710036</v>
      </c>
    </row>
    <row r="2423" spans="1:16">
      <c r="A2423" s="12">
        <v>39041</v>
      </c>
      <c r="B2423" s="9">
        <v>0.52734272000000004</v>
      </c>
      <c r="C2423" s="14">
        <f t="shared" si="148"/>
        <v>-1.4238262428095672E-3</v>
      </c>
      <c r="L2423" s="9">
        <v>2406</v>
      </c>
      <c r="M2423" s="9">
        <v>9.6373940400855673E-3</v>
      </c>
      <c r="N2423" s="15">
        <f t="shared" si="150"/>
        <v>1.884324548183298</v>
      </c>
      <c r="O2423" s="9">
        <f t="shared" si="149"/>
        <v>0.96665327440739257</v>
      </c>
      <c r="P2423" s="9">
        <f t="shared" si="151"/>
        <v>1.833734254784988</v>
      </c>
    </row>
    <row r="2424" spans="1:16">
      <c r="A2424" s="12">
        <v>39042</v>
      </c>
      <c r="B2424" s="9">
        <v>0.526759376</v>
      </c>
      <c r="C2424" s="14">
        <f t="shared" si="148"/>
        <v>-1.1061952272708453E-3</v>
      </c>
      <c r="L2424" s="9">
        <v>2407</v>
      </c>
      <c r="M2424" s="9">
        <v>9.6850955884619783E-3</v>
      </c>
      <c r="N2424" s="15">
        <f t="shared" si="150"/>
        <v>1.8936087367002896</v>
      </c>
      <c r="O2424" s="9">
        <f t="shared" si="149"/>
        <v>0.96705504218561666</v>
      </c>
      <c r="P2424" s="9">
        <f t="shared" si="151"/>
        <v>1.8391718368113679</v>
      </c>
    </row>
    <row r="2425" spans="1:16">
      <c r="A2425" s="12">
        <v>39043</v>
      </c>
      <c r="B2425" s="9">
        <v>0.52232959000000001</v>
      </c>
      <c r="C2425" s="14">
        <f t="shared" si="148"/>
        <v>-8.4095057474591339E-3</v>
      </c>
      <c r="L2425" s="9">
        <v>2408</v>
      </c>
      <c r="M2425" s="9">
        <v>9.7708659440878254E-3</v>
      </c>
      <c r="N2425" s="15">
        <f t="shared" si="150"/>
        <v>1.9103022860273711</v>
      </c>
      <c r="O2425" s="9">
        <f t="shared" si="149"/>
        <v>0.96745680996384087</v>
      </c>
      <c r="P2425" s="9">
        <f t="shared" si="151"/>
        <v>1.8446643483836609</v>
      </c>
    </row>
    <row r="2426" spans="1:16">
      <c r="A2426" s="12">
        <v>39045</v>
      </c>
      <c r="B2426" s="9">
        <v>0.51773233200000002</v>
      </c>
      <c r="C2426" s="14">
        <f t="shared" si="148"/>
        <v>-8.8014504405159455E-3</v>
      </c>
      <c r="L2426" s="9">
        <v>2409</v>
      </c>
      <c r="M2426" s="9">
        <v>9.8033288202117319E-3</v>
      </c>
      <c r="N2426" s="15">
        <f t="shared" si="150"/>
        <v>1.9166205602133539</v>
      </c>
      <c r="O2426" s="9">
        <f t="shared" si="149"/>
        <v>0.96785857774206507</v>
      </c>
      <c r="P2426" s="9">
        <f t="shared" si="151"/>
        <v>1.8502130797299123</v>
      </c>
    </row>
    <row r="2427" spans="1:16">
      <c r="A2427" s="12">
        <v>39048</v>
      </c>
      <c r="B2427" s="9">
        <v>0.516315572</v>
      </c>
      <c r="C2427" s="14">
        <f t="shared" si="148"/>
        <v>-2.7364719420305272E-3</v>
      </c>
      <c r="L2427" s="9">
        <v>2410</v>
      </c>
      <c r="M2427" s="9">
        <v>9.8225586759366212E-3</v>
      </c>
      <c r="N2427" s="15">
        <f t="shared" si="150"/>
        <v>1.9203632816088025</v>
      </c>
      <c r="O2427" s="9">
        <f t="shared" si="149"/>
        <v>0.96826034552028928</v>
      </c>
      <c r="P2427" s="9">
        <f t="shared" si="151"/>
        <v>1.8558193680705202</v>
      </c>
    </row>
    <row r="2428" spans="1:16">
      <c r="A2428" s="12">
        <v>39049</v>
      </c>
      <c r="B2428" s="9">
        <v>0.51334702300000001</v>
      </c>
      <c r="C2428" s="14">
        <f t="shared" si="148"/>
        <v>-5.7494857040647496E-3</v>
      </c>
      <c r="L2428" s="9">
        <v>2411</v>
      </c>
      <c r="M2428" s="9">
        <v>9.823591240792906E-3</v>
      </c>
      <c r="N2428" s="15">
        <f t="shared" si="150"/>
        <v>1.9205642504894378</v>
      </c>
      <c r="O2428" s="9">
        <f t="shared" si="149"/>
        <v>0.96866211329851348</v>
      </c>
      <c r="P2428" s="9">
        <f t="shared" si="151"/>
        <v>1.8614845999533445</v>
      </c>
    </row>
    <row r="2429" spans="1:16">
      <c r="A2429" s="12">
        <v>39050</v>
      </c>
      <c r="B2429" s="9">
        <v>0.51303098700000005</v>
      </c>
      <c r="C2429" s="14">
        <f t="shared" si="148"/>
        <v>-6.1563812750498048E-4</v>
      </c>
      <c r="L2429" s="9">
        <v>2412</v>
      </c>
      <c r="M2429" s="9">
        <v>9.88735882574443E-3</v>
      </c>
      <c r="N2429" s="15">
        <f t="shared" si="150"/>
        <v>1.9329753838826673</v>
      </c>
      <c r="O2429" s="9">
        <f t="shared" si="149"/>
        <v>0.96906388107673769</v>
      </c>
      <c r="P2429" s="9">
        <f t="shared" si="151"/>
        <v>1.8672102137365911</v>
      </c>
    </row>
    <row r="2430" spans="1:16">
      <c r="A2430" s="12">
        <v>39051</v>
      </c>
      <c r="B2430" s="9">
        <v>0.50779464799999996</v>
      </c>
      <c r="C2430" s="14">
        <f t="shared" si="148"/>
        <v>-1.0206671980225068E-2</v>
      </c>
      <c r="L2430" s="9">
        <v>2413</v>
      </c>
      <c r="M2430" s="9">
        <v>1.0046325153052038E-2</v>
      </c>
      <c r="N2430" s="15">
        <f t="shared" si="150"/>
        <v>1.9639151206587477</v>
      </c>
      <c r="O2430" s="9">
        <f t="shared" si="149"/>
        <v>0.96946564885496178</v>
      </c>
      <c r="P2430" s="9">
        <f t="shared" si="151"/>
        <v>1.8729977022308684</v>
      </c>
    </row>
    <row r="2431" spans="1:16">
      <c r="A2431" s="12">
        <v>39052</v>
      </c>
      <c r="B2431" s="9">
        <v>0.50520359699999995</v>
      </c>
      <c r="C2431" s="14">
        <f t="shared" si="148"/>
        <v>-5.1025567327366295E-3</v>
      </c>
      <c r="L2431" s="9">
        <v>2414</v>
      </c>
      <c r="M2431" s="9">
        <v>1.0068779105010028E-2</v>
      </c>
      <c r="N2431" s="15">
        <f t="shared" si="150"/>
        <v>1.968285350347823</v>
      </c>
      <c r="O2431" s="9">
        <f t="shared" si="149"/>
        <v>0.96986741663318599</v>
      </c>
      <c r="P2431" s="9">
        <f t="shared" si="151"/>
        <v>1.8788486155128792</v>
      </c>
    </row>
    <row r="2432" spans="1:16">
      <c r="A2432" s="12">
        <v>39055</v>
      </c>
      <c r="B2432" s="9">
        <v>0.505356782</v>
      </c>
      <c r="C2432" s="14">
        <f t="shared" si="148"/>
        <v>3.0321438902980447E-4</v>
      </c>
      <c r="L2432" s="9">
        <v>2415</v>
      </c>
      <c r="M2432" s="9">
        <v>1.0123457690749627E-2</v>
      </c>
      <c r="N2432" s="15">
        <f t="shared" si="150"/>
        <v>1.9789274849352185</v>
      </c>
      <c r="O2432" s="9">
        <f t="shared" si="149"/>
        <v>0.97026918441141019</v>
      </c>
      <c r="P2432" s="9">
        <f t="shared" si="151"/>
        <v>1.8847645639243367</v>
      </c>
    </row>
    <row r="2433" spans="1:16">
      <c r="A2433" s="12">
        <v>39056</v>
      </c>
      <c r="B2433" s="9">
        <v>0.50643168199999999</v>
      </c>
      <c r="C2433" s="14">
        <f t="shared" si="148"/>
        <v>2.1270121195287039E-3</v>
      </c>
      <c r="L2433" s="9">
        <v>2416</v>
      </c>
      <c r="M2433" s="9">
        <v>1.0127488162439802E-2</v>
      </c>
      <c r="N2433" s="15">
        <f t="shared" si="150"/>
        <v>1.9797119386952664</v>
      </c>
      <c r="O2433" s="9">
        <f t="shared" si="149"/>
        <v>0.9706709521896344</v>
      </c>
      <c r="P2433" s="9">
        <f t="shared" si="151"/>
        <v>1.8907472212710192</v>
      </c>
    </row>
    <row r="2434" spans="1:16">
      <c r="A2434" s="12">
        <v>39057</v>
      </c>
      <c r="B2434" s="9">
        <v>0.50782043499999996</v>
      </c>
      <c r="C2434" s="14">
        <f t="shared" si="148"/>
        <v>2.7422316757819143E-3</v>
      </c>
      <c r="L2434" s="9">
        <v>2417</v>
      </c>
      <c r="M2434" s="9">
        <v>1.0202918425142871E-2</v>
      </c>
      <c r="N2434" s="15">
        <f t="shared" si="150"/>
        <v>1.9943929878992752</v>
      </c>
      <c r="O2434" s="9">
        <f t="shared" si="149"/>
        <v>0.9710727199678586</v>
      </c>
      <c r="P2434" s="9">
        <f t="shared" si="151"/>
        <v>1.8967983282382535</v>
      </c>
    </row>
    <row r="2435" spans="1:16">
      <c r="A2435" s="12">
        <v>39058</v>
      </c>
      <c r="B2435" s="9">
        <v>0.50947625799999996</v>
      </c>
      <c r="C2435" s="14">
        <f t="shared" si="148"/>
        <v>3.260646649636989E-3</v>
      </c>
      <c r="L2435" s="9">
        <v>2418</v>
      </c>
      <c r="M2435" s="9">
        <v>1.0261026825755026E-2</v>
      </c>
      <c r="N2435" s="15">
        <f t="shared" si="150"/>
        <v>2.0057026699550238</v>
      </c>
      <c r="O2435" s="9">
        <f t="shared" si="149"/>
        <v>0.9714744877460828</v>
      </c>
      <c r="P2435" s="9">
        <f t="shared" si="151"/>
        <v>1.9029196960407049</v>
      </c>
    </row>
    <row r="2436" spans="1:16">
      <c r="A2436" s="12">
        <v>39059</v>
      </c>
      <c r="B2436" s="9">
        <v>0.51114291599999995</v>
      </c>
      <c r="C2436" s="14">
        <f t="shared" ref="C2436:C2490" si="152">((B2436/B2435)-1)</f>
        <v>3.2713163250090993E-3</v>
      </c>
      <c r="L2436" s="9">
        <v>2419</v>
      </c>
      <c r="M2436" s="9">
        <v>1.0268921171523671E-2</v>
      </c>
      <c r="N2436" s="15">
        <f t="shared" si="150"/>
        <v>2.0072391524556767</v>
      </c>
      <c r="O2436" s="9">
        <f t="shared" si="149"/>
        <v>0.9718762555243069</v>
      </c>
      <c r="P2436" s="9">
        <f t="shared" si="151"/>
        <v>1.9091132103261215</v>
      </c>
    </row>
    <row r="2437" spans="1:16">
      <c r="A2437" s="12">
        <v>39062</v>
      </c>
      <c r="B2437" s="9">
        <v>0.51145662800000002</v>
      </c>
      <c r="C2437" s="14">
        <f t="shared" si="152"/>
        <v>6.1374615627096674E-4</v>
      </c>
      <c r="L2437" s="9">
        <v>2420</v>
      </c>
      <c r="M2437" s="9">
        <v>1.0285924757383658E-2</v>
      </c>
      <c r="N2437" s="15">
        <f t="shared" si="150"/>
        <v>2.0105485732598671</v>
      </c>
      <c r="O2437" s="9">
        <f t="shared" si="149"/>
        <v>0.9722780233025311</v>
      </c>
      <c r="P2437" s="9">
        <f t="shared" si="151"/>
        <v>1.9153808353546191</v>
      </c>
    </row>
    <row r="2438" spans="1:16">
      <c r="A2438" s="12">
        <v>39063</v>
      </c>
      <c r="B2438" s="9">
        <v>0.50877639299999999</v>
      </c>
      <c r="C2438" s="14">
        <f t="shared" si="152"/>
        <v>-5.2403954768966976E-3</v>
      </c>
      <c r="L2438" s="9">
        <v>2421</v>
      </c>
      <c r="M2438" s="9">
        <v>1.0329288978378592E-2</v>
      </c>
      <c r="N2438" s="15">
        <f t="shared" si="150"/>
        <v>2.0189885844610242</v>
      </c>
      <c r="O2438" s="9">
        <f t="shared" si="149"/>
        <v>0.97267979108075531</v>
      </c>
      <c r="P2438" s="9">
        <f t="shared" si="151"/>
        <v>1.9217246184772458</v>
      </c>
    </row>
    <row r="2439" spans="1:16">
      <c r="A2439" s="12">
        <v>39064</v>
      </c>
      <c r="B2439" s="9">
        <v>0.50856939400000001</v>
      </c>
      <c r="C2439" s="14">
        <f t="shared" si="152"/>
        <v>-4.0685653432037672E-4</v>
      </c>
      <c r="L2439" s="9">
        <v>2422</v>
      </c>
      <c r="M2439" s="9">
        <v>1.0333089571149312E-2</v>
      </c>
      <c r="N2439" s="15">
        <f t="shared" si="150"/>
        <v>2.0197282967127368</v>
      </c>
      <c r="O2439" s="9">
        <f t="shared" si="149"/>
        <v>0.97308155885897951</v>
      </c>
      <c r="P2439" s="9">
        <f t="shared" si="151"/>
        <v>1.9281466949400639</v>
      </c>
    </row>
    <row r="2440" spans="1:16">
      <c r="A2440" s="12">
        <v>39065</v>
      </c>
      <c r="B2440" s="9">
        <v>0.50900946800000002</v>
      </c>
      <c r="C2440" s="14">
        <f t="shared" si="152"/>
        <v>8.6531750669993635E-4</v>
      </c>
      <c r="L2440" s="9">
        <v>2423</v>
      </c>
      <c r="M2440" s="9">
        <v>1.0402081430627819E-2</v>
      </c>
      <c r="N2440" s="15">
        <f t="shared" si="150"/>
        <v>2.0331562346170124</v>
      </c>
      <c r="O2440" s="9">
        <f t="shared" si="149"/>
        <v>0.97348332663720372</v>
      </c>
      <c r="P2440" s="9">
        <f t="shared" si="151"/>
        <v>1.9346492930426336</v>
      </c>
    </row>
    <row r="2441" spans="1:16">
      <c r="A2441" s="12">
        <v>39066</v>
      </c>
      <c r="B2441" s="9">
        <v>0.51182311400000002</v>
      </c>
      <c r="C2441" s="14">
        <f t="shared" si="152"/>
        <v>5.5276889269966212E-3</v>
      </c>
      <c r="L2441" s="9">
        <v>2424</v>
      </c>
      <c r="M2441" s="9">
        <v>1.0490589710795417E-2</v>
      </c>
      <c r="N2441" s="15">
        <f t="shared" si="150"/>
        <v>2.050382668272928</v>
      </c>
      <c r="O2441" s="9">
        <f t="shared" si="149"/>
        <v>0.97388509441542792</v>
      </c>
      <c r="P2441" s="9">
        <f t="shared" si="151"/>
        <v>1.941234739682886</v>
      </c>
    </row>
    <row r="2442" spans="1:16">
      <c r="A2442" s="12">
        <v>39069</v>
      </c>
      <c r="B2442" s="9">
        <v>0.51392743299999999</v>
      </c>
      <c r="C2442" s="14">
        <f t="shared" si="152"/>
        <v>4.1114184616521943E-3</v>
      </c>
      <c r="L2442" s="9">
        <v>2425</v>
      </c>
      <c r="M2442" s="9">
        <v>1.0641676544110634E-2</v>
      </c>
      <c r="N2442" s="15">
        <f t="shared" si="150"/>
        <v>2.0797888131608251</v>
      </c>
      <c r="O2442" s="9">
        <f t="shared" si="149"/>
        <v>0.97428686219365201</v>
      </c>
      <c r="P2442" s="9">
        <f t="shared" si="151"/>
        <v>1.947905466323774</v>
      </c>
    </row>
    <row r="2443" spans="1:16">
      <c r="A2443" s="12">
        <v>39070</v>
      </c>
      <c r="B2443" s="9">
        <v>0.50849181300000001</v>
      </c>
      <c r="C2443" s="14">
        <f t="shared" si="152"/>
        <v>-1.0576629405186777E-2</v>
      </c>
      <c r="L2443" s="9">
        <v>2426</v>
      </c>
      <c r="M2443" s="9">
        <v>1.0664027084254846E-2</v>
      </c>
      <c r="N2443" s="15">
        <f t="shared" si="150"/>
        <v>2.0841389157302013</v>
      </c>
      <c r="O2443" s="9">
        <f t="shared" si="149"/>
        <v>0.97468862997187622</v>
      </c>
      <c r="P2443" s="9">
        <f t="shared" si="151"/>
        <v>1.9546640154209565</v>
      </c>
    </row>
    <row r="2444" spans="1:16">
      <c r="A2444" s="12">
        <v>39071</v>
      </c>
      <c r="B2444" s="9">
        <v>0.50895765500000001</v>
      </c>
      <c r="C2444" s="14">
        <f t="shared" si="152"/>
        <v>9.1612487770764695E-4</v>
      </c>
      <c r="L2444" s="9">
        <v>2427</v>
      </c>
      <c r="M2444" s="9">
        <v>1.0679490218281185E-2</v>
      </c>
      <c r="N2444" s="15">
        <f t="shared" si="150"/>
        <v>2.0871485172263871</v>
      </c>
      <c r="O2444" s="9">
        <f t="shared" si="149"/>
        <v>0.97509039775010042</v>
      </c>
      <c r="P2444" s="9">
        <f t="shared" si="151"/>
        <v>1.9615130473550826</v>
      </c>
    </row>
    <row r="2445" spans="1:16">
      <c r="A2445" s="12">
        <v>39072</v>
      </c>
      <c r="B2445" s="9">
        <v>0.50963204600000001</v>
      </c>
      <c r="C2445" s="14">
        <f t="shared" si="152"/>
        <v>1.3250434360791985E-3</v>
      </c>
      <c r="L2445" s="9">
        <v>2428</v>
      </c>
      <c r="M2445" s="9">
        <v>1.0690951233333745E-2</v>
      </c>
      <c r="N2445" s="15">
        <f t="shared" si="150"/>
        <v>2.0893791832732083</v>
      </c>
      <c r="O2445" s="9">
        <f t="shared" si="149"/>
        <v>0.97549216552832463</v>
      </c>
      <c r="P2445" s="9">
        <f t="shared" si="151"/>
        <v>1.968455347917184</v>
      </c>
    </row>
    <row r="2446" spans="1:16">
      <c r="A2446" s="12">
        <v>39073</v>
      </c>
      <c r="B2446" s="9">
        <v>0.51098620299999997</v>
      </c>
      <c r="C2446" s="14">
        <f t="shared" si="152"/>
        <v>2.6571268636430556E-3</v>
      </c>
      <c r="L2446" s="9">
        <v>2429</v>
      </c>
      <c r="M2446" s="9">
        <v>1.0812695920648485E-2</v>
      </c>
      <c r="N2446" s="15">
        <f t="shared" si="150"/>
        <v>2.1130744440444746</v>
      </c>
      <c r="O2446" s="9">
        <f t="shared" si="149"/>
        <v>0.97589393330654883</v>
      </c>
      <c r="P2446" s="9">
        <f t="shared" si="151"/>
        <v>1.9754938364011885</v>
      </c>
    </row>
    <row r="2447" spans="1:16">
      <c r="A2447" s="12">
        <v>39078</v>
      </c>
      <c r="B2447" s="9">
        <v>0.51109066700000005</v>
      </c>
      <c r="C2447" s="14">
        <f t="shared" si="152"/>
        <v>2.0443604814923688E-4</v>
      </c>
      <c r="L2447" s="9">
        <v>2430</v>
      </c>
      <c r="M2447" s="9">
        <v>1.0817888324560432E-2</v>
      </c>
      <c r="N2447" s="15">
        <f t="shared" si="150"/>
        <v>2.1140850455535594</v>
      </c>
      <c r="O2447" s="9">
        <f t="shared" si="149"/>
        <v>0.97629570108477304</v>
      </c>
      <c r="P2447" s="9">
        <f t="shared" si="151"/>
        <v>1.9826315743638441</v>
      </c>
    </row>
    <row r="2448" spans="1:16">
      <c r="A2448" s="12">
        <v>39079</v>
      </c>
      <c r="B2448" s="9">
        <v>0.50965801899999996</v>
      </c>
      <c r="C2448" s="14">
        <f t="shared" si="152"/>
        <v>-2.8031190794569616E-3</v>
      </c>
      <c r="L2448" s="9">
        <v>2431</v>
      </c>
      <c r="M2448" s="9">
        <v>1.0914135717064122E-2</v>
      </c>
      <c r="N2448" s="15">
        <f t="shared" si="150"/>
        <v>2.1328177485094875</v>
      </c>
      <c r="O2448" s="9">
        <f t="shared" si="149"/>
        <v>0.97669746886299724</v>
      </c>
      <c r="P2448" s="9">
        <f t="shared" si="151"/>
        <v>1.9898717751194914</v>
      </c>
    </row>
    <row r="2449" spans="1:16">
      <c r="A2449" s="12">
        <v>39080</v>
      </c>
      <c r="B2449" s="9">
        <v>0.510568774</v>
      </c>
      <c r="C2449" s="14">
        <f t="shared" si="152"/>
        <v>1.7869923871443039E-3</v>
      </c>
      <c r="L2449" s="9">
        <v>2432</v>
      </c>
      <c r="M2449" s="9">
        <v>1.0948081987340652E-2</v>
      </c>
      <c r="N2449" s="15">
        <f t="shared" si="150"/>
        <v>2.1394247368237687</v>
      </c>
      <c r="O2449" s="9">
        <f t="shared" si="149"/>
        <v>0.97709923664122134</v>
      </c>
      <c r="P2449" s="9">
        <f t="shared" si="151"/>
        <v>1.9972178140451926</v>
      </c>
    </row>
    <row r="2450" spans="1:16">
      <c r="A2450" s="12">
        <v>39085</v>
      </c>
      <c r="B2450" s="9">
        <v>0.51287311499999999</v>
      </c>
      <c r="C2450" s="14">
        <f t="shared" si="152"/>
        <v>4.513282279186237E-3</v>
      </c>
      <c r="L2450" s="9">
        <v>2433</v>
      </c>
      <c r="M2450" s="9">
        <v>1.0956174913630434E-2</v>
      </c>
      <c r="N2450" s="15">
        <f t="shared" si="150"/>
        <v>2.1409998692017691</v>
      </c>
      <c r="O2450" s="9">
        <f t="shared" ref="O2450:O2506" si="153">L2450/COUNT(Retornos)</f>
        <v>0.97750100441944554</v>
      </c>
      <c r="P2450" s="9">
        <f t="shared" si="151"/>
        <v>2.0046732397810025</v>
      </c>
    </row>
    <row r="2451" spans="1:16">
      <c r="A2451" s="12">
        <v>39086</v>
      </c>
      <c r="B2451" s="9">
        <v>0.51432392100000002</v>
      </c>
      <c r="C2451" s="14">
        <f t="shared" si="152"/>
        <v>2.8287815398551075E-3</v>
      </c>
      <c r="L2451" s="9">
        <v>2434</v>
      </c>
      <c r="M2451" s="9">
        <v>1.1005775131919915E-2</v>
      </c>
      <c r="N2451" s="15">
        <f t="shared" ref="N2451:N2506" si="154">(M2451-$K$5)/$K$4</f>
        <v>2.1506535972830823</v>
      </c>
      <c r="O2451" s="9">
        <f t="shared" si="153"/>
        <v>0.97790277219766975</v>
      </c>
      <c r="P2451" s="9">
        <f t="shared" ref="P2451:P2506" si="155">_xlfn.NORM.S.INV(O2451)</f>
        <v>2.0122417864206716</v>
      </c>
    </row>
    <row r="2452" spans="1:16">
      <c r="A2452" s="12">
        <v>39087</v>
      </c>
      <c r="B2452" s="9">
        <v>0.51800051800000002</v>
      </c>
      <c r="C2452" s="14">
        <f t="shared" si="152"/>
        <v>7.1484075499572697E-3</v>
      </c>
      <c r="L2452" s="9">
        <v>2435</v>
      </c>
      <c r="M2452" s="9">
        <v>1.1013929413123291E-2</v>
      </c>
      <c r="N2452" s="15">
        <f t="shared" si="154"/>
        <v>2.1522406712144213</v>
      </c>
      <c r="O2452" s="9">
        <f t="shared" si="153"/>
        <v>0.97830453997589395</v>
      </c>
      <c r="P2452" s="9">
        <f t="shared" si="155"/>
        <v>2.019927386800227</v>
      </c>
    </row>
    <row r="2453" spans="1:16">
      <c r="A2453" s="12">
        <v>39090</v>
      </c>
      <c r="B2453" s="9">
        <v>0.51586278100000005</v>
      </c>
      <c r="C2453" s="14">
        <f t="shared" si="152"/>
        <v>-4.1269012785041248E-3</v>
      </c>
      <c r="L2453" s="9">
        <v>2436</v>
      </c>
      <c r="M2453" s="9">
        <v>1.1118011652596183E-2</v>
      </c>
      <c r="N2453" s="15">
        <f t="shared" si="154"/>
        <v>2.1724982763745686</v>
      </c>
      <c r="O2453" s="9">
        <f t="shared" si="153"/>
        <v>0.97870630775411815</v>
      </c>
      <c r="P2453" s="9">
        <f t="shared" si="155"/>
        <v>2.0277341870056915</v>
      </c>
    </row>
    <row r="2454" spans="1:16">
      <c r="A2454" s="12">
        <v>39091</v>
      </c>
      <c r="B2454" s="9">
        <v>0.51546391800000002</v>
      </c>
      <c r="C2454" s="14">
        <f t="shared" si="152"/>
        <v>-7.7319592475122434E-4</v>
      </c>
      <c r="L2454" s="9">
        <v>2437</v>
      </c>
      <c r="M2454" s="9">
        <v>1.1205712937134127E-2</v>
      </c>
      <c r="N2454" s="15">
        <f t="shared" si="154"/>
        <v>2.1895676438594034</v>
      </c>
      <c r="O2454" s="9">
        <f t="shared" si="153"/>
        <v>0.97910807553234236</v>
      </c>
      <c r="P2454" s="9">
        <f t="shared" si="155"/>
        <v>2.0356665622372074</v>
      </c>
    </row>
    <row r="2455" spans="1:16">
      <c r="A2455" s="12">
        <v>39092</v>
      </c>
      <c r="B2455" s="9">
        <v>0.51722354400000004</v>
      </c>
      <c r="C2455" s="14">
        <f t="shared" si="152"/>
        <v>3.4136744368593597E-3</v>
      </c>
      <c r="L2455" s="9">
        <v>2438</v>
      </c>
      <c r="M2455" s="9">
        <v>1.1210999127367449E-2</v>
      </c>
      <c r="N2455" s="15">
        <f t="shared" si="154"/>
        <v>2.1905964990713049</v>
      </c>
      <c r="O2455" s="9">
        <f t="shared" si="153"/>
        <v>0.97950984331056645</v>
      </c>
      <c r="P2455" s="9">
        <f t="shared" si="155"/>
        <v>2.0437291341852415</v>
      </c>
    </row>
    <row r="2456" spans="1:16">
      <c r="A2456" s="12">
        <v>39093</v>
      </c>
      <c r="B2456" s="9">
        <v>0.51442975499999999</v>
      </c>
      <c r="C2456" s="14">
        <f t="shared" si="152"/>
        <v>-5.401511652764257E-3</v>
      </c>
      <c r="L2456" s="9">
        <v>2439</v>
      </c>
      <c r="M2456" s="9">
        <v>1.127422040509618E-2</v>
      </c>
      <c r="N2456" s="15">
        <f t="shared" si="154"/>
        <v>2.2029013042756764</v>
      </c>
      <c r="O2456" s="9">
        <f t="shared" si="153"/>
        <v>0.97991161108879066</v>
      </c>
      <c r="P2456" s="9">
        <f t="shared" si="155"/>
        <v>2.0519267900958753</v>
      </c>
    </row>
    <row r="2457" spans="1:16">
      <c r="A2457" s="12">
        <v>39094</v>
      </c>
      <c r="B2457" s="9">
        <v>0.51080349400000002</v>
      </c>
      <c r="C2457" s="14">
        <f t="shared" si="152"/>
        <v>-7.0490887526518664E-3</v>
      </c>
      <c r="L2457" s="9">
        <v>2440</v>
      </c>
      <c r="M2457" s="9">
        <v>1.1276948456892866E-2</v>
      </c>
      <c r="N2457" s="15">
        <f t="shared" si="154"/>
        <v>2.2034322670646551</v>
      </c>
      <c r="O2457" s="9">
        <f t="shared" si="153"/>
        <v>0.98031337886701486</v>
      </c>
      <c r="P2457" s="9">
        <f t="shared" si="155"/>
        <v>2.060264703726844</v>
      </c>
    </row>
    <row r="2458" spans="1:16">
      <c r="A2458" s="12">
        <v>39098</v>
      </c>
      <c r="B2458" s="9">
        <v>0.51007396100000002</v>
      </c>
      <c r="C2458" s="14">
        <f t="shared" si="152"/>
        <v>-1.4282067538089471E-3</v>
      </c>
      <c r="L2458" s="9">
        <v>2441</v>
      </c>
      <c r="M2458" s="9">
        <v>1.1312991869909084E-2</v>
      </c>
      <c r="N2458" s="15">
        <f t="shared" si="154"/>
        <v>2.210447423859939</v>
      </c>
      <c r="O2458" s="9">
        <f t="shared" si="153"/>
        <v>0.98071514664523907</v>
      </c>
      <c r="P2458" s="9">
        <f t="shared" si="155"/>
        <v>2.0687483584248412</v>
      </c>
    </row>
    <row r="2459" spans="1:16">
      <c r="A2459" s="12">
        <v>39099</v>
      </c>
      <c r="B2459" s="9">
        <v>0.50709939100000001</v>
      </c>
      <c r="C2459" s="14">
        <f t="shared" si="152"/>
        <v>-5.8316444818480306E-3</v>
      </c>
      <c r="L2459" s="9">
        <v>2442</v>
      </c>
      <c r="M2459" s="9">
        <v>1.1336446211812401E-2</v>
      </c>
      <c r="N2459" s="15">
        <f t="shared" si="154"/>
        <v>2.2150123602023424</v>
      </c>
      <c r="O2459" s="9">
        <f t="shared" si="153"/>
        <v>0.98111691442346327</v>
      </c>
      <c r="P2459" s="9">
        <f t="shared" si="155"/>
        <v>2.0773835725880447</v>
      </c>
    </row>
    <row r="2460" spans="1:16">
      <c r="A2460" s="12">
        <v>39100</v>
      </c>
      <c r="B2460" s="9">
        <v>0.50722799900000004</v>
      </c>
      <c r="C2460" s="14">
        <f t="shared" si="152"/>
        <v>2.5361497624043494E-4</v>
      </c>
      <c r="L2460" s="9">
        <v>2443</v>
      </c>
      <c r="M2460" s="9">
        <v>1.1368945142220088E-2</v>
      </c>
      <c r="N2460" s="15">
        <f t="shared" si="154"/>
        <v>2.2213376516609054</v>
      </c>
      <c r="O2460" s="9">
        <f t="shared" si="153"/>
        <v>0.98151868220168748</v>
      </c>
      <c r="P2460" s="9">
        <f t="shared" si="155"/>
        <v>2.0861765278171251</v>
      </c>
    </row>
    <row r="2461" spans="1:16">
      <c r="A2461" s="12">
        <v>39101</v>
      </c>
      <c r="B2461" s="9">
        <v>0.50609848700000004</v>
      </c>
      <c r="C2461" s="14">
        <f t="shared" si="152"/>
        <v>-2.2268329079365712E-3</v>
      </c>
      <c r="L2461" s="9">
        <v>2444</v>
      </c>
      <c r="M2461" s="9">
        <v>1.1424271916778084E-2</v>
      </c>
      <c r="N2461" s="15">
        <f t="shared" si="154"/>
        <v>2.2321059437293354</v>
      </c>
      <c r="O2461" s="9">
        <f t="shared" si="153"/>
        <v>0.98192044997991157</v>
      </c>
      <c r="P2461" s="9">
        <f t="shared" si="155"/>
        <v>2.0951338001040662</v>
      </c>
    </row>
    <row r="2462" spans="1:16">
      <c r="A2462" s="12">
        <v>39104</v>
      </c>
      <c r="B2462" s="9">
        <v>0.50576572900000005</v>
      </c>
      <c r="C2462" s="14">
        <f t="shared" si="152"/>
        <v>-6.5749653189539625E-4</v>
      </c>
      <c r="L2462" s="9">
        <v>2445</v>
      </c>
      <c r="M2462" s="9">
        <v>1.14525132819292E-2</v>
      </c>
      <c r="N2462" s="15">
        <f t="shared" si="154"/>
        <v>2.2376025820348922</v>
      </c>
      <c r="O2462" s="9">
        <f t="shared" si="153"/>
        <v>0.98232221775813577</v>
      </c>
      <c r="P2462" s="9">
        <f t="shared" si="155"/>
        <v>2.1042623944624133</v>
      </c>
    </row>
    <row r="2463" spans="1:16">
      <c r="A2463" s="12">
        <v>39105</v>
      </c>
      <c r="B2463" s="9">
        <v>0.50385448700000002</v>
      </c>
      <c r="C2463" s="14">
        <f t="shared" si="152"/>
        <v>-3.7789076847475345E-3</v>
      </c>
      <c r="L2463" s="9">
        <v>2446</v>
      </c>
      <c r="M2463" s="9">
        <v>1.1489405944996145E-2</v>
      </c>
      <c r="N2463" s="15">
        <f t="shared" si="154"/>
        <v>2.2447830290112583</v>
      </c>
      <c r="O2463" s="9">
        <f t="shared" si="153"/>
        <v>0.98272398553635998</v>
      </c>
      <c r="P2463" s="9">
        <f t="shared" si="155"/>
        <v>2.1135697834666534</v>
      </c>
    </row>
    <row r="2464" spans="1:16">
      <c r="A2464" s="12">
        <v>39106</v>
      </c>
      <c r="B2464" s="9">
        <v>0.50825921200000002</v>
      </c>
      <c r="C2464" s="14">
        <f t="shared" si="152"/>
        <v>8.7420577044499126E-3</v>
      </c>
      <c r="L2464" s="9">
        <v>2447</v>
      </c>
      <c r="M2464" s="9">
        <v>1.1546623670403378E-2</v>
      </c>
      <c r="N2464" s="15">
        <f t="shared" si="154"/>
        <v>2.2559193582767647</v>
      </c>
      <c r="O2464" s="9">
        <f t="shared" si="153"/>
        <v>0.98312575331458418</v>
      </c>
      <c r="P2464" s="9">
        <f t="shared" si="155"/>
        <v>2.1230639502446507</v>
      </c>
    </row>
    <row r="2465" spans="1:16">
      <c r="A2465" s="12">
        <v>39107</v>
      </c>
      <c r="B2465" s="9">
        <v>0.50753692299999997</v>
      </c>
      <c r="C2465" s="14">
        <f t="shared" si="152"/>
        <v>-1.4211036080543638E-3</v>
      </c>
      <c r="L2465" s="9">
        <v>2448</v>
      </c>
      <c r="M2465" s="9">
        <v>1.1557062336491342E-2</v>
      </c>
      <c r="N2465" s="15">
        <f t="shared" si="154"/>
        <v>2.2579510437696935</v>
      </c>
      <c r="O2465" s="9">
        <f t="shared" si="153"/>
        <v>0.98352752109280839</v>
      </c>
      <c r="P2465" s="9">
        <f t="shared" si="155"/>
        <v>2.1327534365575418</v>
      </c>
    </row>
    <row r="2466" spans="1:16">
      <c r="A2466" s="12">
        <v>39108</v>
      </c>
      <c r="B2466" s="9">
        <v>0.51025614900000005</v>
      </c>
      <c r="C2466" s="14">
        <f t="shared" si="152"/>
        <v>5.3576909910848514E-3</v>
      </c>
      <c r="L2466" s="9">
        <v>2449</v>
      </c>
      <c r="M2466" s="9">
        <v>1.1568848770603823E-2</v>
      </c>
      <c r="N2466" s="15">
        <f t="shared" si="154"/>
        <v>2.2602450463748061</v>
      </c>
      <c r="O2466" s="9">
        <f t="shared" si="153"/>
        <v>0.98392928887103259</v>
      </c>
      <c r="P2466" s="9">
        <f t="shared" si="155"/>
        <v>2.14264739670991</v>
      </c>
    </row>
    <row r="2467" spans="1:16">
      <c r="A2467" s="12">
        <v>39111</v>
      </c>
      <c r="B2467" s="9">
        <v>0.51041241299999995</v>
      </c>
      <c r="C2467" s="14">
        <f t="shared" si="152"/>
        <v>3.0624618695163086E-4</v>
      </c>
      <c r="L2467" s="9">
        <v>2450</v>
      </c>
      <c r="M2467" s="9">
        <v>1.1576626903137877E-2</v>
      </c>
      <c r="N2467" s="15">
        <f t="shared" si="154"/>
        <v>2.2617589102055238</v>
      </c>
      <c r="O2467" s="9">
        <f t="shared" si="153"/>
        <v>0.98433105664925669</v>
      </c>
      <c r="P2467" s="9">
        <f t="shared" si="155"/>
        <v>2.1527556581630587</v>
      </c>
    </row>
    <row r="2468" spans="1:16">
      <c r="A2468" s="12">
        <v>39112</v>
      </c>
      <c r="B2468" s="9">
        <v>0.50976194100000005</v>
      </c>
      <c r="C2468" s="14">
        <f t="shared" si="152"/>
        <v>-1.2744047429738004E-3</v>
      </c>
      <c r="L2468" s="9">
        <v>2451</v>
      </c>
      <c r="M2468" s="9">
        <v>1.1597435597257677E-2</v>
      </c>
      <c r="N2468" s="15">
        <f t="shared" si="154"/>
        <v>2.2658089221144913</v>
      </c>
      <c r="O2468" s="9">
        <f t="shared" si="153"/>
        <v>0.98473282442748089</v>
      </c>
      <c r="P2468" s="9">
        <f t="shared" si="155"/>
        <v>2.163088789880999</v>
      </c>
    </row>
    <row r="2469" spans="1:16">
      <c r="A2469" s="12">
        <v>39113</v>
      </c>
      <c r="B2469" s="9">
        <v>0.50991790299999995</v>
      </c>
      <c r="C2469" s="14">
        <f t="shared" si="152"/>
        <v>3.0595065550387268E-4</v>
      </c>
      <c r="L2469" s="9">
        <v>2452</v>
      </c>
      <c r="M2469" s="9">
        <v>1.1613692237553597E-2</v>
      </c>
      <c r="N2469" s="15">
        <f t="shared" si="154"/>
        <v>2.2689729643373822</v>
      </c>
      <c r="O2469" s="9">
        <f t="shared" si="153"/>
        <v>0.9851345922057051</v>
      </c>
      <c r="P2469" s="9">
        <f t="shared" si="155"/>
        <v>2.1736581796285854</v>
      </c>
    </row>
    <row r="2470" spans="1:16">
      <c r="A2470" s="12">
        <v>39114</v>
      </c>
      <c r="B2470" s="9">
        <v>0.50797521099999998</v>
      </c>
      <c r="C2470" s="14">
        <f t="shared" si="152"/>
        <v>-3.8098132828255915E-3</v>
      </c>
      <c r="L2470" s="9">
        <v>2453</v>
      </c>
      <c r="M2470" s="9">
        <v>1.1650937967876862E-2</v>
      </c>
      <c r="N2470" s="15">
        <f t="shared" si="154"/>
        <v>2.2762221290614613</v>
      </c>
      <c r="O2470" s="9">
        <f t="shared" si="153"/>
        <v>0.9855363599839293</v>
      </c>
      <c r="P2470" s="9">
        <f t="shared" si="155"/>
        <v>2.1844761216723962</v>
      </c>
    </row>
    <row r="2471" spans="1:16">
      <c r="A2471" s="12">
        <v>39115</v>
      </c>
      <c r="B2471" s="9">
        <v>0.50859525999999999</v>
      </c>
      <c r="C2471" s="14">
        <f t="shared" si="152"/>
        <v>1.2206284609428408E-3</v>
      </c>
      <c r="L2471" s="9">
        <v>2454</v>
      </c>
      <c r="M2471" s="9">
        <v>1.1753309761851405E-2</v>
      </c>
      <c r="N2471" s="15">
        <f t="shared" si="154"/>
        <v>2.2961468289177929</v>
      </c>
      <c r="O2471" s="9">
        <f t="shared" si="153"/>
        <v>0.9859381277621535</v>
      </c>
      <c r="P2471" s="9">
        <f t="shared" si="155"/>
        <v>2.1955559166174221</v>
      </c>
    </row>
    <row r="2472" spans="1:16">
      <c r="A2472" s="12">
        <v>39118</v>
      </c>
      <c r="B2472" s="9">
        <v>0.510204082</v>
      </c>
      <c r="C2472" s="14">
        <f t="shared" si="152"/>
        <v>3.1632658157294546E-3</v>
      </c>
      <c r="L2472" s="9">
        <v>2455</v>
      </c>
      <c r="M2472" s="9">
        <v>1.1987381555922161E-2</v>
      </c>
      <c r="N2472" s="15">
        <f t="shared" si="154"/>
        <v>2.341704399617909</v>
      </c>
      <c r="O2472" s="9">
        <f t="shared" si="153"/>
        <v>0.98633989554037771</v>
      </c>
      <c r="P2472" s="9">
        <f t="shared" si="155"/>
        <v>2.2069119854601706</v>
      </c>
    </row>
    <row r="2473" spans="1:16">
      <c r="A2473" s="12">
        <v>39119</v>
      </c>
      <c r="B2473" s="9">
        <v>0.50779464799999996</v>
      </c>
      <c r="C2473" s="14">
        <f t="shared" si="152"/>
        <v>-4.7224906365999075E-3</v>
      </c>
      <c r="L2473" s="9">
        <v>2456</v>
      </c>
      <c r="M2473" s="9">
        <v>1.1993145847298603E-2</v>
      </c>
      <c r="N2473" s="15">
        <f t="shared" si="154"/>
        <v>2.3428263080176834</v>
      </c>
      <c r="O2473" s="9">
        <f t="shared" si="153"/>
        <v>0.9867416633186018</v>
      </c>
      <c r="P2473" s="9">
        <f t="shared" si="155"/>
        <v>2.2185600003683081</v>
      </c>
    </row>
    <row r="2474" spans="1:16">
      <c r="A2474" s="12">
        <v>39120</v>
      </c>
      <c r="B2474" s="9">
        <v>0.50763998200000005</v>
      </c>
      <c r="C2474" s="14">
        <f t="shared" si="152"/>
        <v>-3.0458375370645552E-4</v>
      </c>
      <c r="L2474" s="9">
        <v>2457</v>
      </c>
      <c r="M2474" s="9">
        <v>1.2082262449648384E-2</v>
      </c>
      <c r="N2474" s="15">
        <f t="shared" si="154"/>
        <v>2.3601711398810092</v>
      </c>
      <c r="O2474" s="9">
        <f t="shared" si="153"/>
        <v>0.98714343109682601</v>
      </c>
      <c r="P2474" s="9">
        <f t="shared" si="155"/>
        <v>2.2305170352312262</v>
      </c>
    </row>
    <row r="2475" spans="1:16">
      <c r="A2475" s="12">
        <v>39121</v>
      </c>
      <c r="B2475" s="9">
        <v>0.510568774</v>
      </c>
      <c r="C2475" s="14">
        <f t="shared" si="152"/>
        <v>5.7694273576740507E-3</v>
      </c>
      <c r="L2475" s="9">
        <v>2458</v>
      </c>
      <c r="M2475" s="9">
        <v>1.2121642209185657E-2</v>
      </c>
      <c r="N2475" s="15">
        <f t="shared" si="154"/>
        <v>2.3678356523285475</v>
      </c>
      <c r="O2475" s="9">
        <f t="shared" si="153"/>
        <v>0.98754519887505021</v>
      </c>
      <c r="P2475" s="9">
        <f t="shared" si="155"/>
        <v>2.2428017396943956</v>
      </c>
    </row>
    <row r="2476" spans="1:16">
      <c r="A2476" s="12">
        <v>39122</v>
      </c>
      <c r="B2476" s="9">
        <v>0.51250512500000001</v>
      </c>
      <c r="C2476" s="14">
        <f t="shared" si="152"/>
        <v>3.7925370657312385E-3</v>
      </c>
      <c r="L2476" s="9">
        <v>2459</v>
      </c>
      <c r="M2476" s="9">
        <v>1.2153720322024553E-2</v>
      </c>
      <c r="N2476" s="15">
        <f t="shared" si="154"/>
        <v>2.3740790397447284</v>
      </c>
      <c r="O2476" s="9">
        <f t="shared" si="153"/>
        <v>0.98794696665327442</v>
      </c>
      <c r="P2476" s="9">
        <f t="shared" si="155"/>
        <v>2.2554345412325807</v>
      </c>
    </row>
    <row r="2477" spans="1:16">
      <c r="A2477" s="12">
        <v>39125</v>
      </c>
      <c r="B2477" s="9">
        <v>0.51350518599999995</v>
      </c>
      <c r="C2477" s="14">
        <f t="shared" si="152"/>
        <v>1.9513190233950706E-3</v>
      </c>
      <c r="L2477" s="9">
        <v>2460</v>
      </c>
      <c r="M2477" s="9">
        <v>1.2291856009858604E-2</v>
      </c>
      <c r="N2477" s="15">
        <f t="shared" si="154"/>
        <v>2.4009644933710059</v>
      </c>
      <c r="O2477" s="9">
        <f t="shared" si="153"/>
        <v>0.98834873443149862</v>
      </c>
      <c r="P2477" s="9">
        <f t="shared" si="155"/>
        <v>2.268437880885068</v>
      </c>
    </row>
    <row r="2478" spans="1:16">
      <c r="A2478" s="12">
        <v>39126</v>
      </c>
      <c r="B2478" s="9">
        <v>0.51432392100000002</v>
      </c>
      <c r="C2478" s="14">
        <f t="shared" si="152"/>
        <v>1.5944045402496165E-3</v>
      </c>
      <c r="L2478" s="9">
        <v>2461</v>
      </c>
      <c r="M2478" s="9">
        <v>1.2536706206356829E-2</v>
      </c>
      <c r="N2478" s="15">
        <f t="shared" si="154"/>
        <v>2.4486198727053194</v>
      </c>
      <c r="O2478" s="9">
        <f t="shared" si="153"/>
        <v>0.98875050220972283</v>
      </c>
      <c r="P2478" s="9">
        <f t="shared" si="155"/>
        <v>2.2818364896411683</v>
      </c>
    </row>
    <row r="2479" spans="1:16">
      <c r="A2479" s="12">
        <v>39127</v>
      </c>
      <c r="B2479" s="9">
        <v>0.50947625799999996</v>
      </c>
      <c r="C2479" s="14">
        <f t="shared" si="152"/>
        <v>-9.4253111746673834E-3</v>
      </c>
      <c r="L2479" s="9">
        <v>2462</v>
      </c>
      <c r="M2479" s="9">
        <v>1.2668162844611697E-2</v>
      </c>
      <c r="N2479" s="15">
        <f t="shared" si="154"/>
        <v>2.4742053778494606</v>
      </c>
      <c r="O2479" s="9">
        <f t="shared" si="153"/>
        <v>0.98915226998794692</v>
      </c>
      <c r="P2479" s="9">
        <f t="shared" si="155"/>
        <v>2.2956577142223846</v>
      </c>
    </row>
    <row r="2480" spans="1:16">
      <c r="A2480" s="12">
        <v>39128</v>
      </c>
      <c r="B2480" s="9">
        <v>0.51198034000000003</v>
      </c>
      <c r="C2480" s="14">
        <f t="shared" si="152"/>
        <v>4.915012153520415E-3</v>
      </c>
      <c r="L2480" s="9">
        <v>2463</v>
      </c>
      <c r="M2480" s="9">
        <v>1.2783777067980173E-2</v>
      </c>
      <c r="N2480" s="15">
        <f t="shared" si="154"/>
        <v>2.4967074617761389</v>
      </c>
      <c r="O2480" s="9">
        <f t="shared" si="153"/>
        <v>0.98955403776617112</v>
      </c>
      <c r="P2480" s="9">
        <f t="shared" si="155"/>
        <v>2.3099319032914192</v>
      </c>
    </row>
    <row r="2481" spans="1:16">
      <c r="A2481" s="12">
        <v>39129</v>
      </c>
      <c r="B2481" s="9">
        <v>0.51284681300000001</v>
      </c>
      <c r="C2481" s="14">
        <f t="shared" si="152"/>
        <v>1.6923950634510909E-3</v>
      </c>
      <c r="L2481" s="9">
        <v>2464</v>
      </c>
      <c r="M2481" s="9">
        <v>1.2885438019584194E-2</v>
      </c>
      <c r="N2481" s="15">
        <f t="shared" si="154"/>
        <v>2.5164938098430967</v>
      </c>
      <c r="O2481" s="9">
        <f t="shared" si="153"/>
        <v>0.98995580554439533</v>
      </c>
      <c r="P2481" s="9">
        <f t="shared" si="155"/>
        <v>2.3246928681111814</v>
      </c>
    </row>
    <row r="2482" spans="1:16">
      <c r="A2482" s="12">
        <v>39133</v>
      </c>
      <c r="B2482" s="9">
        <v>0.511587456</v>
      </c>
      <c r="C2482" s="14">
        <f t="shared" si="152"/>
        <v>-2.455620212657994E-3</v>
      </c>
      <c r="L2482" s="9">
        <v>2465</v>
      </c>
      <c r="M2482" s="9">
        <v>1.2961397183347989E-2</v>
      </c>
      <c r="N2482" s="15">
        <f t="shared" si="154"/>
        <v>2.5312777994614475</v>
      </c>
      <c r="O2482" s="9">
        <f t="shared" si="153"/>
        <v>0.99035757332261953</v>
      </c>
      <c r="P2482" s="9">
        <f t="shared" si="155"/>
        <v>2.3399784356381281</v>
      </c>
    </row>
    <row r="2483" spans="1:16">
      <c r="A2483" s="12">
        <v>39134</v>
      </c>
      <c r="B2483" s="9">
        <v>0.51219012500000005</v>
      </c>
      <c r="C2483" s="14">
        <f t="shared" si="152"/>
        <v>1.1780370940135398E-3</v>
      </c>
      <c r="L2483" s="9">
        <v>2466</v>
      </c>
      <c r="M2483" s="9">
        <v>1.3009243492857925E-2</v>
      </c>
      <c r="N2483" s="15">
        <f t="shared" si="154"/>
        <v>2.540590162947582</v>
      </c>
      <c r="O2483" s="9">
        <f t="shared" si="153"/>
        <v>0.99075934110084374</v>
      </c>
      <c r="P2483" s="9">
        <f t="shared" si="155"/>
        <v>2.3558311173303941</v>
      </c>
    </row>
    <row r="2484" spans="1:16">
      <c r="A2484" s="12">
        <v>39135</v>
      </c>
      <c r="B2484" s="9">
        <v>0.51096009399999998</v>
      </c>
      <c r="C2484" s="14">
        <f t="shared" si="152"/>
        <v>-2.4015125242801139E-3</v>
      </c>
      <c r="L2484" s="9">
        <v>2467</v>
      </c>
      <c r="M2484" s="9">
        <v>1.3059600444580211E-2</v>
      </c>
      <c r="N2484" s="15">
        <f t="shared" si="154"/>
        <v>2.5503911746305055</v>
      </c>
      <c r="O2484" s="9">
        <f t="shared" si="153"/>
        <v>0.99116110887906794</v>
      </c>
      <c r="P2484" s="9">
        <f t="shared" si="155"/>
        <v>2.372298924112783</v>
      </c>
    </row>
    <row r="2485" spans="1:16">
      <c r="A2485" s="12">
        <v>39136</v>
      </c>
      <c r="B2485" s="9">
        <v>0.509190896</v>
      </c>
      <c r="C2485" s="14">
        <f t="shared" si="152"/>
        <v>-3.4624974059128677E-3</v>
      </c>
      <c r="L2485" s="9">
        <v>2468</v>
      </c>
      <c r="M2485" s="9">
        <v>1.3182674266493333E-2</v>
      </c>
      <c r="N2485" s="15">
        <f t="shared" si="154"/>
        <v>2.5743451258761034</v>
      </c>
      <c r="O2485" s="9">
        <f t="shared" si="153"/>
        <v>0.99156287665729204</v>
      </c>
      <c r="P2485" s="9">
        <f t="shared" si="155"/>
        <v>2.3894363677414598</v>
      </c>
    </row>
    <row r="2486" spans="1:16">
      <c r="A2486" s="12">
        <v>39139</v>
      </c>
      <c r="B2486" s="9">
        <v>0.50939840000000003</v>
      </c>
      <c r="C2486" s="14">
        <f t="shared" si="152"/>
        <v>4.0751710533326602E-4</v>
      </c>
      <c r="L2486" s="9">
        <v>2469</v>
      </c>
      <c r="M2486" s="9">
        <v>1.3349449529763691E-2</v>
      </c>
      <c r="N2486" s="15">
        <f t="shared" si="154"/>
        <v>2.6068047217775776</v>
      </c>
      <c r="O2486" s="9">
        <f t="shared" si="153"/>
        <v>0.99196464443551624</v>
      </c>
      <c r="P2486" s="9">
        <f t="shared" si="155"/>
        <v>2.4073057024011462</v>
      </c>
    </row>
    <row r="2487" spans="1:16">
      <c r="A2487" s="12">
        <v>39140</v>
      </c>
      <c r="B2487" s="9">
        <v>0.50862112800000003</v>
      </c>
      <c r="C2487" s="14">
        <f t="shared" si="152"/>
        <v>-1.5258626646648121E-3</v>
      </c>
      <c r="L2487" s="9">
        <v>2470</v>
      </c>
      <c r="M2487" s="9">
        <v>1.3365651972254255E-2</v>
      </c>
      <c r="N2487" s="15">
        <f t="shared" si="154"/>
        <v>2.6099582154405319</v>
      </c>
      <c r="O2487" s="9">
        <f t="shared" si="153"/>
        <v>0.99236641221374045</v>
      </c>
      <c r="P2487" s="9">
        <f t="shared" si="155"/>
        <v>2.4259784794809525</v>
      </c>
    </row>
    <row r="2488" spans="1:16">
      <c r="A2488" s="12">
        <v>39141</v>
      </c>
      <c r="B2488" s="9">
        <v>0.50986590499999995</v>
      </c>
      <c r="C2488" s="14">
        <f t="shared" si="152"/>
        <v>2.4473560602853439E-3</v>
      </c>
      <c r="L2488" s="9">
        <v>2471</v>
      </c>
      <c r="M2488" s="9">
        <v>1.3552603327902535E-2</v>
      </c>
      <c r="N2488" s="15">
        <f t="shared" si="154"/>
        <v>2.6463446994944557</v>
      </c>
      <c r="O2488" s="9">
        <f t="shared" si="153"/>
        <v>0.99276817999196465</v>
      </c>
      <c r="P2488" s="9">
        <f t="shared" si="155"/>
        <v>2.4455375157787911</v>
      </c>
    </row>
    <row r="2489" spans="1:16">
      <c r="A2489" s="12">
        <v>39142</v>
      </c>
      <c r="B2489" s="9">
        <v>0.51075131500000004</v>
      </c>
      <c r="C2489" s="14">
        <f t="shared" si="152"/>
        <v>1.7365546339092042E-3</v>
      </c>
      <c r="L2489" s="9">
        <v>2472</v>
      </c>
      <c r="M2489" s="9">
        <v>1.3923421188966056E-2</v>
      </c>
      <c r="N2489" s="15">
        <f t="shared" si="154"/>
        <v>2.7185172608632149</v>
      </c>
      <c r="O2489" s="9">
        <f t="shared" si="153"/>
        <v>0.99316994777018885</v>
      </c>
      <c r="P2489" s="9">
        <f t="shared" si="155"/>
        <v>2.4660794150575667</v>
      </c>
    </row>
    <row r="2490" spans="1:16">
      <c r="A2490" s="12">
        <v>39143</v>
      </c>
      <c r="B2490" s="9">
        <v>0.51392743299999999</v>
      </c>
      <c r="C2490" s="14">
        <f t="shared" si="152"/>
        <v>6.218521434447899E-3</v>
      </c>
      <c r="L2490" s="9">
        <v>2473</v>
      </c>
      <c r="M2490" s="9">
        <v>1.4166923967965817E-2</v>
      </c>
      <c r="N2490" s="15">
        <f t="shared" si="154"/>
        <v>2.7659103913084957</v>
      </c>
      <c r="O2490" s="9">
        <f t="shared" si="153"/>
        <v>0.99357171554841306</v>
      </c>
      <c r="P2490" s="9">
        <f t="shared" si="155"/>
        <v>2.48771784161704</v>
      </c>
    </row>
    <row r="2491" spans="1:16">
      <c r="L2491" s="9">
        <v>2474</v>
      </c>
      <c r="M2491" s="9">
        <v>1.4244698694470204E-2</v>
      </c>
      <c r="N2491" s="15">
        <f t="shared" si="154"/>
        <v>2.7810477452791953</v>
      </c>
      <c r="O2491" s="9">
        <f t="shared" si="153"/>
        <v>0.99397348332663715</v>
      </c>
      <c r="P2491" s="9">
        <f t="shared" si="155"/>
        <v>2.5105878333443568</v>
      </c>
    </row>
    <row r="2492" spans="1:16">
      <c r="L2492" s="9">
        <v>2475</v>
      </c>
      <c r="M2492" s="9">
        <v>1.4411797790731651E-2</v>
      </c>
      <c r="N2492" s="15">
        <f t="shared" si="154"/>
        <v>2.813570369041182</v>
      </c>
      <c r="O2492" s="9">
        <f t="shared" si="153"/>
        <v>0.99437525110486136</v>
      </c>
      <c r="P2492" s="9">
        <f t="shared" si="155"/>
        <v>2.5348515790923414</v>
      </c>
    </row>
    <row r="2493" spans="1:16">
      <c r="L2493" s="9">
        <v>2476</v>
      </c>
      <c r="M2493" s="9">
        <v>1.4814409872094592E-2</v>
      </c>
      <c r="N2493" s="15">
        <f t="shared" si="154"/>
        <v>2.8919310636059805</v>
      </c>
      <c r="O2493" s="9">
        <f t="shared" si="153"/>
        <v>0.99477701888308556</v>
      </c>
      <c r="P2493" s="9">
        <f t="shared" si="155"/>
        <v>2.5607063033855408</v>
      </c>
    </row>
    <row r="2494" spans="1:16">
      <c r="L2494" s="9">
        <v>2477</v>
      </c>
      <c r="M2494" s="9">
        <v>1.4885659931712647E-2</v>
      </c>
      <c r="N2494" s="15">
        <f t="shared" si="154"/>
        <v>2.9057985167150715</v>
      </c>
      <c r="O2494" s="9">
        <f t="shared" si="153"/>
        <v>0.99517878666130977</v>
      </c>
      <c r="P2494" s="9">
        <f t="shared" si="155"/>
        <v>2.5883952581630902</v>
      </c>
    </row>
    <row r="2495" spans="1:16">
      <c r="L2495" s="9">
        <v>2478</v>
      </c>
      <c r="M2495" s="9">
        <v>1.4916883966181516E-2</v>
      </c>
      <c r="N2495" s="15">
        <f t="shared" si="154"/>
        <v>2.9118756742107257</v>
      </c>
      <c r="O2495" s="9">
        <f t="shared" si="153"/>
        <v>0.99558055443953397</v>
      </c>
      <c r="P2495" s="9">
        <f t="shared" si="155"/>
        <v>2.6182234243584075</v>
      </c>
    </row>
    <row r="2496" spans="1:16">
      <c r="L2496" s="9">
        <v>2479</v>
      </c>
      <c r="M2496" s="9">
        <v>1.5117441634448392E-2</v>
      </c>
      <c r="N2496" s="15">
        <f t="shared" si="154"/>
        <v>2.9509103652028266</v>
      </c>
      <c r="O2496" s="9">
        <f t="shared" si="153"/>
        <v>0.99598232221775818</v>
      </c>
      <c r="P2496" s="9">
        <f t="shared" si="155"/>
        <v>2.6505805857216065</v>
      </c>
    </row>
    <row r="2497" spans="12:16">
      <c r="L2497" s="9">
        <v>2480</v>
      </c>
      <c r="M2497" s="9">
        <v>1.5230867549012039E-2</v>
      </c>
      <c r="N2497" s="15">
        <f t="shared" si="154"/>
        <v>2.9729865369281421</v>
      </c>
      <c r="O2497" s="9">
        <f t="shared" si="153"/>
        <v>0.99638408999598227</v>
      </c>
      <c r="P2497" s="9">
        <f t="shared" si="155"/>
        <v>2.6859763841132271</v>
      </c>
    </row>
    <row r="2498" spans="12:16">
      <c r="L2498" s="9">
        <v>2481</v>
      </c>
      <c r="M2498" s="9">
        <v>1.5290143873279538E-2</v>
      </c>
      <c r="N2498" s="15">
        <f t="shared" si="154"/>
        <v>2.9845235328501847</v>
      </c>
      <c r="O2498" s="9">
        <f t="shared" si="153"/>
        <v>0.99678585777420647</v>
      </c>
      <c r="P2498" s="9">
        <f t="shared" si="155"/>
        <v>2.725095736144135</v>
      </c>
    </row>
    <row r="2499" spans="12:16">
      <c r="L2499" s="9">
        <v>2482</v>
      </c>
      <c r="M2499" s="9">
        <v>1.5763793569235407E-2</v>
      </c>
      <c r="N2499" s="15">
        <f t="shared" si="154"/>
        <v>3.0767103321878064</v>
      </c>
      <c r="O2499" s="9">
        <f t="shared" si="153"/>
        <v>0.99718762555243068</v>
      </c>
      <c r="P2499" s="9">
        <f t="shared" si="155"/>
        <v>2.7688907710448851</v>
      </c>
    </row>
    <row r="2500" spans="12:16">
      <c r="L2500" s="9">
        <v>2483</v>
      </c>
      <c r="M2500" s="9">
        <v>1.5990427441475941E-2</v>
      </c>
      <c r="N2500" s="15">
        <f t="shared" si="154"/>
        <v>3.1208202545243613</v>
      </c>
      <c r="O2500" s="9">
        <f t="shared" si="153"/>
        <v>0.99758939333065488</v>
      </c>
      <c r="P2500" s="9">
        <f t="shared" si="155"/>
        <v>2.8187427954176916</v>
      </c>
    </row>
    <row r="2501" spans="12:16">
      <c r="L2501" s="9">
        <v>2484</v>
      </c>
      <c r="M2501" s="9">
        <v>1.7309121009938533E-2</v>
      </c>
      <c r="N2501" s="15">
        <f t="shared" si="154"/>
        <v>3.3774785832884944</v>
      </c>
      <c r="O2501" s="9">
        <f t="shared" si="153"/>
        <v>0.99799116110887909</v>
      </c>
      <c r="P2501" s="9">
        <f t="shared" si="155"/>
        <v>2.8767704237076597</v>
      </c>
    </row>
    <row r="2502" spans="12:16">
      <c r="L2502" s="9">
        <v>2485</v>
      </c>
      <c r="M2502" s="9">
        <v>1.8398127365798933E-2</v>
      </c>
      <c r="N2502" s="15">
        <f t="shared" si="154"/>
        <v>3.5894327157671335</v>
      </c>
      <c r="O2502" s="9">
        <f t="shared" si="153"/>
        <v>0.99839292888710329</v>
      </c>
      <c r="P2502" s="9">
        <f t="shared" si="155"/>
        <v>2.9464790195109702</v>
      </c>
    </row>
    <row r="2503" spans="12:16">
      <c r="L2503" s="9">
        <v>2486</v>
      </c>
      <c r="M2503" s="9">
        <v>1.9248914471913681E-2</v>
      </c>
      <c r="N2503" s="15">
        <f t="shared" si="154"/>
        <v>3.7550220551039915</v>
      </c>
      <c r="O2503" s="9">
        <f t="shared" si="153"/>
        <v>0.99879469666532739</v>
      </c>
      <c r="P2503" s="9">
        <f t="shared" si="155"/>
        <v>3.0343424006448534</v>
      </c>
    </row>
    <row r="2504" spans="12:16">
      <c r="L2504" s="9">
        <v>2487</v>
      </c>
      <c r="M2504" s="9">
        <v>1.9761499502578328E-2</v>
      </c>
      <c r="N2504" s="15">
        <f t="shared" si="154"/>
        <v>3.8547868681479192</v>
      </c>
      <c r="O2504" s="9">
        <f t="shared" si="153"/>
        <v>0.99919646444355159</v>
      </c>
      <c r="P2504" s="9">
        <f t="shared" si="155"/>
        <v>3.154620294018974</v>
      </c>
    </row>
    <row r="2505" spans="12:16">
      <c r="L2505" s="9">
        <v>2488</v>
      </c>
      <c r="M2505" s="9">
        <v>2.0623618607075844E-2</v>
      </c>
      <c r="N2505" s="15">
        <f t="shared" si="154"/>
        <v>4.0225817629193656</v>
      </c>
      <c r="O2505" s="9">
        <f t="shared" si="153"/>
        <v>0.9995982322217758</v>
      </c>
      <c r="P2505" s="9">
        <f t="shared" si="155"/>
        <v>3.3515740172788688</v>
      </c>
    </row>
    <row r="2506" spans="12:16">
      <c r="L2506" s="9">
        <v>2489</v>
      </c>
      <c r="M2506" s="9">
        <v>2.1944445867501994E-2</v>
      </c>
      <c r="N2506" s="15">
        <f t="shared" si="154"/>
        <v>4.279655373767647</v>
      </c>
      <c r="O2506" s="9">
        <f t="shared" si="153"/>
        <v>1</v>
      </c>
      <c r="P2506" s="9" t="e">
        <f t="shared" si="155"/>
        <v>#NUM!</v>
      </c>
    </row>
  </sheetData>
  <mergeCells count="4">
    <mergeCell ref="J8:N10"/>
    <mergeCell ref="J13:N15"/>
    <mergeCell ref="R28:W32"/>
    <mergeCell ref="Y13:AD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Participantes</vt:lpstr>
      <vt:lpstr>Ejercicio_1</vt:lpstr>
      <vt:lpstr>Ejercicio_3</vt:lpstr>
      <vt:lpstr>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Grosz</dc:creator>
  <cp:lastModifiedBy>Federico Lopez</cp:lastModifiedBy>
  <dcterms:created xsi:type="dcterms:W3CDTF">2022-04-20T14:29:36Z</dcterms:created>
  <dcterms:modified xsi:type="dcterms:W3CDTF">2024-04-16T22:49:22Z</dcterms:modified>
</cp:coreProperties>
</file>