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4115" windowHeight="9525"/>
  </bookViews>
  <sheets>
    <sheet name="Sin valores altos" sheetId="1" r:id="rId1"/>
    <sheet name="Todos los valores" sheetId="4" r:id="rId2"/>
    <sheet name="Hoja2" sheetId="2" r:id="rId3"/>
    <sheet name="Hoja3" sheetId="3" r:id="rId4"/>
  </sheets>
  <definedNames>
    <definedName name="solver_adj" localSheetId="0" hidden="1">'Sin valores altos'!#REF!,'Sin valores altos'!#REF!</definedName>
    <definedName name="solver_adj" localSheetId="1" hidden="1">'Todos los valores'!$A$24:$C$24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lhs1" localSheetId="0" hidden="1">'Sin valores altos'!$A$23</definedName>
    <definedName name="solver_lhs1" localSheetId="1" hidden="1">'Todos los valores'!$A$24</definedName>
    <definedName name="solver_lin" localSheetId="0" hidden="1">2</definedName>
    <definedName name="solver_lin" localSheetId="1" hidden="1">2</definedName>
    <definedName name="solver_neg" localSheetId="0" hidden="1">2</definedName>
    <definedName name="solver_neg" localSheetId="1" hidden="1">2</definedName>
    <definedName name="solver_num" localSheetId="0" hidden="1">0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'Sin valores altos'!#REF!</definedName>
    <definedName name="solver_opt" localSheetId="1" hidden="1">'Todos los valores'!$H$16</definedName>
    <definedName name="solver_pre" localSheetId="0" hidden="1">0.000001</definedName>
    <definedName name="solver_pre" localSheetId="1" hidden="1">0.000001</definedName>
    <definedName name="solver_rel1" localSheetId="0" hidden="1">2</definedName>
    <definedName name="solver_rel1" localSheetId="1" hidden="1">2</definedName>
    <definedName name="solver_rhs1" localSheetId="0" hidden="1">'Sin valores altos'!$B$23</definedName>
    <definedName name="solver_rhs1" localSheetId="1" hidden="1">'Todos los valores'!$B$24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tim" localSheetId="0" hidden="1">100</definedName>
    <definedName name="solver_tim" localSheetId="1" hidden="1">100</definedName>
    <definedName name="solver_tol" localSheetId="0" hidden="1">0.05</definedName>
    <definedName name="solver_tol" localSheetId="1" hidden="1">0.05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</definedNames>
  <calcPr calcId="125725"/>
</workbook>
</file>

<file path=xl/calcChain.xml><?xml version="1.0" encoding="utf-8"?>
<calcChain xmlns="http://schemas.openxmlformats.org/spreadsheetml/2006/main">
  <c r="E6" i="1"/>
  <c r="F6" s="1"/>
  <c r="E5" i="4"/>
  <c r="E2"/>
  <c r="F2" i="1"/>
  <c r="E3" i="4"/>
  <c r="E4"/>
  <c r="E6"/>
  <c r="E7"/>
  <c r="E8"/>
  <c r="E9"/>
  <c r="E10"/>
  <c r="E11"/>
  <c r="E12"/>
  <c r="E13"/>
  <c r="E14"/>
  <c r="E15"/>
  <c r="F2"/>
  <c r="F13"/>
  <c r="F14"/>
  <c r="F15"/>
  <c r="F12"/>
  <c r="F11"/>
  <c r="F10"/>
  <c r="F9"/>
  <c r="F8"/>
  <c r="F7"/>
  <c r="F6"/>
  <c r="F5"/>
  <c r="F4"/>
  <c r="F3"/>
  <c r="E3" i="1"/>
  <c r="F3" s="1"/>
  <c r="E4"/>
  <c r="F4" s="1"/>
  <c r="E5"/>
  <c r="F5" s="1"/>
  <c r="E7"/>
  <c r="F7" s="1"/>
  <c r="E8"/>
  <c r="F8" s="1"/>
  <c r="E9"/>
  <c r="F9" s="1"/>
  <c r="E10"/>
  <c r="F10" s="1"/>
  <c r="E11"/>
  <c r="F11" s="1"/>
  <c r="E12"/>
  <c r="F12" s="1"/>
  <c r="E13"/>
  <c r="F13" s="1"/>
  <c r="E2"/>
  <c r="G15" i="4"/>
  <c r="D15"/>
  <c r="G14"/>
  <c r="D14"/>
  <c r="G13"/>
  <c r="D13"/>
  <c r="G12"/>
  <c r="D12"/>
  <c r="G11"/>
  <c r="D11"/>
  <c r="G10"/>
  <c r="D10"/>
  <c r="G9"/>
  <c r="D9"/>
  <c r="G8"/>
  <c r="D8"/>
  <c r="G7"/>
  <c r="D7"/>
  <c r="G6"/>
  <c r="D6"/>
  <c r="G5"/>
  <c r="D5"/>
  <c r="G4"/>
  <c r="D4"/>
  <c r="G3"/>
  <c r="D3"/>
  <c r="G2"/>
  <c r="D2"/>
  <c r="G2" i="1"/>
  <c r="D3"/>
  <c r="D4"/>
  <c r="D5"/>
  <c r="D6"/>
  <c r="D7"/>
  <c r="D8"/>
  <c r="D9"/>
  <c r="D10"/>
  <c r="D11"/>
  <c r="D12"/>
  <c r="D13"/>
  <c r="D2"/>
  <c r="H2" s="1"/>
  <c r="G4"/>
  <c r="H4" s="1"/>
  <c r="G5"/>
  <c r="H5" s="1"/>
  <c r="G6"/>
  <c r="H6" s="1"/>
  <c r="G7"/>
  <c r="H7" s="1"/>
  <c r="G8"/>
  <c r="H8" s="1"/>
  <c r="G9"/>
  <c r="H9" s="1"/>
  <c r="G10"/>
  <c r="H10" s="1"/>
  <c r="G11"/>
  <c r="H11" s="1"/>
  <c r="G12"/>
  <c r="H12" s="1"/>
  <c r="G13"/>
  <c r="H13" s="1"/>
  <c r="G3"/>
  <c r="H3" s="1"/>
  <c r="H16" s="1"/>
  <c r="H17" l="1"/>
  <c r="H2" i="4"/>
  <c r="H3"/>
  <c r="H4"/>
  <c r="H5"/>
  <c r="H6"/>
  <c r="H7"/>
  <c r="H8"/>
  <c r="H9"/>
  <c r="H10"/>
  <c r="H11"/>
  <c r="H12"/>
  <c r="H13"/>
  <c r="H14"/>
  <c r="H15"/>
  <c r="F16"/>
  <c r="F17"/>
  <c r="F16" i="1"/>
  <c r="F17"/>
  <c r="H17" i="4" l="1"/>
  <c r="H16"/>
</calcChain>
</file>

<file path=xl/sharedStrings.xml><?xml version="1.0" encoding="utf-8"?>
<sst xmlns="http://schemas.openxmlformats.org/spreadsheetml/2006/main" count="33" uniqueCount="15">
  <si>
    <t>t (min)</t>
  </si>
  <si>
    <t>Concentración (Kg/m3)</t>
  </si>
  <si>
    <t>,</t>
  </si>
  <si>
    <t>H (1/min)</t>
  </si>
  <si>
    <t>A (Kg/m3)</t>
  </si>
  <si>
    <t>B (Kg/m3)</t>
  </si>
  <si>
    <t>C1</t>
  </si>
  <si>
    <t>C2</t>
  </si>
  <si>
    <t>Promedio C</t>
  </si>
  <si>
    <r>
      <t>Concentración (Kg/m3)</t>
    </r>
    <r>
      <rPr>
        <b/>
        <sz val="11"/>
        <color theme="1"/>
        <rFont val="Calibri"/>
        <family val="2"/>
        <scheme val="minor"/>
      </rPr>
      <t> </t>
    </r>
  </si>
  <si>
    <r>
      <t>A (Kg/m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</si>
  <si>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r>
      <t>B (Kg/m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</si>
  <si>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Sumatoria diferencias  sin cero</t>
  </si>
  <si>
    <t>Sumatoria diferencias con cero</t>
  </si>
  <si>
    <t>dif. Absol.</t>
  </si>
</sst>
</file>

<file path=xl/styles.xml><?xml version="1.0" encoding="utf-8"?>
<styleSheet xmlns="http://schemas.openxmlformats.org/spreadsheetml/2006/main">
  <numFmts count="1">
    <numFmt numFmtId="164" formatCode="0.000"/>
  </numFmts>
  <fonts count="6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1" fillId="2" borderId="0" xfId="1" applyFont="1" applyBorder="1" applyAlignment="1">
      <alignment horizontal="center"/>
    </xf>
    <xf numFmtId="0" fontId="0" fillId="0" borderId="0" xfId="0" applyFont="1"/>
    <xf numFmtId="164" fontId="1" fillId="2" borderId="0" xfId="1" applyNumberFormat="1" applyFont="1"/>
    <xf numFmtId="0" fontId="0" fillId="3" borderId="0" xfId="0" applyFont="1" applyFill="1"/>
    <xf numFmtId="164" fontId="0" fillId="3" borderId="0" xfId="0" applyNumberFormat="1" applyFont="1" applyFill="1"/>
    <xf numFmtId="0" fontId="0" fillId="0" borderId="0" xfId="0" applyFont="1" applyAlignment="1">
      <alignment horizontal="right"/>
    </xf>
    <xf numFmtId="164" fontId="0" fillId="0" borderId="0" xfId="0" applyNumberFormat="1" applyFont="1"/>
    <xf numFmtId="0" fontId="1" fillId="2" borderId="1" xfId="1" applyFont="1" applyBorder="1" applyAlignment="1">
      <alignment horizontal="justify" vertical="top" wrapText="1"/>
    </xf>
    <xf numFmtId="0" fontId="1" fillId="2" borderId="2" xfId="1" applyFont="1" applyBorder="1" applyAlignment="1">
      <alignment horizontal="justify" vertical="top" wrapText="1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justify"/>
    </xf>
    <xf numFmtId="0" fontId="2" fillId="0" borderId="0" xfId="0" applyFont="1" applyBorder="1" applyAlignment="1">
      <alignment horizontal="justify" vertical="top" wrapText="1"/>
    </xf>
    <xf numFmtId="0" fontId="0" fillId="0" borderId="0" xfId="0" applyFont="1" applyBorder="1" applyAlignment="1">
      <alignment horizontal="justify" vertical="top" wrapText="1"/>
    </xf>
    <xf numFmtId="0" fontId="2" fillId="3" borderId="1" xfId="0" applyFont="1" applyFill="1" applyBorder="1" applyAlignment="1">
      <alignment horizontal="justify" vertical="top" wrapText="1"/>
    </xf>
    <xf numFmtId="0" fontId="0" fillId="3" borderId="2" xfId="0" applyFont="1" applyFill="1" applyBorder="1" applyAlignment="1">
      <alignment horizontal="justify" vertical="top" wrapText="1"/>
    </xf>
    <xf numFmtId="0" fontId="4" fillId="0" borderId="0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tx>
            <c:strRef>
              <c:f>'Sin valores altos'!$B$1</c:f>
              <c:strCache>
                <c:ptCount val="1"/>
                <c:pt idx="0">
                  <c:v>Concentración (Kg/m3)</c:v>
                </c:pt>
              </c:strCache>
            </c:strRef>
          </c:tx>
          <c:spPr>
            <a:ln>
              <a:noFill/>
            </a:ln>
          </c:spPr>
          <c:xVal>
            <c:numRef>
              <c:f>'Sin valores altos'!$A$2:$A$15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40</c:v>
                </c:pt>
                <c:pt idx="7">
                  <c:v>80</c:v>
                </c:pt>
                <c:pt idx="8">
                  <c:v>108</c:v>
                </c:pt>
                <c:pt idx="9">
                  <c:v>142</c:v>
                </c:pt>
                <c:pt idx="10">
                  <c:v>166</c:v>
                </c:pt>
                <c:pt idx="11">
                  <c:v>192</c:v>
                </c:pt>
              </c:numCache>
            </c:numRef>
          </c:xVal>
          <c:yVal>
            <c:numRef>
              <c:f>'Sin valores altos'!$B$2:$B$13</c:f>
              <c:numCache>
                <c:formatCode>General</c:formatCode>
                <c:ptCount val="12"/>
                <c:pt idx="0">
                  <c:v>0</c:v>
                </c:pt>
                <c:pt idx="1">
                  <c:v>0.109</c:v>
                </c:pt>
                <c:pt idx="2">
                  <c:v>0.20499999999999999</c:v>
                </c:pt>
                <c:pt idx="3">
                  <c:v>0.29399999999999998</c:v>
                </c:pt>
                <c:pt idx="4">
                  <c:v>0.46200000000000002</c:v>
                </c:pt>
                <c:pt idx="5">
                  <c:v>0.76200000000000001</c:v>
                </c:pt>
                <c:pt idx="6">
                  <c:v>0.99</c:v>
                </c:pt>
                <c:pt idx="7">
                  <c:v>1.2549999999999999</c:v>
                </c:pt>
                <c:pt idx="8">
                  <c:v>1.35</c:v>
                </c:pt>
                <c:pt idx="9">
                  <c:v>1.5089999999999999</c:v>
                </c:pt>
                <c:pt idx="10">
                  <c:v>1.579</c:v>
                </c:pt>
                <c:pt idx="11">
                  <c:v>1.5940000000000001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'Sin valores altos'!$C$1</c:f>
              <c:strCache>
                <c:ptCount val="1"/>
                <c:pt idx="0">
                  <c:v>Concentración (Kg/m3) </c:v>
                </c:pt>
              </c:strCache>
            </c:strRef>
          </c:tx>
          <c:spPr>
            <a:ln>
              <a:noFill/>
            </a:ln>
          </c:spPr>
          <c:xVal>
            <c:numRef>
              <c:f>'Sin valores altos'!$A$2:$A$13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40</c:v>
                </c:pt>
                <c:pt idx="7">
                  <c:v>80</c:v>
                </c:pt>
                <c:pt idx="8">
                  <c:v>108</c:v>
                </c:pt>
                <c:pt idx="9">
                  <c:v>142</c:v>
                </c:pt>
                <c:pt idx="10">
                  <c:v>166</c:v>
                </c:pt>
                <c:pt idx="11">
                  <c:v>192</c:v>
                </c:pt>
              </c:numCache>
            </c:numRef>
          </c:xVal>
          <c:yVal>
            <c:numRef>
              <c:f>'Sin valores altos'!$C$2:$C$13</c:f>
              <c:numCache>
                <c:formatCode>General</c:formatCode>
                <c:ptCount val="12"/>
                <c:pt idx="0">
                  <c:v>0</c:v>
                </c:pt>
                <c:pt idx="1">
                  <c:v>0.114</c:v>
                </c:pt>
                <c:pt idx="2">
                  <c:v>0.20499999999999999</c:v>
                </c:pt>
                <c:pt idx="3">
                  <c:v>0.29799999999999999</c:v>
                </c:pt>
                <c:pt idx="4">
                  <c:v>0.45500000000000002</c:v>
                </c:pt>
                <c:pt idx="5">
                  <c:v>0.67900000000000005</c:v>
                </c:pt>
                <c:pt idx="6">
                  <c:v>0.86899999999999999</c:v>
                </c:pt>
                <c:pt idx="7">
                  <c:v>1.341</c:v>
                </c:pt>
                <c:pt idx="8">
                  <c:v>1.397</c:v>
                </c:pt>
                <c:pt idx="9">
                  <c:v>1.6779999999999999</c:v>
                </c:pt>
                <c:pt idx="10">
                  <c:v>1.6659999999999999</c:v>
                </c:pt>
                <c:pt idx="11">
                  <c:v>1.5669999999999999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'Sin valores altos'!$G$1</c:f>
              <c:strCache>
                <c:ptCount val="1"/>
                <c:pt idx="0">
                  <c:v>C2</c:v>
                </c:pt>
              </c:strCache>
            </c:strRef>
          </c:tx>
          <c:xVal>
            <c:numRef>
              <c:f>'Sin valores altos'!$A$2:$A$13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40</c:v>
                </c:pt>
                <c:pt idx="7">
                  <c:v>80</c:v>
                </c:pt>
                <c:pt idx="8">
                  <c:v>108</c:v>
                </c:pt>
                <c:pt idx="9">
                  <c:v>142</c:v>
                </c:pt>
                <c:pt idx="10">
                  <c:v>166</c:v>
                </c:pt>
                <c:pt idx="11">
                  <c:v>192</c:v>
                </c:pt>
              </c:numCache>
            </c:numRef>
          </c:xVal>
          <c:yVal>
            <c:numRef>
              <c:f>'Sin valores altos'!$G$2:$G$13</c:f>
              <c:numCache>
                <c:formatCode>0.000</c:formatCode>
                <c:ptCount val="12"/>
                <c:pt idx="0">
                  <c:v>6.3283366576500244E-2</c:v>
                </c:pt>
                <c:pt idx="1">
                  <c:v>9.2685935344329895E-2</c:v>
                </c:pt>
                <c:pt idx="2">
                  <c:v>0.20497301399520218</c:v>
                </c:pt>
                <c:pt idx="3">
                  <c:v>0.33407088401182206</c:v>
                </c:pt>
                <c:pt idx="4">
                  <c:v>0.4516959917487211</c:v>
                </c:pt>
                <c:pt idx="5">
                  <c:v>0.7454854510525093</c:v>
                </c:pt>
                <c:pt idx="6">
                  <c:v>0.90040791107563534</c:v>
                </c:pt>
                <c:pt idx="7">
                  <c:v>1.2979999997053582</c:v>
                </c:pt>
                <c:pt idx="8">
                  <c:v>1.4440848526992185</c:v>
                </c:pt>
                <c:pt idx="9">
                  <c:v>1.5442340155580279</c:v>
                </c:pt>
                <c:pt idx="10">
                  <c:v>1.5850970779775764</c:v>
                </c:pt>
                <c:pt idx="11">
                  <c:v>1.6129340827801937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'Sin valores altos'!$E$1</c:f>
              <c:strCache>
                <c:ptCount val="1"/>
                <c:pt idx="0">
                  <c:v>C1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xVal>
            <c:numRef>
              <c:f>'Sin valores altos'!$A$3:$A$13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40</c:v>
                </c:pt>
                <c:pt idx="6">
                  <c:v>80</c:v>
                </c:pt>
                <c:pt idx="7">
                  <c:v>108</c:v>
                </c:pt>
                <c:pt idx="8">
                  <c:v>142</c:v>
                </c:pt>
                <c:pt idx="9">
                  <c:v>166</c:v>
                </c:pt>
                <c:pt idx="10">
                  <c:v>192</c:v>
                </c:pt>
              </c:numCache>
            </c:numRef>
          </c:xVal>
          <c:yVal>
            <c:numRef>
              <c:f>'Sin valores altos'!$E$3:$E$13</c:f>
              <c:numCache>
                <c:formatCode>0.000</c:formatCode>
                <c:ptCount val="11"/>
                <c:pt idx="0">
                  <c:v>-0.88139822114385891</c:v>
                </c:pt>
                <c:pt idx="1">
                  <c:v>-0.71357681198402667</c:v>
                </c:pt>
                <c:pt idx="2">
                  <c:v>-0.51912819358153661</c:v>
                </c:pt>
                <c:pt idx="3">
                  <c:v>-0.34042209654526645</c:v>
                </c:pt>
                <c:pt idx="4">
                  <c:v>0.11347861309981422</c:v>
                </c:pt>
                <c:pt idx="5">
                  <c:v>0.3581377699353594</c:v>
                </c:pt>
                <c:pt idx="6">
                  <c:v>1.0112709145704066</c:v>
                </c:pt>
                <c:pt idx="7">
                  <c:v>1.2662991031775261</c:v>
                </c:pt>
                <c:pt idx="8">
                  <c:v>1.4505855703107444</c:v>
                </c:pt>
                <c:pt idx="9">
                  <c:v>1.5297601632353617</c:v>
                </c:pt>
                <c:pt idx="10">
                  <c:v>1.5860635960399994</c:v>
                </c:pt>
              </c:numCache>
            </c:numRef>
          </c:yVal>
          <c:smooth val="1"/>
        </c:ser>
        <c:axId val="70531712"/>
        <c:axId val="70566272"/>
      </c:scatterChart>
      <c:valAx>
        <c:axId val="70531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(min)</a:t>
                </a:r>
              </a:p>
            </c:rich>
          </c:tx>
          <c:layout/>
        </c:title>
        <c:numFmt formatCode="General" sourceLinked="1"/>
        <c:tickLblPos val="nextTo"/>
        <c:crossAx val="70566272"/>
        <c:crosses val="autoZero"/>
        <c:crossBetween val="midCat"/>
      </c:valAx>
      <c:valAx>
        <c:axId val="70566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 (kg/m3)</a:t>
                </a:r>
              </a:p>
            </c:rich>
          </c:tx>
          <c:layout/>
        </c:title>
        <c:numFmt formatCode="General" sourceLinked="1"/>
        <c:tickLblPos val="nextTo"/>
        <c:crossAx val="7053171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scatterChart>
        <c:scatterStyle val="smoothMarker"/>
        <c:ser>
          <c:idx val="0"/>
          <c:order val="0"/>
          <c:tx>
            <c:strRef>
              <c:f>'Todos los valores'!$B$1</c:f>
              <c:strCache>
                <c:ptCount val="1"/>
                <c:pt idx="0">
                  <c:v>Concentración (Kg/m3)</c:v>
                </c:pt>
              </c:strCache>
            </c:strRef>
          </c:tx>
          <c:spPr>
            <a:ln>
              <a:noFill/>
            </a:ln>
          </c:spPr>
          <c:xVal>
            <c:numRef>
              <c:f>'Todos los valores'!$A$2:$A$15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40</c:v>
                </c:pt>
                <c:pt idx="7">
                  <c:v>80</c:v>
                </c:pt>
                <c:pt idx="8">
                  <c:v>108</c:v>
                </c:pt>
                <c:pt idx="9">
                  <c:v>142</c:v>
                </c:pt>
                <c:pt idx="10">
                  <c:v>166</c:v>
                </c:pt>
                <c:pt idx="11">
                  <c:v>192</c:v>
                </c:pt>
                <c:pt idx="12">
                  <c:v>1263</c:v>
                </c:pt>
                <c:pt idx="13">
                  <c:v>1608</c:v>
                </c:pt>
              </c:numCache>
            </c:numRef>
          </c:xVal>
          <c:yVal>
            <c:numRef>
              <c:f>'Todos los valores'!$B$2:$B$15</c:f>
              <c:numCache>
                <c:formatCode>General</c:formatCode>
                <c:ptCount val="14"/>
                <c:pt idx="0">
                  <c:v>0</c:v>
                </c:pt>
                <c:pt idx="1">
                  <c:v>0.109</c:v>
                </c:pt>
                <c:pt idx="2">
                  <c:v>0.20499999999999999</c:v>
                </c:pt>
                <c:pt idx="3">
                  <c:v>0.29399999999999998</c:v>
                </c:pt>
                <c:pt idx="4">
                  <c:v>0.46200000000000002</c:v>
                </c:pt>
                <c:pt idx="5">
                  <c:v>0.76200000000000001</c:v>
                </c:pt>
                <c:pt idx="6">
                  <c:v>0.99</c:v>
                </c:pt>
                <c:pt idx="7">
                  <c:v>1.2549999999999999</c:v>
                </c:pt>
                <c:pt idx="8">
                  <c:v>1.35</c:v>
                </c:pt>
                <c:pt idx="9">
                  <c:v>1.5089999999999999</c:v>
                </c:pt>
                <c:pt idx="10">
                  <c:v>1.579</c:v>
                </c:pt>
                <c:pt idx="11">
                  <c:v>1.5940000000000001</c:v>
                </c:pt>
                <c:pt idx="12">
                  <c:v>1.498</c:v>
                </c:pt>
                <c:pt idx="13">
                  <c:v>1.6879999999999999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'Todos los valores'!$C$1</c:f>
              <c:strCache>
                <c:ptCount val="1"/>
                <c:pt idx="0">
                  <c:v>Concentración (Kg/m3) </c:v>
                </c:pt>
              </c:strCache>
            </c:strRef>
          </c:tx>
          <c:spPr>
            <a:ln>
              <a:noFill/>
            </a:ln>
          </c:spPr>
          <c:xVal>
            <c:numRef>
              <c:f>'Todos los valores'!$A$2:$A$15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40</c:v>
                </c:pt>
                <c:pt idx="7">
                  <c:v>80</c:v>
                </c:pt>
                <c:pt idx="8">
                  <c:v>108</c:v>
                </c:pt>
                <c:pt idx="9">
                  <c:v>142</c:v>
                </c:pt>
                <c:pt idx="10">
                  <c:v>166</c:v>
                </c:pt>
                <c:pt idx="11">
                  <c:v>192</c:v>
                </c:pt>
                <c:pt idx="12">
                  <c:v>1263</c:v>
                </c:pt>
                <c:pt idx="13">
                  <c:v>1608</c:v>
                </c:pt>
              </c:numCache>
            </c:numRef>
          </c:xVal>
          <c:yVal>
            <c:numRef>
              <c:f>'Todos los valores'!$C$2:$C$15</c:f>
              <c:numCache>
                <c:formatCode>General</c:formatCode>
                <c:ptCount val="14"/>
                <c:pt idx="0">
                  <c:v>0</c:v>
                </c:pt>
                <c:pt idx="1">
                  <c:v>0.114</c:v>
                </c:pt>
                <c:pt idx="2">
                  <c:v>0.20499999999999999</c:v>
                </c:pt>
                <c:pt idx="3">
                  <c:v>0.29799999999999999</c:v>
                </c:pt>
                <c:pt idx="4">
                  <c:v>0.45500000000000002</c:v>
                </c:pt>
                <c:pt idx="5">
                  <c:v>0.67900000000000005</c:v>
                </c:pt>
                <c:pt idx="6">
                  <c:v>0.86899999999999999</c:v>
                </c:pt>
                <c:pt idx="7">
                  <c:v>1.341</c:v>
                </c:pt>
                <c:pt idx="8">
                  <c:v>1.397</c:v>
                </c:pt>
                <c:pt idx="9">
                  <c:v>1.6779999999999999</c:v>
                </c:pt>
                <c:pt idx="10">
                  <c:v>1.6659999999999999</c:v>
                </c:pt>
                <c:pt idx="11">
                  <c:v>1.5669999999999999</c:v>
                </c:pt>
                <c:pt idx="12">
                  <c:v>1.78</c:v>
                </c:pt>
                <c:pt idx="13">
                  <c:v>1.827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'Todos los valores'!$G$1</c:f>
              <c:strCache>
                <c:ptCount val="1"/>
                <c:pt idx="0">
                  <c:v>C2</c:v>
                </c:pt>
              </c:strCache>
            </c:strRef>
          </c:tx>
          <c:xVal>
            <c:numRef>
              <c:f>'Todos los valores'!$A$2:$A$15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30</c:v>
                </c:pt>
                <c:pt idx="6">
                  <c:v>40</c:v>
                </c:pt>
                <c:pt idx="7">
                  <c:v>80</c:v>
                </c:pt>
                <c:pt idx="8">
                  <c:v>108</c:v>
                </c:pt>
                <c:pt idx="9">
                  <c:v>142</c:v>
                </c:pt>
                <c:pt idx="10">
                  <c:v>166</c:v>
                </c:pt>
                <c:pt idx="11">
                  <c:v>192</c:v>
                </c:pt>
                <c:pt idx="12">
                  <c:v>1263</c:v>
                </c:pt>
                <c:pt idx="13">
                  <c:v>1608</c:v>
                </c:pt>
              </c:numCache>
            </c:numRef>
          </c:xVal>
          <c:yVal>
            <c:numRef>
              <c:f>'Todos los valores'!$G$2:$G$15</c:f>
              <c:numCache>
                <c:formatCode>General</c:formatCode>
                <c:ptCount val="14"/>
                <c:pt idx="0">
                  <c:v>6.3283366576500244E-2</c:v>
                </c:pt>
                <c:pt idx="1">
                  <c:v>9.2685935344329895E-2</c:v>
                </c:pt>
                <c:pt idx="2">
                  <c:v>0.20497301399520218</c:v>
                </c:pt>
                <c:pt idx="3">
                  <c:v>0.33407088401182206</c:v>
                </c:pt>
                <c:pt idx="4">
                  <c:v>0.4516959917487211</c:v>
                </c:pt>
                <c:pt idx="5">
                  <c:v>0.7454854510525093</c:v>
                </c:pt>
                <c:pt idx="6">
                  <c:v>0.90040791107563534</c:v>
                </c:pt>
                <c:pt idx="7">
                  <c:v>1.2979999997053582</c:v>
                </c:pt>
                <c:pt idx="8">
                  <c:v>1.4440848526992185</c:v>
                </c:pt>
                <c:pt idx="9">
                  <c:v>1.5442340155580279</c:v>
                </c:pt>
                <c:pt idx="10">
                  <c:v>1.5850970779775764</c:v>
                </c:pt>
                <c:pt idx="11">
                  <c:v>1.6129340827801937</c:v>
                </c:pt>
                <c:pt idx="12">
                  <c:v>1.6576536880434207</c:v>
                </c:pt>
                <c:pt idx="13">
                  <c:v>1.6576536881416029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'Todos los valores'!$E$1</c:f>
              <c:strCache>
                <c:ptCount val="1"/>
                <c:pt idx="0">
                  <c:v>C1</c:v>
                </c:pt>
              </c:strCache>
            </c:strRef>
          </c:tx>
          <c:spPr>
            <a:ln w="28575">
              <a:solidFill>
                <a:srgbClr val="4F81BD"/>
              </a:solidFill>
            </a:ln>
          </c:spPr>
          <c:xVal>
            <c:numRef>
              <c:f>'Todos los valores'!$A$3:$A$15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30</c:v>
                </c:pt>
                <c:pt idx="5">
                  <c:v>40</c:v>
                </c:pt>
                <c:pt idx="6">
                  <c:v>80</c:v>
                </c:pt>
                <c:pt idx="7">
                  <c:v>108</c:v>
                </c:pt>
                <c:pt idx="8">
                  <c:v>142</c:v>
                </c:pt>
                <c:pt idx="9">
                  <c:v>166</c:v>
                </c:pt>
                <c:pt idx="10">
                  <c:v>192</c:v>
                </c:pt>
                <c:pt idx="11">
                  <c:v>1263</c:v>
                </c:pt>
                <c:pt idx="12">
                  <c:v>1608</c:v>
                </c:pt>
              </c:numCache>
            </c:numRef>
          </c:xVal>
          <c:yVal>
            <c:numRef>
              <c:f>'Todos los valores'!$E$3:$E$15</c:f>
              <c:numCache>
                <c:formatCode>0.000</c:formatCode>
                <c:ptCount val="13"/>
                <c:pt idx="0">
                  <c:v>-0.88139822114385891</c:v>
                </c:pt>
                <c:pt idx="1">
                  <c:v>-0.71357681198402667</c:v>
                </c:pt>
                <c:pt idx="2">
                  <c:v>-0.51912819358153661</c:v>
                </c:pt>
                <c:pt idx="3">
                  <c:v>-0.34042209654526645</c:v>
                </c:pt>
                <c:pt idx="4">
                  <c:v>0.11347861309981422</c:v>
                </c:pt>
                <c:pt idx="5">
                  <c:v>0.3581377699353594</c:v>
                </c:pt>
                <c:pt idx="6">
                  <c:v>1.0112709145704066</c:v>
                </c:pt>
                <c:pt idx="7">
                  <c:v>1.2662991031775261</c:v>
                </c:pt>
                <c:pt idx="8">
                  <c:v>1.4505855703107444</c:v>
                </c:pt>
                <c:pt idx="9">
                  <c:v>1.5297601632353617</c:v>
                </c:pt>
                <c:pt idx="10">
                  <c:v>1.5860635960399994</c:v>
                </c:pt>
                <c:pt idx="11">
                  <c:v>1.6882153975694676</c:v>
                </c:pt>
                <c:pt idx="12">
                  <c:v>1.6882153989957773</c:v>
                </c:pt>
              </c:numCache>
            </c:numRef>
          </c:yVal>
          <c:smooth val="1"/>
        </c:ser>
        <c:axId val="70638592"/>
        <c:axId val="70644480"/>
      </c:scatterChart>
      <c:valAx>
        <c:axId val="70638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 (kg/m3)</a:t>
                </a:r>
              </a:p>
            </c:rich>
          </c:tx>
          <c:layout/>
        </c:title>
        <c:numFmt formatCode="General" sourceLinked="1"/>
        <c:tickLblPos val="nextTo"/>
        <c:crossAx val="70644480"/>
        <c:crosses val="autoZero"/>
        <c:crossBetween val="midCat"/>
      </c:valAx>
      <c:valAx>
        <c:axId val="70644480"/>
        <c:scaling>
          <c:orientation val="minMax"/>
          <c:min val="-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 (kg/m3)</a:t>
                </a:r>
              </a:p>
            </c:rich>
          </c:tx>
          <c:layout/>
        </c:title>
        <c:numFmt formatCode="General" sourceLinked="1"/>
        <c:tickLblPos val="nextTo"/>
        <c:crossAx val="7063859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0</xdr:row>
      <xdr:rowOff>114301</xdr:rowOff>
    </xdr:from>
    <xdr:to>
      <xdr:col>18</xdr:col>
      <xdr:colOff>66675</xdr:colOff>
      <xdr:row>25</xdr:row>
      <xdr:rowOff>171451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1</xdr:row>
      <xdr:rowOff>133350</xdr:rowOff>
    </xdr:from>
    <xdr:to>
      <xdr:col>13</xdr:col>
      <xdr:colOff>523875</xdr:colOff>
      <xdr:row>3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581900" y="333375"/>
          <a:ext cx="136207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685800</xdr:colOff>
      <xdr:row>0</xdr:row>
      <xdr:rowOff>95251</xdr:rowOff>
    </xdr:from>
    <xdr:to>
      <xdr:col>17</xdr:col>
      <xdr:colOff>590550</xdr:colOff>
      <xdr:row>26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1</xdr:row>
      <xdr:rowOff>85725</xdr:rowOff>
    </xdr:from>
    <xdr:to>
      <xdr:col>11</xdr:col>
      <xdr:colOff>76200</xdr:colOff>
      <xdr:row>3</xdr:row>
      <xdr:rowOff>133350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286750" y="285750"/>
          <a:ext cx="1123950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/>
  </sheetViews>
  <sheetFormatPr baseColWidth="10" defaultRowHeight="15"/>
  <cols>
    <col min="1" max="1" width="11.5703125" style="3" bestFit="1" customWidth="1"/>
    <col min="2" max="2" width="18.42578125" style="3" bestFit="1" customWidth="1"/>
    <col min="3" max="3" width="18.85546875" style="3" bestFit="1" customWidth="1"/>
    <col min="4" max="4" width="15.42578125" style="3" customWidth="1"/>
    <col min="5" max="5" width="6.28515625" style="3" bestFit="1" customWidth="1"/>
    <col min="6" max="6" width="10" style="3" bestFit="1" customWidth="1"/>
    <col min="7" max="7" width="5.5703125" style="3" bestFit="1" customWidth="1"/>
    <col min="8" max="8" width="10" style="3" bestFit="1" customWidth="1"/>
    <col min="9" max="16384" width="11.42578125" style="3"/>
  </cols>
  <sheetData>
    <row r="1" spans="1:10" ht="15.75" thickBot="1">
      <c r="A1" s="11" t="s">
        <v>0</v>
      </c>
      <c r="B1" s="11" t="s">
        <v>1</v>
      </c>
      <c r="C1" s="11" t="s">
        <v>9</v>
      </c>
      <c r="D1" s="24" t="s">
        <v>8</v>
      </c>
      <c r="E1" s="2" t="s">
        <v>6</v>
      </c>
      <c r="F1" s="4" t="s">
        <v>14</v>
      </c>
      <c r="G1" s="13" t="s">
        <v>7</v>
      </c>
      <c r="H1" s="13" t="s">
        <v>14</v>
      </c>
      <c r="J1" s="3" t="s">
        <v>2</v>
      </c>
    </row>
    <row r="2" spans="1:10" ht="15.75" thickBot="1">
      <c r="A2" s="14">
        <v>0</v>
      </c>
      <c r="B2" s="14">
        <v>0</v>
      </c>
      <c r="C2" s="14">
        <v>0</v>
      </c>
      <c r="D2" s="24">
        <f>AVERAGE(B2:C2)</f>
        <v>0</v>
      </c>
      <c r="E2" s="4">
        <f t="shared" ref="E2:E13" si="0">$A$20-$B$20*EXP(-$C$20*A2)</f>
        <v>-0.92515473699999995</v>
      </c>
      <c r="F2" s="4">
        <f>ABS(B2-E2)</f>
        <v>0.92515473699999995</v>
      </c>
      <c r="G2" s="6">
        <f t="shared" ref="G2:G13" si="1">$A$23-$B$23*EXP(-$C$23*A2)</f>
        <v>6.3283366576500244E-2</v>
      </c>
      <c r="H2" s="6">
        <f>ABS(D2-G2)</f>
        <v>6.3283366576500244E-2</v>
      </c>
    </row>
    <row r="3" spans="1:10" ht="15.75" thickBot="1">
      <c r="A3" s="14">
        <v>1</v>
      </c>
      <c r="B3" s="15">
        <v>0.109</v>
      </c>
      <c r="C3" s="15">
        <v>0.114</v>
      </c>
      <c r="D3" s="24">
        <f t="shared" ref="D3:D13" si="2">AVERAGE(B3:C3)</f>
        <v>0.1115</v>
      </c>
      <c r="E3" s="4">
        <f t="shared" si="0"/>
        <v>-0.88139822114385891</v>
      </c>
      <c r="F3" s="4">
        <f t="shared" ref="F3:H13" si="3">ABS(B3-E3)</f>
        <v>0.99039822114385889</v>
      </c>
      <c r="G3" s="6">
        <f t="shared" si="1"/>
        <v>9.2685935344329895E-2</v>
      </c>
      <c r="H3" s="6">
        <f t="shared" si="3"/>
        <v>1.8814064655670107E-2</v>
      </c>
    </row>
    <row r="4" spans="1:10" ht="15.75" thickBot="1">
      <c r="A4" s="16">
        <v>5</v>
      </c>
      <c r="B4" s="17">
        <v>0.20499999999999999</v>
      </c>
      <c r="C4" s="17">
        <v>0.20499999999999999</v>
      </c>
      <c r="D4" s="24">
        <f t="shared" si="2"/>
        <v>0.20499999999999999</v>
      </c>
      <c r="E4" s="4">
        <f t="shared" si="0"/>
        <v>-0.71357681198402667</v>
      </c>
      <c r="F4" s="4">
        <f t="shared" si="3"/>
        <v>0.91857681198402663</v>
      </c>
      <c r="G4" s="6">
        <f t="shared" si="1"/>
        <v>0.20497301399520218</v>
      </c>
      <c r="H4" s="6">
        <f t="shared" si="3"/>
        <v>2.6986004797807661E-5</v>
      </c>
    </row>
    <row r="5" spans="1:10" ht="15.75" thickBot="1">
      <c r="A5" s="11">
        <v>10</v>
      </c>
      <c r="B5" s="18">
        <v>0.29399999999999998</v>
      </c>
      <c r="C5" s="18">
        <v>0.29799999999999999</v>
      </c>
      <c r="D5" s="24">
        <f t="shared" si="2"/>
        <v>0.29599999999999999</v>
      </c>
      <c r="E5" s="4">
        <f t="shared" si="0"/>
        <v>-0.51912819358153661</v>
      </c>
      <c r="F5" s="4">
        <f t="shared" si="3"/>
        <v>0.81312819358153665</v>
      </c>
      <c r="G5" s="6">
        <f t="shared" si="1"/>
        <v>0.33407088401182206</v>
      </c>
      <c r="H5" s="6">
        <f t="shared" si="3"/>
        <v>3.807088401182207E-2</v>
      </c>
    </row>
    <row r="6" spans="1:10" ht="15.75" thickBot="1">
      <c r="A6" s="16">
        <v>15</v>
      </c>
      <c r="B6" s="17">
        <v>0.46200000000000002</v>
      </c>
      <c r="C6" s="17">
        <v>0.45500000000000002</v>
      </c>
      <c r="D6" s="24">
        <f t="shared" si="2"/>
        <v>0.45850000000000002</v>
      </c>
      <c r="E6" s="4">
        <f t="shared" si="0"/>
        <v>-0.34042209654526645</v>
      </c>
      <c r="F6" s="4">
        <f t="shared" si="3"/>
        <v>0.80242209654526642</v>
      </c>
      <c r="G6" s="6">
        <f t="shared" si="1"/>
        <v>0.4516959917487211</v>
      </c>
      <c r="H6" s="6">
        <f t="shared" si="3"/>
        <v>6.8040082512789146E-3</v>
      </c>
    </row>
    <row r="7" spans="1:10" ht="15.75" thickBot="1">
      <c r="A7" s="11">
        <v>30</v>
      </c>
      <c r="B7" s="18">
        <v>0.76200000000000001</v>
      </c>
      <c r="C7" s="18">
        <v>0.67900000000000005</v>
      </c>
      <c r="D7" s="24">
        <f t="shared" si="2"/>
        <v>0.72050000000000003</v>
      </c>
      <c r="E7" s="4">
        <f t="shared" si="0"/>
        <v>0.11347861309981422</v>
      </c>
      <c r="F7" s="4">
        <f t="shared" si="3"/>
        <v>0.64852138690018579</v>
      </c>
      <c r="G7" s="6">
        <f t="shared" si="1"/>
        <v>0.7454854510525093</v>
      </c>
      <c r="H7" s="6">
        <f t="shared" si="3"/>
        <v>2.4985451052509267E-2</v>
      </c>
    </row>
    <row r="8" spans="1:10" ht="15.75" thickBot="1">
      <c r="A8" s="16">
        <v>40</v>
      </c>
      <c r="B8" s="17">
        <v>0.99</v>
      </c>
      <c r="C8" s="17">
        <v>0.86899999999999999</v>
      </c>
      <c r="D8" s="24">
        <f t="shared" si="2"/>
        <v>0.92949999999999999</v>
      </c>
      <c r="E8" s="4">
        <f t="shared" si="0"/>
        <v>0.3581377699353594</v>
      </c>
      <c r="F8" s="4">
        <f t="shared" si="3"/>
        <v>0.6318622300646406</v>
      </c>
      <c r="G8" s="6">
        <f t="shared" si="1"/>
        <v>0.90040791107563534</v>
      </c>
      <c r="H8" s="6">
        <f t="shared" si="3"/>
        <v>2.9092088924364656E-2</v>
      </c>
    </row>
    <row r="9" spans="1:10" ht="15.75" thickBot="1">
      <c r="A9" s="11">
        <v>80</v>
      </c>
      <c r="B9" s="18">
        <v>1.2549999999999999</v>
      </c>
      <c r="C9" s="18">
        <v>1.341</v>
      </c>
      <c r="D9" s="24">
        <f t="shared" si="2"/>
        <v>1.298</v>
      </c>
      <c r="E9" s="4">
        <f t="shared" si="0"/>
        <v>1.0112709145704066</v>
      </c>
      <c r="F9" s="4">
        <f t="shared" si="3"/>
        <v>0.24372908542959326</v>
      </c>
      <c r="G9" s="6">
        <f t="shared" si="1"/>
        <v>1.2979999997053582</v>
      </c>
      <c r="H9" s="6">
        <f t="shared" si="3"/>
        <v>2.9464186646066537E-10</v>
      </c>
    </row>
    <row r="10" spans="1:10" ht="15.75" thickBot="1">
      <c r="A10" s="16">
        <v>108</v>
      </c>
      <c r="B10" s="17">
        <v>1.35</v>
      </c>
      <c r="C10" s="17">
        <v>1.397</v>
      </c>
      <c r="D10" s="24">
        <f t="shared" si="2"/>
        <v>1.3734999999999999</v>
      </c>
      <c r="E10" s="4">
        <f t="shared" si="0"/>
        <v>1.2662991031775261</v>
      </c>
      <c r="F10" s="4">
        <f t="shared" si="3"/>
        <v>8.3700896822473947E-2</v>
      </c>
      <c r="G10" s="6">
        <f t="shared" si="1"/>
        <v>1.4440848526992185</v>
      </c>
      <c r="H10" s="6">
        <f t="shared" si="3"/>
        <v>7.0584852699218548E-2</v>
      </c>
    </row>
    <row r="11" spans="1:10" ht="15.75" thickBot="1">
      <c r="A11" s="11">
        <v>142</v>
      </c>
      <c r="B11" s="18">
        <v>1.5089999999999999</v>
      </c>
      <c r="C11" s="18">
        <v>1.6779999999999999</v>
      </c>
      <c r="D11" s="24">
        <f t="shared" si="2"/>
        <v>1.5934999999999999</v>
      </c>
      <c r="E11" s="4">
        <f t="shared" si="0"/>
        <v>1.4505855703107444</v>
      </c>
      <c r="F11" s="4">
        <f t="shared" si="3"/>
        <v>5.8414429689255476E-2</v>
      </c>
      <c r="G11" s="6">
        <f t="shared" si="1"/>
        <v>1.5442340155580279</v>
      </c>
      <c r="H11" s="6">
        <f t="shared" si="3"/>
        <v>4.9265984441972055E-2</v>
      </c>
    </row>
    <row r="12" spans="1:10" ht="15.75" thickBot="1">
      <c r="A12" s="16">
        <v>166</v>
      </c>
      <c r="B12" s="17">
        <v>1.579</v>
      </c>
      <c r="C12" s="17">
        <v>1.6659999999999999</v>
      </c>
      <c r="D12" s="24">
        <f t="shared" si="2"/>
        <v>1.6225000000000001</v>
      </c>
      <c r="E12" s="4">
        <f t="shared" si="0"/>
        <v>1.5297601632353617</v>
      </c>
      <c r="F12" s="4">
        <f t="shared" si="3"/>
        <v>4.9239836764638278E-2</v>
      </c>
      <c r="G12" s="6">
        <f t="shared" si="1"/>
        <v>1.5850970779775764</v>
      </c>
      <c r="H12" s="6">
        <f t="shared" si="3"/>
        <v>3.7402922022423679E-2</v>
      </c>
    </row>
    <row r="13" spans="1:10" ht="15.75" thickBot="1">
      <c r="A13" s="11">
        <v>192</v>
      </c>
      <c r="B13" s="18">
        <v>1.5940000000000001</v>
      </c>
      <c r="C13" s="18">
        <v>1.5669999999999999</v>
      </c>
      <c r="D13" s="24">
        <f t="shared" si="2"/>
        <v>1.5805</v>
      </c>
      <c r="E13" s="4">
        <f t="shared" si="0"/>
        <v>1.5860635960399994</v>
      </c>
      <c r="F13" s="4">
        <f t="shared" si="3"/>
        <v>7.9364039600007263E-3</v>
      </c>
      <c r="G13" s="6">
        <f t="shared" si="1"/>
        <v>1.6129340827801937</v>
      </c>
      <c r="H13" s="6">
        <f t="shared" si="3"/>
        <v>3.2434082780193663E-2</v>
      </c>
    </row>
    <row r="14" spans="1:10" ht="15.75" thickBot="1">
      <c r="A14" s="16"/>
      <c r="B14" s="17"/>
      <c r="C14" s="17"/>
    </row>
    <row r="15" spans="1:10" ht="15.75" thickBot="1">
      <c r="A15" s="11"/>
      <c r="B15" s="18"/>
      <c r="C15" s="18"/>
    </row>
    <row r="16" spans="1:10">
      <c r="A16" s="12"/>
      <c r="B16" s="24"/>
      <c r="C16" s="24"/>
      <c r="D16" s="7" t="s">
        <v>12</v>
      </c>
      <c r="F16" s="8">
        <f>SUM(F3:F13)</f>
        <v>5.2479295928854768</v>
      </c>
      <c r="H16" s="8">
        <f>SUM(H3:H13)</f>
        <v>0.30748132513889265</v>
      </c>
    </row>
    <row r="17" spans="1:8">
      <c r="A17" s="12"/>
      <c r="B17" s="24"/>
      <c r="C17" s="24"/>
      <c r="D17" s="7" t="s">
        <v>13</v>
      </c>
      <c r="E17" s="12"/>
      <c r="F17" s="8">
        <f>SUM(F2:F13)</f>
        <v>6.1730843298854765</v>
      </c>
      <c r="G17" s="12"/>
      <c r="H17" s="8">
        <f>SUM(H2:H13)</f>
        <v>0.37076469171539289</v>
      </c>
    </row>
    <row r="18" spans="1:8" ht="15.75" thickBot="1">
      <c r="A18" s="19"/>
    </row>
    <row r="19" spans="1:8" ht="15.75" thickBot="1">
      <c r="A19" s="9" t="s">
        <v>4</v>
      </c>
      <c r="B19" s="9" t="s">
        <v>5</v>
      </c>
      <c r="C19" s="9" t="s">
        <v>3</v>
      </c>
    </row>
    <row r="20" spans="1:8" ht="15.75" thickBot="1">
      <c r="A20" s="10">
        <v>1.6882153989999999</v>
      </c>
      <c r="B20" s="10">
        <v>2.6133701359999999</v>
      </c>
      <c r="C20" s="10">
        <v>1.6885082999999999E-2</v>
      </c>
    </row>
    <row r="21" spans="1:8" ht="15.75" thickBot="1"/>
    <row r="22" spans="1:8" ht="18" thickBot="1">
      <c r="A22" s="22" t="s">
        <v>10</v>
      </c>
      <c r="B22" s="22" t="s">
        <v>11</v>
      </c>
      <c r="C22" s="22" t="s">
        <v>3</v>
      </c>
      <c r="D22" s="20"/>
      <c r="E22" s="20"/>
      <c r="F22" s="20"/>
      <c r="G22" s="20"/>
      <c r="H22" s="20"/>
    </row>
    <row r="23" spans="1:8" ht="15.75" thickBot="1">
      <c r="A23" s="23">
        <v>1.6576536881417627</v>
      </c>
      <c r="B23" s="23">
        <v>1.5943703215652625</v>
      </c>
      <c r="C23" s="23">
        <v>1.8613657033322795E-2</v>
      </c>
      <c r="D23" s="21"/>
      <c r="E23" s="21"/>
      <c r="F23" s="21"/>
      <c r="G23" s="21"/>
      <c r="H23" s="2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/>
  </sheetViews>
  <sheetFormatPr baseColWidth="10" defaultRowHeight="15"/>
  <cols>
    <col min="1" max="1" width="11.5703125" style="3" bestFit="1" customWidth="1"/>
    <col min="2" max="2" width="18.42578125" style="3" bestFit="1" customWidth="1"/>
    <col min="3" max="3" width="18.85546875" style="3" bestFit="1" customWidth="1"/>
    <col min="4" max="4" width="13.28515625" style="3" customWidth="1"/>
    <col min="5" max="5" width="6.28515625" style="3" bestFit="1" customWidth="1"/>
    <col min="6" max="6" width="10" style="3" bestFit="1" customWidth="1"/>
    <col min="7" max="7" width="6.140625" style="3" customWidth="1"/>
    <col min="8" max="8" width="10" style="3" bestFit="1" customWidth="1"/>
    <col min="9" max="16384" width="11.42578125" style="3"/>
  </cols>
  <sheetData>
    <row r="1" spans="1:8" ht="15.75" thickBot="1">
      <c r="A1" s="11" t="s">
        <v>0</v>
      </c>
      <c r="B1" s="11" t="s">
        <v>1</v>
      </c>
      <c r="C1" s="11" t="s">
        <v>9</v>
      </c>
      <c r="D1" s="24" t="s">
        <v>8</v>
      </c>
      <c r="E1" s="2" t="s">
        <v>6</v>
      </c>
      <c r="F1" s="4" t="s">
        <v>14</v>
      </c>
      <c r="G1" s="13" t="s">
        <v>7</v>
      </c>
      <c r="H1" s="13" t="s">
        <v>14</v>
      </c>
    </row>
    <row r="2" spans="1:8" ht="15.75" thickBot="1">
      <c r="A2" s="14">
        <v>0</v>
      </c>
      <c r="B2" s="14">
        <v>0</v>
      </c>
      <c r="C2" s="14">
        <v>0</v>
      </c>
      <c r="D2" s="24">
        <f>AVERAGE(B2:C2)</f>
        <v>0</v>
      </c>
      <c r="E2" s="4">
        <f t="shared" ref="E2:E15" si="0">$A$21-$B$21*EXP(-$C$21*A2)</f>
        <v>-0.92515473699999995</v>
      </c>
      <c r="F2" s="4">
        <f>ABS(B2-E2)</f>
        <v>0.92515473699999995</v>
      </c>
      <c r="G2" s="5">
        <f t="shared" ref="G2:G15" si="1">$A$24-$B$24*EXP(-$C$24*A2)</f>
        <v>6.3283366576500244E-2</v>
      </c>
      <c r="H2" s="6">
        <f>ABS(D2-G2)</f>
        <v>6.3283366576500244E-2</v>
      </c>
    </row>
    <row r="3" spans="1:8" ht="15.75" thickBot="1">
      <c r="A3" s="14">
        <v>1</v>
      </c>
      <c r="B3" s="15">
        <v>0.109</v>
      </c>
      <c r="C3" s="15">
        <v>0.114</v>
      </c>
      <c r="D3" s="24">
        <f t="shared" ref="D3:D15" si="2">AVERAGE(B3:C3)</f>
        <v>0.1115</v>
      </c>
      <c r="E3" s="4">
        <f t="shared" si="0"/>
        <v>-0.88139822114385891</v>
      </c>
      <c r="F3" s="4">
        <f t="shared" ref="F3:F15" si="3">ABS(B3-E3)</f>
        <v>0.99039822114385889</v>
      </c>
      <c r="G3" s="5">
        <f t="shared" si="1"/>
        <v>9.2685935344329895E-2</v>
      </c>
      <c r="H3" s="6">
        <f t="shared" ref="H3:H15" si="4">ABS(D3-G3)</f>
        <v>1.8814064655670107E-2</v>
      </c>
    </row>
    <row r="4" spans="1:8" ht="15.75" thickBot="1">
      <c r="A4" s="16">
        <v>5</v>
      </c>
      <c r="B4" s="17">
        <v>0.20499999999999999</v>
      </c>
      <c r="C4" s="17">
        <v>0.20499999999999999</v>
      </c>
      <c r="D4" s="24">
        <f t="shared" si="2"/>
        <v>0.20499999999999999</v>
      </c>
      <c r="E4" s="4">
        <f t="shared" si="0"/>
        <v>-0.71357681198402667</v>
      </c>
      <c r="F4" s="4">
        <f t="shared" si="3"/>
        <v>0.91857681198402663</v>
      </c>
      <c r="G4" s="5">
        <f t="shared" si="1"/>
        <v>0.20497301399520218</v>
      </c>
      <c r="H4" s="6">
        <f t="shared" si="4"/>
        <v>2.6986004797807661E-5</v>
      </c>
    </row>
    <row r="5" spans="1:8" ht="15.75" thickBot="1">
      <c r="A5" s="11">
        <v>10</v>
      </c>
      <c r="B5" s="18">
        <v>0.29399999999999998</v>
      </c>
      <c r="C5" s="18">
        <v>0.29799999999999999</v>
      </c>
      <c r="D5" s="24">
        <f t="shared" si="2"/>
        <v>0.29599999999999999</v>
      </c>
      <c r="E5" s="4">
        <f t="shared" si="0"/>
        <v>-0.51912819358153661</v>
      </c>
      <c r="F5" s="4">
        <f t="shared" si="3"/>
        <v>0.81312819358153665</v>
      </c>
      <c r="G5" s="5">
        <f t="shared" si="1"/>
        <v>0.33407088401182206</v>
      </c>
      <c r="H5" s="6">
        <f t="shared" si="4"/>
        <v>3.807088401182207E-2</v>
      </c>
    </row>
    <row r="6" spans="1:8" ht="15.75" thickBot="1">
      <c r="A6" s="16">
        <v>15</v>
      </c>
      <c r="B6" s="17">
        <v>0.46200000000000002</v>
      </c>
      <c r="C6" s="17">
        <v>0.45500000000000002</v>
      </c>
      <c r="D6" s="24">
        <f t="shared" si="2"/>
        <v>0.45850000000000002</v>
      </c>
      <c r="E6" s="4">
        <f t="shared" si="0"/>
        <v>-0.34042209654526645</v>
      </c>
      <c r="F6" s="4">
        <f t="shared" si="3"/>
        <v>0.80242209654526642</v>
      </c>
      <c r="G6" s="5">
        <f t="shared" si="1"/>
        <v>0.4516959917487211</v>
      </c>
      <c r="H6" s="6">
        <f t="shared" si="4"/>
        <v>6.8040082512789146E-3</v>
      </c>
    </row>
    <row r="7" spans="1:8" ht="15.75" thickBot="1">
      <c r="A7" s="11">
        <v>30</v>
      </c>
      <c r="B7" s="18">
        <v>0.76200000000000001</v>
      </c>
      <c r="C7" s="18">
        <v>0.67900000000000005</v>
      </c>
      <c r="D7" s="24">
        <f t="shared" si="2"/>
        <v>0.72050000000000003</v>
      </c>
      <c r="E7" s="4">
        <f t="shared" si="0"/>
        <v>0.11347861309981422</v>
      </c>
      <c r="F7" s="4">
        <f t="shared" si="3"/>
        <v>0.64852138690018579</v>
      </c>
      <c r="G7" s="5">
        <f t="shared" si="1"/>
        <v>0.7454854510525093</v>
      </c>
      <c r="H7" s="6">
        <f t="shared" si="4"/>
        <v>2.4985451052509267E-2</v>
      </c>
    </row>
    <row r="8" spans="1:8" ht="15.75" thickBot="1">
      <c r="A8" s="16">
        <v>40</v>
      </c>
      <c r="B8" s="17">
        <v>0.99</v>
      </c>
      <c r="C8" s="17">
        <v>0.86899999999999999</v>
      </c>
      <c r="D8" s="24">
        <f t="shared" si="2"/>
        <v>0.92949999999999999</v>
      </c>
      <c r="E8" s="4">
        <f t="shared" si="0"/>
        <v>0.3581377699353594</v>
      </c>
      <c r="F8" s="4">
        <f t="shared" si="3"/>
        <v>0.6318622300646406</v>
      </c>
      <c r="G8" s="5">
        <f t="shared" si="1"/>
        <v>0.90040791107563534</v>
      </c>
      <c r="H8" s="6">
        <f t="shared" si="4"/>
        <v>2.9092088924364656E-2</v>
      </c>
    </row>
    <row r="9" spans="1:8" ht="15.75" thickBot="1">
      <c r="A9" s="11">
        <v>80</v>
      </c>
      <c r="B9" s="18">
        <v>1.2549999999999999</v>
      </c>
      <c r="C9" s="18">
        <v>1.341</v>
      </c>
      <c r="D9" s="24">
        <f t="shared" si="2"/>
        <v>1.298</v>
      </c>
      <c r="E9" s="4">
        <f t="shared" si="0"/>
        <v>1.0112709145704066</v>
      </c>
      <c r="F9" s="4">
        <f t="shared" si="3"/>
        <v>0.24372908542959326</v>
      </c>
      <c r="G9" s="5">
        <f t="shared" si="1"/>
        <v>1.2979999997053582</v>
      </c>
      <c r="H9" s="6">
        <f t="shared" si="4"/>
        <v>2.9464186646066537E-10</v>
      </c>
    </row>
    <row r="10" spans="1:8" ht="15.75" thickBot="1">
      <c r="A10" s="16">
        <v>108</v>
      </c>
      <c r="B10" s="17">
        <v>1.35</v>
      </c>
      <c r="C10" s="17">
        <v>1.397</v>
      </c>
      <c r="D10" s="24">
        <f t="shared" si="2"/>
        <v>1.3734999999999999</v>
      </c>
      <c r="E10" s="4">
        <f t="shared" si="0"/>
        <v>1.2662991031775261</v>
      </c>
      <c r="F10" s="4">
        <f t="shared" si="3"/>
        <v>8.3700896822473947E-2</v>
      </c>
      <c r="G10" s="5">
        <f t="shared" si="1"/>
        <v>1.4440848526992185</v>
      </c>
      <c r="H10" s="6">
        <f t="shared" si="4"/>
        <v>7.0584852699218548E-2</v>
      </c>
    </row>
    <row r="11" spans="1:8" ht="15.75" thickBot="1">
      <c r="A11" s="11">
        <v>142</v>
      </c>
      <c r="B11" s="18">
        <v>1.5089999999999999</v>
      </c>
      <c r="C11" s="18">
        <v>1.6779999999999999</v>
      </c>
      <c r="D11" s="24">
        <f t="shared" si="2"/>
        <v>1.5934999999999999</v>
      </c>
      <c r="E11" s="4">
        <f t="shared" si="0"/>
        <v>1.4505855703107444</v>
      </c>
      <c r="F11" s="4">
        <f t="shared" si="3"/>
        <v>5.8414429689255476E-2</v>
      </c>
      <c r="G11" s="5">
        <f t="shared" si="1"/>
        <v>1.5442340155580279</v>
      </c>
      <c r="H11" s="6">
        <f t="shared" si="4"/>
        <v>4.9265984441972055E-2</v>
      </c>
    </row>
    <row r="12" spans="1:8" ht="15.75" thickBot="1">
      <c r="A12" s="16">
        <v>166</v>
      </c>
      <c r="B12" s="17">
        <v>1.579</v>
      </c>
      <c r="C12" s="17">
        <v>1.6659999999999999</v>
      </c>
      <c r="D12" s="24">
        <f t="shared" si="2"/>
        <v>1.6225000000000001</v>
      </c>
      <c r="E12" s="4">
        <f t="shared" si="0"/>
        <v>1.5297601632353617</v>
      </c>
      <c r="F12" s="4">
        <f t="shared" si="3"/>
        <v>4.9239836764638278E-2</v>
      </c>
      <c r="G12" s="5">
        <f t="shared" si="1"/>
        <v>1.5850970779775764</v>
      </c>
      <c r="H12" s="6">
        <f t="shared" si="4"/>
        <v>3.7402922022423679E-2</v>
      </c>
    </row>
    <row r="13" spans="1:8" ht="15.75" thickBot="1">
      <c r="A13" s="11">
        <v>192</v>
      </c>
      <c r="B13" s="18">
        <v>1.5940000000000001</v>
      </c>
      <c r="C13" s="18">
        <v>1.5669999999999999</v>
      </c>
      <c r="D13" s="24">
        <f t="shared" si="2"/>
        <v>1.5805</v>
      </c>
      <c r="E13" s="4">
        <f t="shared" si="0"/>
        <v>1.5860635960399994</v>
      </c>
      <c r="F13" s="4">
        <f t="shared" si="3"/>
        <v>7.9364039600007263E-3</v>
      </c>
      <c r="G13" s="5">
        <f t="shared" si="1"/>
        <v>1.6129340827801937</v>
      </c>
      <c r="H13" s="6">
        <f t="shared" si="4"/>
        <v>3.2434082780193663E-2</v>
      </c>
    </row>
    <row r="14" spans="1:8" ht="15.75" thickBot="1">
      <c r="A14" s="16">
        <v>1263</v>
      </c>
      <c r="B14" s="17">
        <v>1.498</v>
      </c>
      <c r="C14" s="17">
        <v>1.78</v>
      </c>
      <c r="D14" s="24">
        <f t="shared" si="2"/>
        <v>1.639</v>
      </c>
      <c r="E14" s="4">
        <f t="shared" si="0"/>
        <v>1.6882153975694676</v>
      </c>
      <c r="F14" s="4">
        <f t="shared" si="3"/>
        <v>0.19021539756946759</v>
      </c>
      <c r="G14" s="5">
        <f t="shared" si="1"/>
        <v>1.6576536880434207</v>
      </c>
      <c r="H14" s="6">
        <f t="shared" si="4"/>
        <v>1.8653688043420713E-2</v>
      </c>
    </row>
    <row r="15" spans="1:8" ht="15.75" thickBot="1">
      <c r="A15" s="11">
        <v>1608</v>
      </c>
      <c r="B15" s="18">
        <v>1.6879999999999999</v>
      </c>
      <c r="C15" s="18">
        <v>1.827</v>
      </c>
      <c r="D15" s="24">
        <f t="shared" si="2"/>
        <v>1.7574999999999998</v>
      </c>
      <c r="E15" s="4">
        <f t="shared" si="0"/>
        <v>1.6882153989957773</v>
      </c>
      <c r="F15" s="4">
        <f t="shared" si="3"/>
        <v>2.1539899577738275E-4</v>
      </c>
      <c r="G15" s="5">
        <f t="shared" si="1"/>
        <v>1.6576536881416029</v>
      </c>
      <c r="H15" s="6">
        <f t="shared" si="4"/>
        <v>9.9846311858396986E-2</v>
      </c>
    </row>
    <row r="16" spans="1:8">
      <c r="A16" s="19"/>
      <c r="D16" s="1" t="s">
        <v>12</v>
      </c>
      <c r="F16" s="8">
        <f>SUM(F3:F15)</f>
        <v>5.4383603894507218</v>
      </c>
      <c r="H16" s="8">
        <f>SUM(H3:H15)</f>
        <v>0.42598132504071035</v>
      </c>
    </row>
    <row r="17" spans="1:8">
      <c r="D17" s="1" t="s">
        <v>13</v>
      </c>
      <c r="E17" s="12"/>
      <c r="F17" s="8">
        <f>SUM(F2:F15)</f>
        <v>6.3635151264507215</v>
      </c>
      <c r="G17" s="12"/>
      <c r="H17" s="8">
        <f>SUM(H2:H15)</f>
        <v>0.48926469161721059</v>
      </c>
    </row>
    <row r="19" spans="1:8" ht="15.75" thickBot="1"/>
    <row r="20" spans="1:8" ht="15.75" thickBot="1">
      <c r="A20" s="9" t="s">
        <v>4</v>
      </c>
      <c r="B20" s="9" t="s">
        <v>5</v>
      </c>
      <c r="C20" s="9" t="s">
        <v>3</v>
      </c>
      <c r="D20" s="20"/>
      <c r="E20" s="20"/>
      <c r="F20" s="20"/>
    </row>
    <row r="21" spans="1:8" ht="15.75" thickBot="1">
      <c r="A21" s="10">
        <v>1.6882153989999999</v>
      </c>
      <c r="B21" s="10">
        <v>2.6133701359999999</v>
      </c>
      <c r="C21" s="10">
        <v>1.6885082999999999E-2</v>
      </c>
      <c r="D21" s="21"/>
      <c r="E21" s="21"/>
      <c r="F21" s="21"/>
    </row>
    <row r="22" spans="1:8" ht="15.75" thickBot="1"/>
    <row r="23" spans="1:8" ht="18" thickBot="1">
      <c r="A23" s="22" t="s">
        <v>10</v>
      </c>
      <c r="B23" s="22" t="s">
        <v>11</v>
      </c>
      <c r="C23" s="22" t="s">
        <v>3</v>
      </c>
    </row>
    <row r="24" spans="1:8" ht="15.75" thickBot="1">
      <c r="A24" s="23">
        <v>1.6576536881417627</v>
      </c>
      <c r="B24" s="23">
        <v>1.5943703215652625</v>
      </c>
      <c r="C24" s="23">
        <v>1.8613657033322795E-2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Sin valores altos</vt:lpstr>
      <vt:lpstr>Todos los valores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NN</cp:lastModifiedBy>
  <dcterms:created xsi:type="dcterms:W3CDTF">2019-02-15T13:29:43Z</dcterms:created>
  <dcterms:modified xsi:type="dcterms:W3CDTF">2019-02-15T15:55:38Z</dcterms:modified>
</cp:coreProperties>
</file>