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iesta" sheetId="1" r:id="rId4"/>
    <sheet name="Siesta-1" sheetId="2" r:id="rId5"/>
    <sheet name="CP2K" sheetId="3" r:id="rId6"/>
    <sheet name="CP2K-1" sheetId="4" r:id="rId7"/>
    <sheet name="Yambo" sheetId="5" r:id="rId8"/>
    <sheet name="Yambo-1" sheetId="6" r:id="rId9"/>
    <sheet name="QE" sheetId="7" r:id="rId10"/>
    <sheet name="QE-1" sheetId="8" r:id="rId11"/>
    <sheet name="BigDFT" sheetId="9" r:id="rId12"/>
    <sheet name="aiida" sheetId="10" r:id="rId13"/>
    <sheet name="aiida-1" sheetId="11" r:id="rId14"/>
    <sheet name="Total" sheetId="12" r:id="rId15"/>
    <sheet name="Total-1" sheetId="13" r:id="rId16"/>
  </sheets>
</workbook>
</file>

<file path=xl/sharedStrings.xml><?xml version="1.0" encoding="utf-8"?>
<sst xmlns="http://schemas.openxmlformats.org/spreadsheetml/2006/main" uniqueCount="213">
  <si>
    <t>Table 1</t>
  </si>
  <si>
    <t>country</t>
  </si>
  <si>
    <t>latitude</t>
  </si>
  <si>
    <t>longitude</t>
  </si>
  <si>
    <t>Citations</t>
  </si>
  <si>
    <t>ALGERIA</t>
  </si>
  <si>
    <t>Algeria</t>
  </si>
  <si>
    <t>ARGENTINA</t>
  </si>
  <si>
    <t>Argentina</t>
  </si>
  <si>
    <t>Armenia</t>
  </si>
  <si>
    <t>AUSTRALIA</t>
  </si>
  <si>
    <t>Australia</t>
  </si>
  <si>
    <t>AUSTRIA</t>
  </si>
  <si>
    <t>Austria</t>
  </si>
  <si>
    <t>AZERBAIJAN</t>
  </si>
  <si>
    <t>Azerbaijan</t>
  </si>
  <si>
    <t>Bangladesh</t>
  </si>
  <si>
    <t>Belarus</t>
  </si>
  <si>
    <t>BELGIUM</t>
  </si>
  <si>
    <t>Belgium</t>
  </si>
  <si>
    <t>Benin</t>
  </si>
  <si>
    <t>Botswana</t>
  </si>
  <si>
    <t>BRAZIL</t>
  </si>
  <si>
    <t>Brazil</t>
  </si>
  <si>
    <t>Bulgaria</t>
  </si>
  <si>
    <t>Cameroon</t>
  </si>
  <si>
    <t>CANADA</t>
  </si>
  <si>
    <t>Canada</t>
  </si>
  <si>
    <t>CHILE</t>
  </si>
  <si>
    <t>Chile</t>
  </si>
  <si>
    <t>COLOMBIA</t>
  </si>
  <si>
    <t>Colombia</t>
  </si>
  <si>
    <t>Costa Rica</t>
  </si>
  <si>
    <t>COTE IVOIRE</t>
  </si>
  <si>
    <t>CROATIA</t>
  </si>
  <si>
    <t>Croatia</t>
  </si>
  <si>
    <t>Cuba</t>
  </si>
  <si>
    <t>CZECH REPUBLIC</t>
  </si>
  <si>
    <t>Czech Republic</t>
  </si>
  <si>
    <t>DENMARK</t>
  </si>
  <si>
    <t>Denmark</t>
  </si>
  <si>
    <t>Ecuador</t>
  </si>
  <si>
    <t>EGYPT</t>
  </si>
  <si>
    <t>Egypt</t>
  </si>
  <si>
    <t>ENGLAND</t>
  </si>
  <si>
    <t>Estonia</t>
  </si>
  <si>
    <t>Ethiopia</t>
  </si>
  <si>
    <t>FINLAND</t>
  </si>
  <si>
    <t>Finland</t>
  </si>
  <si>
    <t>FRANCE</t>
  </si>
  <si>
    <t>France</t>
  </si>
  <si>
    <t>GERMANY</t>
  </si>
  <si>
    <t>Germany</t>
  </si>
  <si>
    <t>Ghana</t>
  </si>
  <si>
    <t>GREECE</t>
  </si>
  <si>
    <t>Greece</t>
  </si>
  <si>
    <t>HUNGARY</t>
  </si>
  <si>
    <t>Hungary</t>
  </si>
  <si>
    <t>ICELAND</t>
  </si>
  <si>
    <t>Iceland</t>
  </si>
  <si>
    <t>INDIA</t>
  </si>
  <si>
    <t>India</t>
  </si>
  <si>
    <t>Indonesia</t>
  </si>
  <si>
    <t>IRAN</t>
  </si>
  <si>
    <t>Iran</t>
  </si>
  <si>
    <t>IRAQ</t>
  </si>
  <si>
    <t>Iraq</t>
  </si>
  <si>
    <t>IRELAND</t>
  </si>
  <si>
    <t>Ireland</t>
  </si>
  <si>
    <t>ISRAEL</t>
  </si>
  <si>
    <t>Israel</t>
  </si>
  <si>
    <t>ITALY</t>
  </si>
  <si>
    <t>Italy</t>
  </si>
  <si>
    <t>JAPAN</t>
  </si>
  <si>
    <t>Japan</t>
  </si>
  <si>
    <t>Jordan</t>
  </si>
  <si>
    <t>KAZAKHSTAN</t>
  </si>
  <si>
    <t>Kazakhstan</t>
  </si>
  <si>
    <t>KENYA</t>
  </si>
  <si>
    <t>Kenya</t>
  </si>
  <si>
    <t>Latvia</t>
  </si>
  <si>
    <t>LEBANON</t>
  </si>
  <si>
    <t>Lebanon</t>
  </si>
  <si>
    <t>LITHUANIA</t>
  </si>
  <si>
    <t>Lithuania</t>
  </si>
  <si>
    <t>LUXEMBOURG</t>
  </si>
  <si>
    <t>Luxembourg</t>
  </si>
  <si>
    <t>MALAYSIA</t>
  </si>
  <si>
    <t>Malaysia</t>
  </si>
  <si>
    <t>Malta</t>
  </si>
  <si>
    <t>MEXICO</t>
  </si>
  <si>
    <t>Mexico</t>
  </si>
  <si>
    <t>MOLDOVA</t>
  </si>
  <si>
    <t>Moldova</t>
  </si>
  <si>
    <t>MOROCCO</t>
  </si>
  <si>
    <t>Morocco</t>
  </si>
  <si>
    <t>Nepal</t>
  </si>
  <si>
    <t>NETHERLANDS</t>
  </si>
  <si>
    <t>Netherlands</t>
  </si>
  <si>
    <t>NEW ZEALAND</t>
  </si>
  <si>
    <t>New Zealand</t>
  </si>
  <si>
    <t>Nigeria</t>
  </si>
  <si>
    <t>NORTH IRELAND</t>
  </si>
  <si>
    <t>NORTH KOREA</t>
  </si>
  <si>
    <t>North Korea</t>
  </si>
  <si>
    <t>NORWAY</t>
  </si>
  <si>
    <t>Norway</t>
  </si>
  <si>
    <t>Oman</t>
  </si>
  <si>
    <t>PAKISTAN</t>
  </si>
  <si>
    <t>Pakistan</t>
  </si>
  <si>
    <t>Paraguay</t>
  </si>
  <si>
    <t>PEOPLES R CHINA</t>
  </si>
  <si>
    <t>China</t>
  </si>
  <si>
    <t>PERU</t>
  </si>
  <si>
    <t>Peru</t>
  </si>
  <si>
    <t>Philippines</t>
  </si>
  <si>
    <t>POLAND</t>
  </si>
  <si>
    <t>Poland</t>
  </si>
  <si>
    <t>PORTUGAL</t>
  </si>
  <si>
    <t>Portugal</t>
  </si>
  <si>
    <t>QATAR</t>
  </si>
  <si>
    <t>Qatar</t>
  </si>
  <si>
    <t>Republic of Congo</t>
  </si>
  <si>
    <t>ROMANIA</t>
  </si>
  <si>
    <t>Romania</t>
  </si>
  <si>
    <t>RUSSIA</t>
  </si>
  <si>
    <t>Russia</t>
  </si>
  <si>
    <t>SAUDI ARABIA</t>
  </si>
  <si>
    <t>Saudi Arabia</t>
  </si>
  <si>
    <t>SCOTLAND</t>
  </si>
  <si>
    <t>SERBIA</t>
  </si>
  <si>
    <t>Serbia</t>
  </si>
  <si>
    <t>SINGAPORE</t>
  </si>
  <si>
    <t>Singapore</t>
  </si>
  <si>
    <t>Slovakia</t>
  </si>
  <si>
    <t>SLOVENIA</t>
  </si>
  <si>
    <t>Slovenia</t>
  </si>
  <si>
    <t>South Africa</t>
  </si>
  <si>
    <t>SOUTH KOREA</t>
  </si>
  <si>
    <t>South Korea</t>
  </si>
  <si>
    <t>SPAIN</t>
  </si>
  <si>
    <t>Spain</t>
  </si>
  <si>
    <t>Sri Lanka</t>
  </si>
  <si>
    <t>Sudan</t>
  </si>
  <si>
    <t>SWEDEN</t>
  </si>
  <si>
    <t>Sweden</t>
  </si>
  <si>
    <t>SWITZERLAND</t>
  </si>
  <si>
    <t>Switzerland</t>
  </si>
  <si>
    <t>TAIWAN</t>
  </si>
  <si>
    <t>Taiwan</t>
  </si>
  <si>
    <t>THAILAND</t>
  </si>
  <si>
    <t>Thailand</t>
  </si>
  <si>
    <t>TUNISIA</t>
  </si>
  <si>
    <t>Tunisia</t>
  </si>
  <si>
    <t>TURKEY</t>
  </si>
  <si>
    <t>Turkey</t>
  </si>
  <si>
    <t>U ARAB EMIRATES</t>
  </si>
  <si>
    <t>United Arab Emirates</t>
  </si>
  <si>
    <t>UKRAINE</t>
  </si>
  <si>
    <t>Ukraine</t>
  </si>
  <si>
    <t>URUGUAY</t>
  </si>
  <si>
    <t>Uruguay</t>
  </si>
  <si>
    <t>USA</t>
  </si>
  <si>
    <t>United States</t>
  </si>
  <si>
    <t>Uzbekistan</t>
  </si>
  <si>
    <t>VENEZUELA</t>
  </si>
  <si>
    <t>Venezuela</t>
  </si>
  <si>
    <t>VIETNAM</t>
  </si>
  <si>
    <t>Vietnam</t>
  </si>
  <si>
    <t>WALES</t>
  </si>
  <si>
    <t>Zambia</t>
  </si>
  <si>
    <t>United Kingdom</t>
  </si>
  <si>
    <t>Europa</t>
  </si>
  <si>
    <t>BULGARIA</t>
  </si>
  <si>
    <t>CYPRUS</t>
  </si>
  <si>
    <t>Cyprus</t>
  </si>
  <si>
    <t>ECUADOR</t>
  </si>
  <si>
    <t>LATVIA</t>
  </si>
  <si>
    <t>SOUTH AFRICA</t>
  </si>
  <si>
    <t>NIGERIA</t>
  </si>
  <si>
    <t>SUDAN</t>
  </si>
  <si>
    <t>ARMENIA</t>
  </si>
  <si>
    <t>BANGLADESH</t>
  </si>
  <si>
    <t>BELARUS</t>
  </si>
  <si>
    <t>BENIN</t>
  </si>
  <si>
    <t>BOTSWANA</t>
  </si>
  <si>
    <t>CAMEROON</t>
  </si>
  <si>
    <t>COSTA RICA</t>
  </si>
  <si>
    <t>CUBA</t>
  </si>
  <si>
    <t>ESTONIA</t>
  </si>
  <si>
    <t>ETHIOPIA</t>
  </si>
  <si>
    <t>GHANA</t>
  </si>
  <si>
    <t>INDONESIA</t>
  </si>
  <si>
    <t>JORDAN</t>
  </si>
  <si>
    <t>MALTA</t>
  </si>
  <si>
    <t>NEPAL</t>
  </si>
  <si>
    <t>OMAN</t>
  </si>
  <si>
    <t>PARAGUAY</t>
  </si>
  <si>
    <t>PHILIPPINES</t>
  </si>
  <si>
    <t>REP CONGO</t>
  </si>
  <si>
    <t>SLOVAKIA</t>
  </si>
  <si>
    <t>SRI LANKA</t>
  </si>
  <si>
    <t>UZBEKISTAN</t>
  </si>
  <si>
    <t>ZAMBIA</t>
  </si>
  <si>
    <t>UNITED KINGDOM</t>
  </si>
  <si>
    <t>MAURITIUS</t>
  </si>
  <si>
    <t>Mauritius</t>
  </si>
  <si>
    <t>CP2K</t>
  </si>
  <si>
    <t>BIGDFT</t>
  </si>
  <si>
    <t>QE</t>
  </si>
  <si>
    <t>Yambo</t>
  </si>
  <si>
    <t>Siesta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</si>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</sst>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sz val="11"/>
      <color indexed="8"/>
      <name val="Helvetica Neue"/>
    </font>
    <font>
      <sz val="14"/>
      <color indexed="14"/>
      <name val="Arial"/>
    </font>
    <font>
      <sz val="10"/>
      <color indexed="15"/>
      <name val="Helvetica Neue"/>
    </font>
    <font>
      <b val="1"/>
      <sz val="12"/>
      <color indexed="8"/>
      <name val="Helvetica Neue"/>
    </font>
    <font>
      <b val="1"/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horizontal="left" vertical="top" wrapText="1" readingOrder="1"/>
    </xf>
    <xf numFmtId="49" fontId="3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vertical="top" wrapText="1"/>
    </xf>
    <xf numFmtId="49" fontId="7" fillId="3" borderId="2" applyNumberFormat="1" applyFont="1" applyFill="1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49" fontId="8" fillId="3" borderId="5" applyNumberFormat="1" applyFont="1" applyFill="1" applyBorder="1" applyAlignment="1" applyProtection="0">
      <alignment vertical="top" wrapText="1"/>
    </xf>
    <xf numFmtId="0" fontId="7" fillId="3" borderId="5" applyNumberFormat="0" applyFont="1" applyFill="1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0" fontId="8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4c5155"/>
      <rgbColor rgb="ffed220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1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7</v>
      </c>
      <c r="C3" s="7">
        <v>0.549</v>
      </c>
      <c r="D3" s="8"/>
      <c r="E3" t="s" s="9">
        <v>6</v>
      </c>
      <c r="F3" s="7">
        <v>36.75</v>
      </c>
      <c r="G3" s="7">
        <v>3.05</v>
      </c>
      <c r="H3" s="7">
        <f>B3</f>
        <v>7</v>
      </c>
    </row>
    <row r="4" ht="20.05" customHeight="1">
      <c r="A4" t="s" s="10">
        <v>7</v>
      </c>
      <c r="B4" s="11">
        <v>9</v>
      </c>
      <c r="C4" s="12">
        <v>0.706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9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t="s" s="10">
        <v>10</v>
      </c>
      <c r="B6" s="11">
        <v>19</v>
      </c>
      <c r="C6" s="12">
        <v>1.49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19</v>
      </c>
    </row>
    <row r="7" ht="20.05" customHeight="1">
      <c r="A7" t="s" s="10">
        <v>12</v>
      </c>
      <c r="B7" s="11">
        <v>13</v>
      </c>
      <c r="C7" s="12">
        <v>1.02</v>
      </c>
      <c r="D7" s="13"/>
      <c r="E7" t="s" s="17">
        <v>13</v>
      </c>
      <c r="F7" s="12">
        <v>48.2</v>
      </c>
      <c r="G7" s="12">
        <v>16.366667</v>
      </c>
      <c r="H7" s="12">
        <f>B7</f>
        <v>13</v>
      </c>
    </row>
    <row r="8" ht="20.05" customHeight="1">
      <c r="A8" t="s" s="10">
        <v>14</v>
      </c>
      <c r="B8" s="11">
        <v>1</v>
      </c>
      <c r="C8" s="12">
        <v>0.078</v>
      </c>
      <c r="D8" s="13"/>
      <c r="E8" t="s" s="14">
        <v>15</v>
      </c>
      <c r="F8" s="12">
        <v>40.3833333333333</v>
      </c>
      <c r="G8" s="12">
        <v>49.866667</v>
      </c>
      <c r="H8" s="12">
        <f>B8</f>
        <v>1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24</v>
      </c>
      <c r="C11" s="12">
        <v>1.882</v>
      </c>
      <c r="D11" s="13"/>
      <c r="E11" t="s" s="17">
        <v>19</v>
      </c>
      <c r="F11" s="12">
        <v>50.8333333333333</v>
      </c>
      <c r="G11" s="12">
        <v>4.333333</v>
      </c>
      <c r="H11" s="12">
        <f>B11</f>
        <v>24</v>
      </c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78</v>
      </c>
      <c r="C14" s="12">
        <v>6.118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78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2">
        <f>B15</f>
        <v>0</v>
      </c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24</v>
      </c>
      <c r="C17" s="12">
        <v>1.882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24</v>
      </c>
    </row>
    <row r="18" ht="20.05" customHeight="1">
      <c r="A18" t="s" s="10">
        <v>28</v>
      </c>
      <c r="B18" s="11">
        <v>10</v>
      </c>
      <c r="C18" s="12">
        <v>0.784</v>
      </c>
      <c r="D18" s="13"/>
      <c r="E18" t="s" s="14">
        <v>29</v>
      </c>
      <c r="F18" s="12">
        <v>-33.45</v>
      </c>
      <c r="G18" s="12">
        <v>-70.666667</v>
      </c>
      <c r="H18" s="12">
        <f>B18</f>
        <v>10</v>
      </c>
    </row>
    <row r="19" ht="20.05" customHeight="1">
      <c r="A19" t="s" s="10">
        <v>30</v>
      </c>
      <c r="B19" s="11">
        <v>11</v>
      </c>
      <c r="C19" s="12">
        <v>0.863</v>
      </c>
      <c r="D19" s="13"/>
      <c r="E19" t="s" s="14">
        <v>31</v>
      </c>
      <c r="F19" s="12">
        <v>4.6</v>
      </c>
      <c r="G19" s="12">
        <v>-74.083333</v>
      </c>
      <c r="H19" s="12">
        <f>B19</f>
        <v>11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t="s" s="10">
        <v>34</v>
      </c>
      <c r="B22" s="11">
        <v>2</v>
      </c>
      <c r="C22" s="12">
        <v>0.157</v>
      </c>
      <c r="D22" s="13"/>
      <c r="E22" t="s" s="17">
        <v>35</v>
      </c>
      <c r="F22" s="12">
        <v>45.8</v>
      </c>
      <c r="G22" s="12">
        <v>16</v>
      </c>
      <c r="H22" s="12">
        <f>B22</f>
        <v>2</v>
      </c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0.05" customHeight="1">
      <c r="A24" t="s" s="10">
        <v>37</v>
      </c>
      <c r="B24" s="11">
        <v>19</v>
      </c>
      <c r="C24" s="12">
        <v>1.49</v>
      </c>
      <c r="D24" s="13"/>
      <c r="E24" t="s" s="17">
        <v>38</v>
      </c>
      <c r="F24" s="12">
        <v>50.0833333333333</v>
      </c>
      <c r="G24" s="12">
        <v>14.466667</v>
      </c>
      <c r="H24" s="12">
        <f>B24</f>
        <v>19</v>
      </c>
    </row>
    <row r="25" ht="20.05" customHeight="1">
      <c r="A25" t="s" s="10">
        <v>39</v>
      </c>
      <c r="B25" s="11">
        <v>12</v>
      </c>
      <c r="C25" s="12">
        <v>0.9409999999999999</v>
      </c>
      <c r="D25" s="13"/>
      <c r="E25" t="s" s="17">
        <v>40</v>
      </c>
      <c r="F25" s="12">
        <v>55.6666666666667</v>
      </c>
      <c r="G25" s="12">
        <v>12.583333</v>
      </c>
      <c r="H25" s="12">
        <f>B25</f>
        <v>12</v>
      </c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B26</f>
        <v>0</v>
      </c>
    </row>
    <row r="27" ht="20.05" customHeight="1">
      <c r="A27" t="s" s="10">
        <v>42</v>
      </c>
      <c r="B27" s="11">
        <v>9</v>
      </c>
      <c r="C27" s="12">
        <v>0.706</v>
      </c>
      <c r="D27" s="13"/>
      <c r="E27" t="s" s="14">
        <v>43</v>
      </c>
      <c r="F27" s="12">
        <v>30.05</v>
      </c>
      <c r="G27" s="12">
        <v>31.25</v>
      </c>
      <c r="H27" s="12">
        <f>B27</f>
        <v>9</v>
      </c>
    </row>
    <row r="28" ht="20.05" customHeight="1">
      <c r="A28" t="s" s="10">
        <v>44</v>
      </c>
      <c r="B28" s="11">
        <v>65</v>
      </c>
      <c r="C28" s="12">
        <v>5.098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B29</f>
        <v>0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B30</f>
        <v>0</v>
      </c>
    </row>
    <row r="31" ht="20.05" customHeight="1">
      <c r="A31" t="s" s="10">
        <v>47</v>
      </c>
      <c r="B31" s="11">
        <v>4</v>
      </c>
      <c r="C31" s="12">
        <v>0.314</v>
      </c>
      <c r="D31" s="13"/>
      <c r="E31" t="s" s="17">
        <v>48</v>
      </c>
      <c r="F31" s="12">
        <v>60.1666666666667</v>
      </c>
      <c r="G31" s="12">
        <v>24.933333</v>
      </c>
      <c r="H31" s="12">
        <f>B31</f>
        <v>4</v>
      </c>
    </row>
    <row r="32" ht="20.05" customHeight="1">
      <c r="A32" t="s" s="10">
        <v>49</v>
      </c>
      <c r="B32" s="11">
        <v>57</v>
      </c>
      <c r="C32" s="12">
        <v>4.471</v>
      </c>
      <c r="D32" s="13"/>
      <c r="E32" t="s" s="17">
        <v>50</v>
      </c>
      <c r="F32" s="12">
        <v>48.8666666666667</v>
      </c>
      <c r="G32" s="12">
        <v>2.333333</v>
      </c>
      <c r="H32" s="12">
        <f>B32</f>
        <v>57</v>
      </c>
    </row>
    <row r="33" ht="20.05" customHeight="1">
      <c r="A33" t="s" s="10">
        <v>51</v>
      </c>
      <c r="B33" s="11">
        <v>76</v>
      </c>
      <c r="C33" s="12">
        <v>5.961</v>
      </c>
      <c r="D33" s="13"/>
      <c r="E33" t="s" s="17">
        <v>52</v>
      </c>
      <c r="F33" s="12">
        <v>52.5166666666667</v>
      </c>
      <c r="G33" s="12">
        <v>13.4</v>
      </c>
      <c r="H33" s="12">
        <f>B33</f>
        <v>76</v>
      </c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B34</f>
        <v>0</v>
      </c>
    </row>
    <row r="35" ht="20.05" customHeight="1">
      <c r="A35" t="s" s="10">
        <v>54</v>
      </c>
      <c r="B35" s="11">
        <v>6</v>
      </c>
      <c r="C35" s="12">
        <v>0.471</v>
      </c>
      <c r="D35" s="13"/>
      <c r="E35" t="s" s="17">
        <v>55</v>
      </c>
      <c r="F35" s="12">
        <v>37.9833333333333</v>
      </c>
      <c r="G35" s="12">
        <v>23.733333</v>
      </c>
      <c r="H35" s="12">
        <f>B35</f>
        <v>6</v>
      </c>
    </row>
    <row r="36" ht="20.05" customHeight="1">
      <c r="A36" t="s" s="10">
        <v>56</v>
      </c>
      <c r="B36" s="11">
        <v>6</v>
      </c>
      <c r="C36" s="12">
        <v>0.471</v>
      </c>
      <c r="D36" s="13"/>
      <c r="E36" t="s" s="17">
        <v>57</v>
      </c>
      <c r="F36" s="12">
        <v>47.5</v>
      </c>
      <c r="G36" s="12">
        <v>19.083333</v>
      </c>
      <c r="H36" s="12">
        <f>B36</f>
        <v>6</v>
      </c>
    </row>
    <row r="37" ht="20.05" customHeight="1">
      <c r="A37" t="s" s="10">
        <v>58</v>
      </c>
      <c r="B37" s="11">
        <v>4</v>
      </c>
      <c r="C37" s="12">
        <v>0.314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4</v>
      </c>
    </row>
    <row r="38" ht="20.05" customHeight="1">
      <c r="A38" t="s" s="10">
        <v>60</v>
      </c>
      <c r="B38" s="11">
        <v>148</v>
      </c>
      <c r="C38" s="12">
        <v>11.608</v>
      </c>
      <c r="D38" s="13"/>
      <c r="E38" t="s" s="14">
        <v>61</v>
      </c>
      <c r="F38" s="12">
        <v>28.6</v>
      </c>
      <c r="G38" s="12">
        <v>77.2</v>
      </c>
      <c r="H38" s="12">
        <f>B38</f>
        <v>148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t="s" s="10">
        <v>63</v>
      </c>
      <c r="B40" s="11">
        <v>108</v>
      </c>
      <c r="C40" s="12">
        <v>8.471</v>
      </c>
      <c r="D40" s="13"/>
      <c r="E40" t="s" s="14">
        <v>64</v>
      </c>
      <c r="F40" s="12">
        <v>35.7</v>
      </c>
      <c r="G40" s="12">
        <v>51.416667</v>
      </c>
      <c r="H40" s="12">
        <f>B40</f>
        <v>108</v>
      </c>
    </row>
    <row r="41" ht="20.05" customHeight="1">
      <c r="A41" t="s" s="10">
        <v>65</v>
      </c>
      <c r="B41" s="11">
        <v>7</v>
      </c>
      <c r="C41" s="12">
        <v>0.549</v>
      </c>
      <c r="D41" s="13"/>
      <c r="E41" t="s" s="14">
        <v>66</v>
      </c>
      <c r="F41" s="12">
        <v>33.3333333333333</v>
      </c>
      <c r="G41" s="12">
        <v>44.4</v>
      </c>
      <c r="H41" s="12">
        <f>B41</f>
        <v>7</v>
      </c>
    </row>
    <row r="42" ht="20.05" customHeight="1">
      <c r="A42" t="s" s="10">
        <v>67</v>
      </c>
      <c r="B42" s="11">
        <v>7</v>
      </c>
      <c r="C42" s="12">
        <v>0.549</v>
      </c>
      <c r="D42" s="13"/>
      <c r="E42" t="s" s="17">
        <v>68</v>
      </c>
      <c r="F42" s="12">
        <v>53.3166666666667</v>
      </c>
      <c r="G42" s="12">
        <v>-6.233333</v>
      </c>
      <c r="H42" s="12">
        <f>B42</f>
        <v>7</v>
      </c>
    </row>
    <row r="43" ht="20.05" customHeight="1">
      <c r="A43" t="s" s="10">
        <v>69</v>
      </c>
      <c r="B43" s="11">
        <v>8</v>
      </c>
      <c r="C43" s="12">
        <v>0.627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8</v>
      </c>
    </row>
    <row r="44" ht="20.05" customHeight="1">
      <c r="A44" t="s" s="10">
        <v>71</v>
      </c>
      <c r="B44" s="11">
        <v>26</v>
      </c>
      <c r="C44" s="12">
        <v>2.039</v>
      </c>
      <c r="D44" s="13"/>
      <c r="E44" t="s" s="17">
        <v>72</v>
      </c>
      <c r="F44" s="12">
        <v>41.9</v>
      </c>
      <c r="G44" s="12">
        <v>12.483333</v>
      </c>
      <c r="H44" s="12">
        <f>B44</f>
        <v>26</v>
      </c>
    </row>
    <row r="45" ht="20.05" customHeight="1">
      <c r="A45" t="s" s="10">
        <v>73</v>
      </c>
      <c r="B45" s="11">
        <v>49</v>
      </c>
      <c r="C45" s="12">
        <v>3.843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49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B46</f>
        <v>0</v>
      </c>
    </row>
    <row r="47" ht="20.05" customHeight="1">
      <c r="A47" t="s" s="10">
        <v>76</v>
      </c>
      <c r="B47" s="11">
        <v>1</v>
      </c>
      <c r="C47" s="12">
        <v>0.078</v>
      </c>
      <c r="D47" s="13"/>
      <c r="E47" t="s" s="14">
        <v>77</v>
      </c>
      <c r="F47" s="12">
        <v>51.1666666666667</v>
      </c>
      <c r="G47" s="12">
        <v>71.416667</v>
      </c>
      <c r="H47" s="12">
        <f>B47</f>
        <v>1</v>
      </c>
    </row>
    <row r="48" ht="20.05" customHeight="1">
      <c r="A48" t="s" s="10">
        <v>78</v>
      </c>
      <c r="B48" s="11">
        <v>2</v>
      </c>
      <c r="C48" s="12">
        <v>0.157</v>
      </c>
      <c r="D48" s="13"/>
      <c r="E48" t="s" s="14">
        <v>79</v>
      </c>
      <c r="F48" s="12">
        <v>-1.28333333333333</v>
      </c>
      <c r="G48" s="12">
        <v>36.816667</v>
      </c>
      <c r="H48" s="12">
        <f>B48</f>
        <v>2</v>
      </c>
    </row>
    <row r="49" ht="20.05" customHeight="1">
      <c r="A49" s="15"/>
      <c r="B49" s="16"/>
      <c r="C49" s="13"/>
      <c r="D49" s="13"/>
      <c r="E49" t="s" s="17">
        <v>80</v>
      </c>
      <c r="F49" s="12">
        <v>56.95</v>
      </c>
      <c r="G49" s="12">
        <v>24.1</v>
      </c>
      <c r="H49" s="12">
        <f>B49</f>
        <v>0</v>
      </c>
    </row>
    <row r="50" ht="23.85" customHeight="1">
      <c r="A50" t="s" s="10">
        <v>81</v>
      </c>
      <c r="B50" s="11">
        <v>1</v>
      </c>
      <c r="C50" s="12">
        <v>0.078</v>
      </c>
      <c r="D50" s="13"/>
      <c r="E50" t="s" s="14">
        <v>82</v>
      </c>
      <c r="F50" s="20">
        <v>33.88863</v>
      </c>
      <c r="G50" s="20">
        <v>35.49548</v>
      </c>
      <c r="H50" s="12">
        <f>B50</f>
        <v>1</v>
      </c>
    </row>
    <row r="51" ht="20.05" customHeight="1">
      <c r="A51" t="s" s="10">
        <v>83</v>
      </c>
      <c r="B51" s="11">
        <v>1</v>
      </c>
      <c r="C51" s="12">
        <v>0.078</v>
      </c>
      <c r="D51" s="13"/>
      <c r="E51" t="s" s="17">
        <v>84</v>
      </c>
      <c r="F51" s="12">
        <v>54.6833333333333</v>
      </c>
      <c r="G51" s="12">
        <v>25.316667</v>
      </c>
      <c r="H51" s="12">
        <f>B51</f>
        <v>1</v>
      </c>
    </row>
    <row r="52" ht="20.05" customHeight="1">
      <c r="A52" t="s" s="10">
        <v>85</v>
      </c>
      <c r="B52" s="11">
        <v>3</v>
      </c>
      <c r="C52" s="12">
        <v>0.235</v>
      </c>
      <c r="D52" s="13"/>
      <c r="E52" t="s" s="17">
        <v>86</v>
      </c>
      <c r="F52" s="12">
        <v>49.6</v>
      </c>
      <c r="G52" s="12">
        <v>6.116667</v>
      </c>
      <c r="H52" s="12">
        <f>B52</f>
        <v>3</v>
      </c>
    </row>
    <row r="53" ht="20.05" customHeight="1">
      <c r="A53" t="s" s="10">
        <v>87</v>
      </c>
      <c r="B53" s="11">
        <v>2</v>
      </c>
      <c r="C53" s="12">
        <v>0.157</v>
      </c>
      <c r="D53" s="13"/>
      <c r="E53" t="s" s="14">
        <v>88</v>
      </c>
      <c r="F53" s="12">
        <v>3.16666666666667</v>
      </c>
      <c r="G53" s="12">
        <v>101.7</v>
      </c>
      <c r="H53" s="12">
        <f>B53</f>
        <v>2</v>
      </c>
    </row>
    <row r="54" ht="20.05" customHeight="1">
      <c r="A54" s="15"/>
      <c r="B54" s="16"/>
      <c r="C54" s="13"/>
      <c r="D54" s="13"/>
      <c r="E54" t="s" s="14">
        <v>89</v>
      </c>
      <c r="F54" s="12">
        <v>35.891996432</v>
      </c>
      <c r="G54" s="12">
        <v>14.50749797</v>
      </c>
      <c r="H54" s="12">
        <f>B54</f>
        <v>0</v>
      </c>
    </row>
    <row r="55" ht="20.05" customHeight="1">
      <c r="A55" t="s" s="10">
        <v>90</v>
      </c>
      <c r="B55" s="11">
        <v>33</v>
      </c>
      <c r="C55" s="12">
        <v>2.588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33</v>
      </c>
    </row>
    <row r="56" ht="20.05" customHeight="1">
      <c r="A56" t="s" s="10">
        <v>92</v>
      </c>
      <c r="B56" s="11">
        <v>1</v>
      </c>
      <c r="C56" s="12">
        <v>0.078</v>
      </c>
      <c r="D56" s="13"/>
      <c r="E56" t="s" s="14">
        <v>93</v>
      </c>
      <c r="F56" s="12">
        <v>47</v>
      </c>
      <c r="G56" s="12">
        <v>28.85</v>
      </c>
      <c r="H56" s="12">
        <f>B56</f>
        <v>1</v>
      </c>
    </row>
    <row r="57" ht="20.05" customHeight="1">
      <c r="A57" t="s" s="10">
        <v>94</v>
      </c>
      <c r="B57" s="11">
        <v>1</v>
      </c>
      <c r="C57" s="12">
        <v>0.078</v>
      </c>
      <c r="D57" s="13"/>
      <c r="E57" t="s" s="14">
        <v>95</v>
      </c>
      <c r="F57" s="12">
        <v>34.0166666666667</v>
      </c>
      <c r="G57" s="12">
        <v>-6.816667</v>
      </c>
      <c r="H57" s="12">
        <f>B57</f>
        <v>1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8</v>
      </c>
      <c r="C59" s="12">
        <v>0.627</v>
      </c>
      <c r="D59" s="13"/>
      <c r="E59" t="s" s="17">
        <v>98</v>
      </c>
      <c r="F59" s="12">
        <v>52.35</v>
      </c>
      <c r="G59" s="12">
        <v>4.916667</v>
      </c>
      <c r="H59" s="12">
        <f>B59</f>
        <v>8</v>
      </c>
    </row>
    <row r="60" ht="20.05" customHeight="1">
      <c r="A60" t="s" s="10">
        <v>99</v>
      </c>
      <c r="B60" s="11">
        <v>1</v>
      </c>
      <c r="C60" s="12">
        <v>0.078</v>
      </c>
      <c r="D60" s="13"/>
      <c r="E60" t="s" s="14">
        <v>100</v>
      </c>
      <c r="F60" s="12">
        <v>-41.3</v>
      </c>
      <c r="G60" s="12">
        <v>174.783333</v>
      </c>
      <c r="H60" s="12">
        <f>B60</f>
        <v>1</v>
      </c>
    </row>
    <row r="61" ht="20.05" customHeight="1">
      <c r="A61" s="15"/>
      <c r="B61" s="16"/>
      <c r="C61" s="13"/>
      <c r="D61" s="13"/>
      <c r="E61" t="s" s="14">
        <v>101</v>
      </c>
      <c r="F61" s="12">
        <v>9.08333333333333</v>
      </c>
      <c r="G61" s="12">
        <v>7.533333</v>
      </c>
      <c r="H61" s="12">
        <f>B61</f>
        <v>0</v>
      </c>
    </row>
    <row r="62" ht="20.05" customHeight="1">
      <c r="A62" t="s" s="10">
        <v>102</v>
      </c>
      <c r="B62" s="11">
        <v>3</v>
      </c>
      <c r="C62" s="12">
        <v>0.235</v>
      </c>
      <c r="D62" s="13"/>
      <c r="E62" s="13"/>
      <c r="F62" s="13"/>
      <c r="G62" s="13"/>
      <c r="H62" s="13"/>
    </row>
    <row r="63" ht="20.05" customHeight="1">
      <c r="A63" t="s" s="10">
        <v>103</v>
      </c>
      <c r="B63" s="11">
        <v>2</v>
      </c>
      <c r="C63" s="12">
        <v>0.157</v>
      </c>
      <c r="D63" s="13"/>
      <c r="E63" t="s" s="14">
        <v>104</v>
      </c>
      <c r="F63" s="12">
        <v>39.0166666666667</v>
      </c>
      <c r="G63" s="12">
        <v>125.75</v>
      </c>
      <c r="H63" s="12">
        <f>B63</f>
        <v>2</v>
      </c>
    </row>
    <row r="64" ht="20.05" customHeight="1">
      <c r="A64" t="s" s="10">
        <v>105</v>
      </c>
      <c r="B64" s="11">
        <v>3</v>
      </c>
      <c r="C64" s="12">
        <v>0.235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3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B65</f>
        <v>0</v>
      </c>
    </row>
    <row r="66" ht="20.05" customHeight="1">
      <c r="A66" t="s" s="10">
        <v>108</v>
      </c>
      <c r="B66" s="11">
        <v>4</v>
      </c>
      <c r="C66" s="12">
        <v>0.314</v>
      </c>
      <c r="D66" s="13"/>
      <c r="E66" t="s" s="14">
        <v>109</v>
      </c>
      <c r="F66" s="12">
        <v>33.6833333333333</v>
      </c>
      <c r="G66" s="12">
        <v>73.05</v>
      </c>
      <c r="H66" s="12">
        <f>B66</f>
        <v>4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B67</f>
        <v>0</v>
      </c>
    </row>
    <row r="68" ht="32.05" customHeight="1">
      <c r="A68" t="s" s="10">
        <v>111</v>
      </c>
      <c r="B68" s="11">
        <v>422</v>
      </c>
      <c r="C68" s="12">
        <v>33.098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422</v>
      </c>
    </row>
    <row r="69" ht="20.05" customHeight="1">
      <c r="A69" t="s" s="10">
        <v>113</v>
      </c>
      <c r="B69" s="11">
        <v>3</v>
      </c>
      <c r="C69" s="12">
        <v>0.235</v>
      </c>
      <c r="D69" s="13"/>
      <c r="E69" t="s" s="14">
        <v>114</v>
      </c>
      <c r="F69" s="12">
        <v>-12.05</v>
      </c>
      <c r="G69" s="12">
        <v>-77.05</v>
      </c>
      <c r="H69" s="12">
        <f>B69</f>
        <v>3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B70</f>
        <v>0</v>
      </c>
    </row>
    <row r="71" ht="20.05" customHeight="1">
      <c r="A71" t="s" s="10">
        <v>116</v>
      </c>
      <c r="B71" s="11">
        <v>24</v>
      </c>
      <c r="C71" s="12">
        <v>1.882</v>
      </c>
      <c r="D71" s="13"/>
      <c r="E71" t="s" s="17">
        <v>117</v>
      </c>
      <c r="F71" s="12">
        <v>52.25</v>
      </c>
      <c r="G71" s="12">
        <v>21</v>
      </c>
      <c r="H71" s="12">
        <f>B71</f>
        <v>24</v>
      </c>
    </row>
    <row r="72" ht="20.05" customHeight="1">
      <c r="A72" t="s" s="10">
        <v>118</v>
      </c>
      <c r="B72" s="11">
        <v>8</v>
      </c>
      <c r="C72" s="12">
        <v>0.627</v>
      </c>
      <c r="D72" s="13"/>
      <c r="E72" t="s" s="17">
        <v>119</v>
      </c>
      <c r="F72" s="12">
        <v>38.7166666666667</v>
      </c>
      <c r="G72" s="12">
        <v>-9.133333</v>
      </c>
      <c r="H72" s="12">
        <f>B72</f>
        <v>8</v>
      </c>
    </row>
    <row r="73" ht="20.05" customHeight="1">
      <c r="A73" t="s" s="10">
        <v>120</v>
      </c>
      <c r="B73" s="11">
        <v>2</v>
      </c>
      <c r="C73" s="12">
        <v>0.157</v>
      </c>
      <c r="D73" s="13"/>
      <c r="E73" t="s" s="14">
        <v>121</v>
      </c>
      <c r="F73" s="12">
        <v>25.2833333333333</v>
      </c>
      <c r="G73" s="12">
        <v>51.533333</v>
      </c>
      <c r="H73" s="12">
        <f>B73</f>
        <v>2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t="s" s="10">
        <v>123</v>
      </c>
      <c r="B75" s="11">
        <v>13</v>
      </c>
      <c r="C75" s="12">
        <v>1.02</v>
      </c>
      <c r="D75" s="13"/>
      <c r="E75" t="s" s="17">
        <v>124</v>
      </c>
      <c r="F75" s="12">
        <v>44.4333333333333</v>
      </c>
      <c r="G75" s="12">
        <v>26.1</v>
      </c>
      <c r="H75" s="12">
        <f>B75</f>
        <v>13</v>
      </c>
    </row>
    <row r="76" ht="20.05" customHeight="1">
      <c r="A76" t="s" s="10">
        <v>125</v>
      </c>
      <c r="B76" s="11">
        <v>49</v>
      </c>
      <c r="C76" s="12">
        <v>3.843</v>
      </c>
      <c r="D76" s="13"/>
      <c r="E76" t="s" s="14">
        <v>126</v>
      </c>
      <c r="F76" s="12">
        <v>55.75</v>
      </c>
      <c r="G76" s="12">
        <v>37.6</v>
      </c>
      <c r="H76" s="12">
        <f>B76</f>
        <v>49</v>
      </c>
    </row>
    <row r="77" ht="20.05" customHeight="1">
      <c r="A77" t="s" s="10">
        <v>127</v>
      </c>
      <c r="B77" s="11">
        <v>13</v>
      </c>
      <c r="C77" s="12">
        <v>1.02</v>
      </c>
      <c r="D77" s="13"/>
      <c r="E77" t="s" s="14">
        <v>128</v>
      </c>
      <c r="F77" s="12">
        <v>24.65</v>
      </c>
      <c r="G77" s="12">
        <v>46.7</v>
      </c>
      <c r="H77" s="12">
        <f>B77</f>
        <v>13</v>
      </c>
    </row>
    <row r="78" ht="20.05" customHeight="1">
      <c r="A78" t="s" s="10">
        <v>129</v>
      </c>
      <c r="B78" s="11">
        <v>4</v>
      </c>
      <c r="C78" s="12">
        <v>0.314</v>
      </c>
      <c r="D78" s="13"/>
      <c r="E78" s="13"/>
      <c r="F78" s="13"/>
      <c r="G78" s="13"/>
      <c r="H78" s="13"/>
    </row>
    <row r="79" ht="20.05" customHeight="1">
      <c r="A79" t="s" s="10">
        <v>130</v>
      </c>
      <c r="B79" s="11">
        <v>2</v>
      </c>
      <c r="C79" s="12">
        <v>0.157</v>
      </c>
      <c r="D79" s="13"/>
      <c r="E79" t="s" s="14">
        <v>131</v>
      </c>
      <c r="F79" s="12">
        <v>44.8333333333333</v>
      </c>
      <c r="G79" s="12">
        <v>20.5</v>
      </c>
      <c r="H79" s="12">
        <f>B79</f>
        <v>2</v>
      </c>
    </row>
    <row r="80" ht="20.05" customHeight="1">
      <c r="A80" t="s" s="10">
        <v>132</v>
      </c>
      <c r="B80" s="11">
        <v>14</v>
      </c>
      <c r="C80" s="12">
        <v>1.098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14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2">
        <f>B81</f>
        <v>0</v>
      </c>
    </row>
    <row r="82" ht="20.05" customHeight="1">
      <c r="A82" t="s" s="10">
        <v>135</v>
      </c>
      <c r="B82" s="11">
        <v>1</v>
      </c>
      <c r="C82" s="12">
        <v>0.078</v>
      </c>
      <c r="D82" s="13"/>
      <c r="E82" t="s" s="17">
        <v>136</v>
      </c>
      <c r="F82" s="12">
        <v>46.05</v>
      </c>
      <c r="G82" s="12">
        <v>14.516667</v>
      </c>
      <c r="H82" s="12">
        <f>B82</f>
        <v>1</v>
      </c>
    </row>
    <row r="83" ht="20.05" customHeight="1">
      <c r="A83" s="15"/>
      <c r="B83" s="16"/>
      <c r="C83" s="13"/>
      <c r="D83" s="13"/>
      <c r="E83" t="s" s="14">
        <v>137</v>
      </c>
      <c r="F83" s="12">
        <v>-25.7</v>
      </c>
      <c r="G83" s="12">
        <v>28.216667</v>
      </c>
      <c r="H83" s="12">
        <f>B83</f>
        <v>0</v>
      </c>
    </row>
    <row r="84" ht="20.05" customHeight="1">
      <c r="A84" t="s" s="10">
        <v>138</v>
      </c>
      <c r="B84" s="11">
        <v>40</v>
      </c>
      <c r="C84" s="12">
        <v>3.137</v>
      </c>
      <c r="D84" s="13"/>
      <c r="E84" t="s" s="14">
        <v>139</v>
      </c>
      <c r="F84" s="12">
        <v>37.55</v>
      </c>
      <c r="G84" s="12">
        <v>126.983333</v>
      </c>
      <c r="H84" s="12">
        <f>B84</f>
        <v>40</v>
      </c>
    </row>
    <row r="85" ht="20.05" customHeight="1">
      <c r="A85" t="s" s="10">
        <v>140</v>
      </c>
      <c r="B85" s="11">
        <v>86</v>
      </c>
      <c r="C85" s="12">
        <v>6.745</v>
      </c>
      <c r="D85" s="13"/>
      <c r="E85" t="s" s="17">
        <v>141</v>
      </c>
      <c r="F85" s="12">
        <v>40.4</v>
      </c>
      <c r="G85" s="12">
        <v>-3.683333</v>
      </c>
      <c r="H85" s="12">
        <f>B85</f>
        <v>86</v>
      </c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B86</f>
        <v>0</v>
      </c>
    </row>
    <row r="87" ht="20.05" customHeight="1">
      <c r="A87" s="15"/>
      <c r="B87" s="16"/>
      <c r="C87" s="13"/>
      <c r="D87" s="13"/>
      <c r="E87" t="s" s="14">
        <v>143</v>
      </c>
      <c r="F87" s="12">
        <v>15.6</v>
      </c>
      <c r="G87" s="12">
        <v>32.533333</v>
      </c>
      <c r="H87" s="12">
        <f>B87</f>
        <v>0</v>
      </c>
    </row>
    <row r="88" ht="20.05" customHeight="1">
      <c r="A88" t="s" s="10">
        <v>144</v>
      </c>
      <c r="B88" s="11">
        <v>27</v>
      </c>
      <c r="C88" s="12">
        <v>2.118</v>
      </c>
      <c r="D88" s="13"/>
      <c r="E88" t="s" s="17">
        <v>145</v>
      </c>
      <c r="F88" s="12">
        <v>59.3333333333333</v>
      </c>
      <c r="G88" s="12">
        <v>18.05</v>
      </c>
      <c r="H88" s="12">
        <f>B88</f>
        <v>27</v>
      </c>
    </row>
    <row r="89" ht="20.05" customHeight="1">
      <c r="A89" t="s" s="10">
        <v>146</v>
      </c>
      <c r="B89" s="11">
        <v>20</v>
      </c>
      <c r="C89" s="12">
        <v>1.569</v>
      </c>
      <c r="D89" s="13"/>
      <c r="E89" t="s" s="14">
        <v>147</v>
      </c>
      <c r="F89" s="12">
        <v>46.9166666666667</v>
      </c>
      <c r="G89" s="12">
        <v>7.466667</v>
      </c>
      <c r="H89" s="12">
        <f>B89</f>
        <v>20</v>
      </c>
    </row>
    <row r="90" ht="20.05" customHeight="1">
      <c r="A90" t="s" s="10">
        <v>148</v>
      </c>
      <c r="B90" s="11">
        <v>11</v>
      </c>
      <c r="C90" s="12">
        <v>0.863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11</v>
      </c>
    </row>
    <row r="91" ht="20.05" customHeight="1">
      <c r="A91" t="s" s="10">
        <v>150</v>
      </c>
      <c r="B91" s="11">
        <v>2</v>
      </c>
      <c r="C91" s="12">
        <v>0.157</v>
      </c>
      <c r="D91" s="13"/>
      <c r="E91" t="s" s="14">
        <v>151</v>
      </c>
      <c r="F91" s="12">
        <v>13.75</v>
      </c>
      <c r="G91" s="12">
        <v>100.516667</v>
      </c>
      <c r="H91" s="12">
        <f>B91</f>
        <v>2</v>
      </c>
    </row>
    <row r="92" ht="20.05" customHeight="1">
      <c r="A92" t="s" s="10">
        <v>152</v>
      </c>
      <c r="B92" s="11">
        <v>5</v>
      </c>
      <c r="C92" s="12">
        <v>0.392</v>
      </c>
      <c r="D92" s="13"/>
      <c r="E92" t="s" s="14">
        <v>153</v>
      </c>
      <c r="F92" s="12">
        <v>36.8</v>
      </c>
      <c r="G92" s="12">
        <v>10.183333</v>
      </c>
      <c r="H92" s="12">
        <f>B92</f>
        <v>5</v>
      </c>
    </row>
    <row r="93" ht="20.05" customHeight="1">
      <c r="A93" t="s" s="10">
        <v>154</v>
      </c>
      <c r="B93" s="11">
        <v>17</v>
      </c>
      <c r="C93" s="12">
        <v>1.333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17</v>
      </c>
    </row>
    <row r="94" ht="32.05" customHeight="1">
      <c r="A94" t="s" s="10">
        <v>156</v>
      </c>
      <c r="B94" s="11">
        <v>4</v>
      </c>
      <c r="C94" s="12">
        <v>0.314</v>
      </c>
      <c r="D94" s="13"/>
      <c r="E94" t="s" s="14">
        <v>157</v>
      </c>
      <c r="F94" s="12">
        <v>24.4666666666667</v>
      </c>
      <c r="G94" s="12">
        <v>54.366667</v>
      </c>
      <c r="H94" s="12">
        <f>B94</f>
        <v>4</v>
      </c>
    </row>
    <row r="95" ht="20.05" customHeight="1">
      <c r="A95" t="s" s="10">
        <v>158</v>
      </c>
      <c r="B95" s="11">
        <v>5</v>
      </c>
      <c r="C95" s="12">
        <v>0.392</v>
      </c>
      <c r="D95" s="13"/>
      <c r="E95" t="s" s="14">
        <v>159</v>
      </c>
      <c r="F95" s="12">
        <v>50.4333333333333</v>
      </c>
      <c r="G95" s="12">
        <v>30.516667</v>
      </c>
      <c r="H95" s="12">
        <f>B95</f>
        <v>5</v>
      </c>
    </row>
    <row r="96" ht="20.05" customHeight="1">
      <c r="A96" t="s" s="10">
        <v>160</v>
      </c>
      <c r="B96" s="11">
        <v>10</v>
      </c>
      <c r="C96" s="12">
        <v>0.784</v>
      </c>
      <c r="D96" s="13"/>
      <c r="E96" t="s" s="14">
        <v>161</v>
      </c>
      <c r="F96" s="12">
        <v>-34.85</v>
      </c>
      <c r="G96" s="12">
        <v>-56.166667</v>
      </c>
      <c r="H96" s="12">
        <f>B96</f>
        <v>10</v>
      </c>
    </row>
    <row r="97" ht="20.05" customHeight="1">
      <c r="A97" t="s" s="10">
        <v>162</v>
      </c>
      <c r="B97" s="11">
        <v>185</v>
      </c>
      <c r="C97" s="12">
        <v>14.51</v>
      </c>
      <c r="D97" s="13"/>
      <c r="E97" t="s" s="14">
        <v>163</v>
      </c>
      <c r="F97" s="12">
        <v>38.883333</v>
      </c>
      <c r="G97" s="12">
        <v>-77</v>
      </c>
      <c r="H97" s="12">
        <f>B97</f>
        <v>185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t="s" s="10">
        <v>165</v>
      </c>
      <c r="B99" s="11">
        <v>1</v>
      </c>
      <c r="C99" s="12">
        <v>0.078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1</v>
      </c>
    </row>
    <row r="100" ht="20.05" customHeight="1">
      <c r="A100" t="s" s="10">
        <v>167</v>
      </c>
      <c r="B100" s="11">
        <v>14</v>
      </c>
      <c r="C100" s="12">
        <v>1.098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14</v>
      </c>
    </row>
    <row r="101" ht="20.05" customHeight="1">
      <c r="A101" t="s" s="10">
        <v>169</v>
      </c>
      <c r="B101" s="11">
        <v>1</v>
      </c>
      <c r="C101" s="12">
        <v>0.078</v>
      </c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2">
        <f>B103</f>
        <v>0</v>
      </c>
    </row>
    <row r="104" ht="20.05" customHeight="1">
      <c r="A104" t="s" s="21">
        <v>171</v>
      </c>
      <c r="B104" s="11">
        <f>SUM(B101,B78,B62,B28)</f>
        <v>73</v>
      </c>
      <c r="C104" s="13"/>
      <c r="D104" s="13"/>
      <c r="E104" t="s" s="17">
        <v>171</v>
      </c>
      <c r="F104" s="12">
        <v>51.5</v>
      </c>
      <c r="G104" s="12">
        <v>-0.083333</v>
      </c>
      <c r="H104" s="12">
        <f>B101+B78+B62+B28+B105</f>
        <v>73</v>
      </c>
    </row>
    <row r="105" ht="20.05" customHeight="1">
      <c r="A105" s="15"/>
      <c r="B105" s="16"/>
      <c r="C105" s="13"/>
      <c r="D105" s="13"/>
      <c r="E105" s="12">
        <v>100</v>
      </c>
      <c r="F105" s="12">
        <v>55</v>
      </c>
      <c r="G105" s="12">
        <f t="shared" si="99" ref="G105:G107">-20</f>
        <v>-20</v>
      </c>
      <c r="H105" s="12">
        <v>100</v>
      </c>
    </row>
    <row r="106" ht="20.05" customHeight="1">
      <c r="A106" s="15"/>
      <c r="B106" s="16"/>
      <c r="C106" s="13"/>
      <c r="D106" s="13"/>
      <c r="E106" s="12">
        <v>50</v>
      </c>
      <c r="F106" s="12">
        <v>50</v>
      </c>
      <c r="G106" s="12">
        <f t="shared" si="99"/>
        <v>-20</v>
      </c>
      <c r="H106" s="12">
        <v>50</v>
      </c>
    </row>
    <row r="107" ht="20.05" customHeight="1">
      <c r="A107" s="15"/>
      <c r="B107" s="16"/>
      <c r="C107" s="13"/>
      <c r="D107" s="13"/>
      <c r="E107" s="12">
        <v>25</v>
      </c>
      <c r="F107" s="12">
        <v>47</v>
      </c>
      <c r="G107" s="12">
        <f t="shared" si="99"/>
        <v>-20</v>
      </c>
      <c r="H107" s="12">
        <v>25</v>
      </c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s="13"/>
      <c r="F109" s="13"/>
      <c r="G109" s="13"/>
      <c r="H109" s="13"/>
    </row>
    <row r="110" ht="20.05" customHeight="1">
      <c r="A110" s="15"/>
      <c r="B110" s="16"/>
      <c r="C110" s="13"/>
      <c r="D110" s="13"/>
      <c r="E110" s="13"/>
      <c r="F110" s="13"/>
      <c r="G110" s="13"/>
      <c r="H110" s="13"/>
    </row>
    <row r="111" ht="20.05" customHeight="1">
      <c r="A111" s="15"/>
      <c r="B111" s="16"/>
      <c r="C111" s="13"/>
      <c r="D111" s="13"/>
      <c r="E111" s="13"/>
      <c r="F111" s="13"/>
      <c r="G111" s="13"/>
      <c r="H111" s="13"/>
    </row>
    <row r="112" ht="20.05" customHeight="1">
      <c r="A112" s="15"/>
      <c r="B112" s="16"/>
      <c r="C112" s="13"/>
      <c r="D112" s="13"/>
      <c r="E112" s="13"/>
      <c r="F112" s="13"/>
      <c r="G112" s="13"/>
      <c r="H112" s="13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33" customWidth="1"/>
    <col min="9" max="16384" width="16.3516" style="3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1</v>
      </c>
      <c r="C3" s="7">
        <v>0.699</v>
      </c>
      <c r="D3" s="8"/>
      <c r="E3" t="s" s="9">
        <v>6</v>
      </c>
      <c r="F3" s="7">
        <v>36.75</v>
      </c>
      <c r="G3" s="7">
        <v>3.05</v>
      </c>
      <c r="H3" s="7">
        <f>B3</f>
        <v>1</v>
      </c>
    </row>
    <row r="4" ht="20.05" customHeight="1">
      <c r="A4" s="15"/>
      <c r="B4" s="16"/>
      <c r="C4" s="13"/>
      <c r="D4" s="13"/>
      <c r="E4" t="s" s="14">
        <v>8</v>
      </c>
      <c r="F4" s="12">
        <v>-34.5833333333333</v>
      </c>
      <c r="G4" s="12">
        <v>-58.666667</v>
      </c>
      <c r="H4" s="12">
        <f>B4</f>
        <v>0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t="s" s="10">
        <v>10</v>
      </c>
      <c r="B6" s="11">
        <v>5</v>
      </c>
      <c r="C6" s="12">
        <v>3.497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5</v>
      </c>
    </row>
    <row r="7" ht="20.05" customHeight="1">
      <c r="A7" t="s" s="10">
        <v>12</v>
      </c>
      <c r="B7" s="11">
        <v>6</v>
      </c>
      <c r="C7" s="12">
        <v>4.196</v>
      </c>
      <c r="D7" s="13"/>
      <c r="E7" t="s" s="17">
        <v>13</v>
      </c>
      <c r="F7" s="12">
        <v>48.2</v>
      </c>
      <c r="G7" s="12">
        <v>16.366667</v>
      </c>
      <c r="H7" s="12">
        <f>B7</f>
        <v>6</v>
      </c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10</v>
      </c>
      <c r="C11" s="12">
        <v>6.993</v>
      </c>
      <c r="D11" s="13"/>
      <c r="E11" t="s" s="17">
        <v>19</v>
      </c>
      <c r="F11" s="12">
        <v>50.8333333333333</v>
      </c>
      <c r="G11" s="12">
        <v>4.333333</v>
      </c>
      <c r="H11" s="12">
        <f>B11</f>
        <v>10</v>
      </c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2.098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2">
        <f>B15</f>
        <v>0</v>
      </c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4</v>
      </c>
      <c r="C17" s="12">
        <v>2.797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4</v>
      </c>
    </row>
    <row r="18" ht="20.05" customHeight="1">
      <c r="A18" t="s" s="10">
        <v>28</v>
      </c>
      <c r="B18" s="11">
        <v>1</v>
      </c>
      <c r="C18" s="12">
        <v>0.699</v>
      </c>
      <c r="D18" s="13"/>
      <c r="E18" t="s" s="14">
        <v>29</v>
      </c>
      <c r="F18" s="12">
        <v>-33.45</v>
      </c>
      <c r="G18" s="12">
        <v>-70.666667</v>
      </c>
      <c r="H18" s="12">
        <f>B18</f>
        <v>1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s="15"/>
      <c r="B22" s="16"/>
      <c r="C22" s="13"/>
      <c r="D22" s="13"/>
      <c r="E22" t="s" s="17">
        <v>35</v>
      </c>
      <c r="F22" s="12">
        <v>45.8</v>
      </c>
      <c r="G22" s="12">
        <v>16</v>
      </c>
      <c r="H22" s="12">
        <f>B22</f>
        <v>0</v>
      </c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0.05" customHeight="1">
      <c r="A24" t="s" s="10">
        <v>37</v>
      </c>
      <c r="B24" s="11">
        <v>4</v>
      </c>
      <c r="C24" s="12">
        <v>2.797</v>
      </c>
      <c r="D24" s="13"/>
      <c r="E24" t="s" s="17">
        <v>38</v>
      </c>
      <c r="F24" s="12">
        <v>50.0833333333333</v>
      </c>
      <c r="G24" s="12">
        <v>14.466667</v>
      </c>
      <c r="H24" s="12">
        <f>B24</f>
        <v>4</v>
      </c>
    </row>
    <row r="25" ht="20.05" customHeight="1">
      <c r="A25" t="s" s="10">
        <v>39</v>
      </c>
      <c r="B25" s="11">
        <v>8</v>
      </c>
      <c r="C25" s="12">
        <v>5.594</v>
      </c>
      <c r="D25" s="13"/>
      <c r="E25" t="s" s="17">
        <v>40</v>
      </c>
      <c r="F25" s="12">
        <v>55.6666666666667</v>
      </c>
      <c r="G25" s="12">
        <v>12.583333</v>
      </c>
      <c r="H25" s="12">
        <f>B25</f>
        <v>8</v>
      </c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B26</f>
        <v>0</v>
      </c>
    </row>
    <row r="27" ht="20.05" customHeight="1">
      <c r="A27" s="15"/>
      <c r="B27" s="16"/>
      <c r="C27" s="13"/>
      <c r="D27" s="13"/>
      <c r="E27" t="s" s="14">
        <v>43</v>
      </c>
      <c r="F27" s="12">
        <v>30.05</v>
      </c>
      <c r="G27" s="12">
        <v>31.25</v>
      </c>
      <c r="H27" s="12">
        <f>B27</f>
        <v>0</v>
      </c>
    </row>
    <row r="28" ht="20.05" customHeight="1">
      <c r="A28" t="s" s="10">
        <v>44</v>
      </c>
      <c r="B28" s="11">
        <v>19</v>
      </c>
      <c r="C28" s="12">
        <v>13.287</v>
      </c>
      <c r="D28" s="13"/>
      <c r="E28" s="13"/>
      <c r="F28" s="13"/>
      <c r="G28" s="13"/>
      <c r="H28" s="12">
        <f>B28</f>
        <v>19</v>
      </c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B29</f>
        <v>0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B30</f>
        <v>0</v>
      </c>
    </row>
    <row r="31" ht="20.05" customHeight="1">
      <c r="A31" t="s" s="10">
        <v>47</v>
      </c>
      <c r="B31" s="11">
        <v>7</v>
      </c>
      <c r="C31" s="12">
        <v>4.895</v>
      </c>
      <c r="D31" s="13"/>
      <c r="E31" t="s" s="17">
        <v>48</v>
      </c>
      <c r="F31" s="12">
        <v>60.1666666666667</v>
      </c>
      <c r="G31" s="12">
        <v>24.933333</v>
      </c>
      <c r="H31" s="12">
        <f>B31</f>
        <v>7</v>
      </c>
    </row>
    <row r="32" ht="20.05" customHeight="1">
      <c r="A32" t="s" s="10">
        <v>49</v>
      </c>
      <c r="B32" s="11">
        <v>11</v>
      </c>
      <c r="C32" s="12">
        <v>7.692</v>
      </c>
      <c r="D32" s="13"/>
      <c r="E32" t="s" s="17">
        <v>50</v>
      </c>
      <c r="F32" s="12">
        <v>48.8666666666667</v>
      </c>
      <c r="G32" s="12">
        <v>2.333333</v>
      </c>
      <c r="H32" s="12">
        <f>B32</f>
        <v>11</v>
      </c>
    </row>
    <row r="33" ht="20.05" customHeight="1">
      <c r="A33" t="s" s="10">
        <v>51</v>
      </c>
      <c r="B33" s="11">
        <v>24</v>
      </c>
      <c r="C33" s="12">
        <v>16.783</v>
      </c>
      <c r="D33" s="13"/>
      <c r="E33" t="s" s="17">
        <v>52</v>
      </c>
      <c r="F33" s="12">
        <v>52.5166666666667</v>
      </c>
      <c r="G33" s="12">
        <v>13.4</v>
      </c>
      <c r="H33" s="12">
        <f>B33</f>
        <v>24</v>
      </c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B34</f>
        <v>0</v>
      </c>
    </row>
    <row r="35" ht="20.05" customHeight="1">
      <c r="A35" s="15"/>
      <c r="B35" s="16"/>
      <c r="C35" s="13"/>
      <c r="D35" s="13"/>
      <c r="E35" t="s" s="17">
        <v>55</v>
      </c>
      <c r="F35" s="12">
        <v>37.9833333333333</v>
      </c>
      <c r="G35" s="12">
        <v>23.733333</v>
      </c>
      <c r="H35" s="12">
        <f>B35</f>
        <v>0</v>
      </c>
    </row>
    <row r="36" ht="20.05" customHeight="1">
      <c r="A36" t="s" s="10">
        <v>56</v>
      </c>
      <c r="B36" s="11">
        <v>1</v>
      </c>
      <c r="C36" s="12">
        <v>0.699</v>
      </c>
      <c r="D36" s="13"/>
      <c r="E36" t="s" s="17">
        <v>57</v>
      </c>
      <c r="F36" s="12">
        <v>47.5</v>
      </c>
      <c r="G36" s="12">
        <v>19.083333</v>
      </c>
      <c r="H36" s="12">
        <f>B36</f>
        <v>1</v>
      </c>
    </row>
    <row r="37" ht="20.05" customHeight="1">
      <c r="A37" t="s" s="10">
        <v>58</v>
      </c>
      <c r="B37" s="11">
        <v>1</v>
      </c>
      <c r="C37" s="12">
        <v>0.699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1</v>
      </c>
    </row>
    <row r="38" ht="20.05" customHeight="1">
      <c r="A38" t="s" s="10">
        <v>60</v>
      </c>
      <c r="B38" s="11">
        <v>1</v>
      </c>
      <c r="C38" s="12">
        <v>0.699</v>
      </c>
      <c r="D38" s="13"/>
      <c r="E38" t="s" s="14">
        <v>61</v>
      </c>
      <c r="F38" s="12">
        <v>28.6</v>
      </c>
      <c r="G38" s="12">
        <v>77.2</v>
      </c>
      <c r="H38" s="12">
        <f>B38</f>
        <v>1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s="15"/>
      <c r="B40" s="16"/>
      <c r="C40" s="13"/>
      <c r="D40" s="13"/>
      <c r="E40" t="s" s="14">
        <v>64</v>
      </c>
      <c r="F40" s="12">
        <v>35.7</v>
      </c>
      <c r="G40" s="12">
        <v>51.416667</v>
      </c>
      <c r="H40" s="12">
        <f>B40</f>
        <v>0</v>
      </c>
    </row>
    <row r="41" ht="20.05" customHeight="1">
      <c r="A41" s="15"/>
      <c r="B41" s="16"/>
      <c r="C41" s="13"/>
      <c r="D41" s="13"/>
      <c r="E41" t="s" s="14">
        <v>66</v>
      </c>
      <c r="F41" s="12">
        <v>33.3333333333333</v>
      </c>
      <c r="G41" s="12">
        <v>44.4</v>
      </c>
      <c r="H41" s="12">
        <f>B41</f>
        <v>0</v>
      </c>
    </row>
    <row r="42" ht="20.05" customHeight="1">
      <c r="A42" t="s" s="10">
        <v>67</v>
      </c>
      <c r="B42" s="11">
        <v>3</v>
      </c>
      <c r="C42" s="12">
        <v>2.098</v>
      </c>
      <c r="D42" s="13"/>
      <c r="E42" t="s" s="17">
        <v>68</v>
      </c>
      <c r="F42" s="12">
        <v>53.3166666666667</v>
      </c>
      <c r="G42" s="12">
        <v>-6.233333</v>
      </c>
      <c r="H42" s="12">
        <f>B42</f>
        <v>3</v>
      </c>
    </row>
    <row r="43" ht="20.05" customHeight="1">
      <c r="A43" t="s" s="10">
        <v>69</v>
      </c>
      <c r="B43" s="11">
        <v>2</v>
      </c>
      <c r="C43" s="12">
        <v>1.399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2</v>
      </c>
    </row>
    <row r="44" ht="20.05" customHeight="1">
      <c r="A44" t="s" s="10">
        <v>71</v>
      </c>
      <c r="B44" s="11">
        <v>15</v>
      </c>
      <c r="C44" s="12">
        <v>10.49</v>
      </c>
      <c r="D44" s="13"/>
      <c r="E44" t="s" s="17">
        <v>72</v>
      </c>
      <c r="F44" s="12">
        <v>41.9</v>
      </c>
      <c r="G44" s="12">
        <v>12.483333</v>
      </c>
      <c r="H44" s="12">
        <f>B44</f>
        <v>15</v>
      </c>
    </row>
    <row r="45" ht="20.05" customHeight="1">
      <c r="A45" t="s" s="10">
        <v>73</v>
      </c>
      <c r="B45" s="11">
        <v>14</v>
      </c>
      <c r="C45" s="12">
        <v>9.789999999999999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14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B46</f>
        <v>0</v>
      </c>
    </row>
    <row r="47" ht="20.05" customHeight="1">
      <c r="A47" s="15"/>
      <c r="B47" s="16"/>
      <c r="C47" s="13"/>
      <c r="D47" s="13"/>
      <c r="E47" t="s" s="14">
        <v>77</v>
      </c>
      <c r="F47" s="12">
        <v>51.1666666666667</v>
      </c>
      <c r="G47" s="12">
        <v>71.416667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79</v>
      </c>
      <c r="F48" s="12">
        <v>-1.28333333333333</v>
      </c>
      <c r="G48" s="12">
        <v>36.816667</v>
      </c>
      <c r="H48" s="12">
        <f>B48</f>
        <v>0</v>
      </c>
    </row>
    <row r="49" ht="20.05" customHeight="1">
      <c r="A49" s="15"/>
      <c r="B49" s="16"/>
      <c r="C49" s="13"/>
      <c r="D49" s="13"/>
      <c r="E49" t="s" s="17">
        <v>80</v>
      </c>
      <c r="F49" s="12">
        <v>56.95</v>
      </c>
      <c r="G49" s="12">
        <v>24.1</v>
      </c>
      <c r="H49" s="12">
        <f>B49</f>
        <v>0</v>
      </c>
    </row>
    <row r="50" ht="23.85" customHeight="1">
      <c r="A50" s="15"/>
      <c r="B50" s="16"/>
      <c r="C50" s="13"/>
      <c r="D50" s="13"/>
      <c r="E50" t="s" s="14">
        <v>82</v>
      </c>
      <c r="F50" s="20">
        <v>33.88863</v>
      </c>
      <c r="G50" s="20">
        <v>35.49548</v>
      </c>
      <c r="H50" s="12">
        <f>B50</f>
        <v>0</v>
      </c>
    </row>
    <row r="51" ht="20.05" customHeight="1">
      <c r="A51" t="s" s="10">
        <v>83</v>
      </c>
      <c r="B51" s="11">
        <v>3</v>
      </c>
      <c r="C51" s="12">
        <v>2.098</v>
      </c>
      <c r="D51" s="13"/>
      <c r="E51" t="s" s="17">
        <v>84</v>
      </c>
      <c r="F51" s="12">
        <v>54.6833333333333</v>
      </c>
      <c r="G51" s="12">
        <v>25.316667</v>
      </c>
      <c r="H51" s="12">
        <f>B51</f>
        <v>3</v>
      </c>
    </row>
    <row r="52" ht="20.05" customHeight="1">
      <c r="A52" t="s" s="10">
        <v>85</v>
      </c>
      <c r="B52" s="11">
        <v>3</v>
      </c>
      <c r="C52" s="12">
        <v>2.098</v>
      </c>
      <c r="D52" s="13"/>
      <c r="E52" t="s" s="17">
        <v>86</v>
      </c>
      <c r="F52" s="12">
        <v>49.6</v>
      </c>
      <c r="G52" s="12">
        <v>6.116667</v>
      </c>
      <c r="H52" s="12">
        <f>B52</f>
        <v>3</v>
      </c>
    </row>
    <row r="53" ht="20.05" customHeight="1">
      <c r="A53" s="15"/>
      <c r="B53" s="16"/>
      <c r="C53" s="13"/>
      <c r="D53" s="13"/>
      <c r="E53" t="s" s="14">
        <v>88</v>
      </c>
      <c r="F53" s="12">
        <v>3.16666666666667</v>
      </c>
      <c r="G53" s="12">
        <v>101.7</v>
      </c>
      <c r="H53" s="12">
        <f>B53</f>
        <v>0</v>
      </c>
    </row>
    <row r="54" ht="20.05" customHeight="1">
      <c r="A54" t="s" s="10">
        <v>205</v>
      </c>
      <c r="B54" s="11">
        <v>1</v>
      </c>
      <c r="C54" s="12">
        <v>0.699</v>
      </c>
      <c r="D54" s="13"/>
      <c r="E54" t="s" s="14">
        <v>206</v>
      </c>
      <c r="F54" s="12">
        <v>-20.20665</v>
      </c>
      <c r="G54" s="12">
        <v>57.6755</v>
      </c>
      <c r="H54" s="12">
        <f>B54</f>
        <v>1</v>
      </c>
    </row>
    <row r="55" ht="20.05" customHeight="1">
      <c r="A55" t="s" s="10">
        <v>90</v>
      </c>
      <c r="B55" s="11">
        <v>1</v>
      </c>
      <c r="C55" s="12">
        <v>0.699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1</v>
      </c>
    </row>
    <row r="56" ht="20.05" customHeight="1">
      <c r="A56" s="15"/>
      <c r="B56" s="16"/>
      <c r="C56" s="13"/>
      <c r="D56" s="13"/>
      <c r="E56" t="s" s="14">
        <v>93</v>
      </c>
      <c r="F56" s="12">
        <v>47</v>
      </c>
      <c r="G56" s="12">
        <v>28.85</v>
      </c>
      <c r="H56" s="12">
        <f>B56</f>
        <v>0</v>
      </c>
    </row>
    <row r="57" ht="20.05" customHeight="1">
      <c r="A57" s="15"/>
      <c r="B57" s="16"/>
      <c r="C57" s="13"/>
      <c r="D57" s="13"/>
      <c r="E57" t="s" s="14">
        <v>95</v>
      </c>
      <c r="F57" s="12">
        <v>34.0166666666667</v>
      </c>
      <c r="G57" s="12">
        <v>-6.816667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5</v>
      </c>
      <c r="C59" s="12">
        <v>3.497</v>
      </c>
      <c r="D59" s="13"/>
      <c r="E59" t="s" s="17">
        <v>98</v>
      </c>
      <c r="F59" s="12">
        <v>52.35</v>
      </c>
      <c r="G59" s="12">
        <v>4.916667</v>
      </c>
      <c r="H59" s="12">
        <f>B59</f>
        <v>5</v>
      </c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2">
        <f>B60</f>
        <v>0</v>
      </c>
    </row>
    <row r="61" ht="20.05" customHeight="1">
      <c r="A61" s="15"/>
      <c r="B61" s="16"/>
      <c r="C61" s="13"/>
      <c r="D61" s="13"/>
      <c r="E61" t="s" s="14">
        <v>101</v>
      </c>
      <c r="F61" s="12">
        <v>9.08333333333333</v>
      </c>
      <c r="G61" s="12">
        <v>7.533333</v>
      </c>
      <c r="H61" s="12">
        <f>B61</f>
        <v>0</v>
      </c>
    </row>
    <row r="62" ht="20.05" customHeight="1">
      <c r="A62" t="s" s="10">
        <v>102</v>
      </c>
      <c r="B62" s="11">
        <v>1</v>
      </c>
      <c r="C62" s="12">
        <v>0.699</v>
      </c>
      <c r="D62" s="13"/>
      <c r="E62" s="13"/>
      <c r="F62" s="13"/>
      <c r="G62" s="13"/>
      <c r="H62" s="12">
        <f>B62</f>
        <v>1</v>
      </c>
    </row>
    <row r="63" ht="20.05" customHeight="1">
      <c r="A63" s="15"/>
      <c r="B63" s="16"/>
      <c r="C63" s="13"/>
      <c r="D63" s="13"/>
      <c r="E63" t="s" s="14">
        <v>104</v>
      </c>
      <c r="F63" s="12">
        <v>39.0166666666667</v>
      </c>
      <c r="G63" s="12">
        <v>125.75</v>
      </c>
      <c r="H63" s="12">
        <f>B63</f>
        <v>0</v>
      </c>
    </row>
    <row r="64" ht="20.05" customHeight="1">
      <c r="A64" t="s" s="10">
        <v>105</v>
      </c>
      <c r="B64" s="11">
        <v>1</v>
      </c>
      <c r="C64" s="12">
        <v>0.699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1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B65</f>
        <v>0</v>
      </c>
    </row>
    <row r="66" ht="20.05" customHeight="1">
      <c r="A66" s="15"/>
      <c r="B66" s="16"/>
      <c r="C66" s="13"/>
      <c r="D66" s="13"/>
      <c r="E66" t="s" s="14">
        <v>109</v>
      </c>
      <c r="F66" s="12">
        <v>33.6833333333333</v>
      </c>
      <c r="G66" s="12">
        <v>73.05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B67</f>
        <v>0</v>
      </c>
    </row>
    <row r="68" ht="32.05" customHeight="1">
      <c r="A68" t="s" s="10">
        <v>111</v>
      </c>
      <c r="B68" s="11">
        <v>14</v>
      </c>
      <c r="C68" s="12">
        <v>9.789999999999999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14</v>
      </c>
    </row>
    <row r="69" ht="20.05" customHeight="1">
      <c r="A69" s="15"/>
      <c r="B69" s="16"/>
      <c r="C69" s="13"/>
      <c r="D69" s="13"/>
      <c r="E69" t="s" s="14">
        <v>114</v>
      </c>
      <c r="F69" s="12">
        <v>-12.05</v>
      </c>
      <c r="G69" s="12">
        <v>-77.05</v>
      </c>
      <c r="H69" s="12">
        <f>B69</f>
        <v>0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B70</f>
        <v>0</v>
      </c>
    </row>
    <row r="71" ht="20.05" customHeight="1">
      <c r="A71" t="s" s="10">
        <v>116</v>
      </c>
      <c r="B71" s="11">
        <v>1</v>
      </c>
      <c r="C71" s="12">
        <v>0.699</v>
      </c>
      <c r="D71" s="13"/>
      <c r="E71" t="s" s="17">
        <v>117</v>
      </c>
      <c r="F71" s="12">
        <v>52.25</v>
      </c>
      <c r="G71" s="12">
        <v>21</v>
      </c>
      <c r="H71" s="12">
        <f>B71</f>
        <v>1</v>
      </c>
    </row>
    <row r="72" ht="20.05" customHeight="1">
      <c r="A72" s="15"/>
      <c r="B72" s="16"/>
      <c r="C72" s="13"/>
      <c r="D72" s="13"/>
      <c r="E72" t="s" s="17">
        <v>119</v>
      </c>
      <c r="F72" s="12">
        <v>38.7166666666667</v>
      </c>
      <c r="G72" s="12">
        <v>-9.133333</v>
      </c>
      <c r="H72" s="12">
        <f>B72</f>
        <v>0</v>
      </c>
    </row>
    <row r="73" ht="20.05" customHeight="1">
      <c r="A73" s="15"/>
      <c r="B73" s="16"/>
      <c r="C73" s="13"/>
      <c r="D73" s="13"/>
      <c r="E73" t="s" s="14">
        <v>121</v>
      </c>
      <c r="F73" s="12">
        <v>25.2833333333333</v>
      </c>
      <c r="G73" s="12">
        <v>51.533333</v>
      </c>
      <c r="H73" s="12">
        <f>B73</f>
        <v>0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s="15"/>
      <c r="B75" s="16"/>
      <c r="C75" s="13"/>
      <c r="D75" s="13"/>
      <c r="E75" t="s" s="17">
        <v>124</v>
      </c>
      <c r="F75" s="12">
        <v>44.4333333333333</v>
      </c>
      <c r="G75" s="12">
        <v>26.1</v>
      </c>
      <c r="H75" s="12">
        <f>B75</f>
        <v>0</v>
      </c>
    </row>
    <row r="76" ht="20.05" customHeight="1">
      <c r="A76" t="s" s="10">
        <v>125</v>
      </c>
      <c r="B76" s="11">
        <v>1</v>
      </c>
      <c r="C76" s="12">
        <v>0.699</v>
      </c>
      <c r="D76" s="13"/>
      <c r="E76" t="s" s="14">
        <v>126</v>
      </c>
      <c r="F76" s="12">
        <v>55.75</v>
      </c>
      <c r="G76" s="12">
        <v>37.6</v>
      </c>
      <c r="H76" s="12">
        <f>B76</f>
        <v>1</v>
      </c>
    </row>
    <row r="77" ht="20.05" customHeight="1">
      <c r="A77" s="15"/>
      <c r="B77" s="16"/>
      <c r="C77" s="13"/>
      <c r="D77" s="13"/>
      <c r="E77" t="s" s="14">
        <v>128</v>
      </c>
      <c r="F77" s="12">
        <v>24.65</v>
      </c>
      <c r="G77" s="12">
        <v>46.7</v>
      </c>
      <c r="H77" s="12">
        <f>B77</f>
        <v>0</v>
      </c>
    </row>
    <row r="78" ht="20.05" customHeight="1">
      <c r="A78" s="15"/>
      <c r="B78" s="16"/>
      <c r="C78" s="13"/>
      <c r="D78" s="13"/>
      <c r="E78" s="13"/>
      <c r="F78" s="13"/>
      <c r="G78" s="13"/>
      <c r="H78" s="12">
        <f>B78</f>
        <v>0</v>
      </c>
    </row>
    <row r="79" ht="20.05" customHeight="1">
      <c r="A79" s="15"/>
      <c r="B79" s="16"/>
      <c r="C79" s="13"/>
      <c r="D79" s="13"/>
      <c r="E79" t="s" s="14">
        <v>131</v>
      </c>
      <c r="F79" s="12">
        <v>44.8333333333333</v>
      </c>
      <c r="G79" s="12">
        <v>20.5</v>
      </c>
      <c r="H79" s="12">
        <f>B79</f>
        <v>0</v>
      </c>
    </row>
    <row r="80" ht="20.05" customHeight="1">
      <c r="A80" t="s" s="10">
        <v>132</v>
      </c>
      <c r="B80" s="11">
        <v>2</v>
      </c>
      <c r="C80" s="12">
        <v>1.399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2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2">
        <f>B81</f>
        <v>0</v>
      </c>
    </row>
    <row r="82" ht="20.05" customHeight="1">
      <c r="A82" t="s" s="10">
        <v>135</v>
      </c>
      <c r="B82" s="11">
        <v>1</v>
      </c>
      <c r="C82" s="12">
        <v>0.699</v>
      </c>
      <c r="D82" s="13"/>
      <c r="E82" t="s" s="17">
        <v>136</v>
      </c>
      <c r="F82" s="12">
        <v>46.05</v>
      </c>
      <c r="G82" s="12">
        <v>14.516667</v>
      </c>
      <c r="H82" s="12">
        <f>B82</f>
        <v>1</v>
      </c>
    </row>
    <row r="83" ht="20.05" customHeight="1">
      <c r="A83" t="s" s="10">
        <v>178</v>
      </c>
      <c r="B83" s="11">
        <v>1</v>
      </c>
      <c r="C83" s="12">
        <v>0.699</v>
      </c>
      <c r="D83" s="13"/>
      <c r="E83" t="s" s="14">
        <v>137</v>
      </c>
      <c r="F83" s="12">
        <v>-25.7</v>
      </c>
      <c r="G83" s="12">
        <v>28.216667</v>
      </c>
      <c r="H83" s="12">
        <f>B83</f>
        <v>1</v>
      </c>
    </row>
    <row r="84" ht="20.05" customHeight="1">
      <c r="A84" t="s" s="10">
        <v>138</v>
      </c>
      <c r="B84" s="11">
        <v>2</v>
      </c>
      <c r="C84" s="12">
        <v>1.399</v>
      </c>
      <c r="D84" s="13"/>
      <c r="E84" t="s" s="14">
        <v>139</v>
      </c>
      <c r="F84" s="12">
        <v>37.55</v>
      </c>
      <c r="G84" s="12">
        <v>126.983333</v>
      </c>
      <c r="H84" s="12">
        <f>B84</f>
        <v>2</v>
      </c>
    </row>
    <row r="85" ht="20.05" customHeight="1">
      <c r="A85" t="s" s="10">
        <v>140</v>
      </c>
      <c r="B85" s="11">
        <v>8</v>
      </c>
      <c r="C85" s="12">
        <v>5.594</v>
      </c>
      <c r="D85" s="13"/>
      <c r="E85" t="s" s="17">
        <v>141</v>
      </c>
      <c r="F85" s="12">
        <v>40.4</v>
      </c>
      <c r="G85" s="12">
        <v>-3.683333</v>
      </c>
      <c r="H85" s="12">
        <f>B85</f>
        <v>8</v>
      </c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B86</f>
        <v>0</v>
      </c>
    </row>
    <row r="87" ht="20.05" customHeight="1">
      <c r="A87" s="15"/>
      <c r="B87" s="16"/>
      <c r="C87" s="13"/>
      <c r="D87" s="13"/>
      <c r="E87" t="s" s="14">
        <v>143</v>
      </c>
      <c r="F87" s="12">
        <v>15.6</v>
      </c>
      <c r="G87" s="12">
        <v>32.533333</v>
      </c>
      <c r="H87" s="12">
        <f>B87</f>
        <v>0</v>
      </c>
    </row>
    <row r="88" ht="20.05" customHeight="1">
      <c r="A88" t="s" s="10">
        <v>144</v>
      </c>
      <c r="B88" s="11">
        <v>4</v>
      </c>
      <c r="C88" s="12">
        <v>2.797</v>
      </c>
      <c r="D88" s="13"/>
      <c r="E88" t="s" s="17">
        <v>145</v>
      </c>
      <c r="F88" s="12">
        <v>59.3333333333333</v>
      </c>
      <c r="G88" s="12">
        <v>18.05</v>
      </c>
      <c r="H88" s="12">
        <f>B88</f>
        <v>4</v>
      </c>
    </row>
    <row r="89" ht="20.05" customHeight="1">
      <c r="A89" t="s" s="10">
        <v>146</v>
      </c>
      <c r="B89" s="11">
        <v>45</v>
      </c>
      <c r="C89" s="12">
        <v>31.469</v>
      </c>
      <c r="D89" s="13"/>
      <c r="E89" t="s" s="14">
        <v>147</v>
      </c>
      <c r="F89" s="12">
        <v>46.9166666666667</v>
      </c>
      <c r="G89" s="12">
        <v>7.466667</v>
      </c>
      <c r="H89" s="12">
        <f>B89</f>
        <v>45</v>
      </c>
    </row>
    <row r="90" ht="20.05" customHeight="1">
      <c r="A90" s="15"/>
      <c r="B90" s="16"/>
      <c r="C90" s="13"/>
      <c r="D90" s="13"/>
      <c r="E90" t="s" s="14">
        <v>149</v>
      </c>
      <c r="F90" s="12">
        <v>25.0333333333333</v>
      </c>
      <c r="G90" s="12">
        <v>121.516667</v>
      </c>
      <c r="H90" s="12">
        <f>B90</f>
        <v>0</v>
      </c>
    </row>
    <row r="91" ht="20.05" customHeight="1">
      <c r="A91" s="15"/>
      <c r="B91" s="16"/>
      <c r="C91" s="13"/>
      <c r="D91" s="13"/>
      <c r="E91" t="s" s="14">
        <v>151</v>
      </c>
      <c r="F91" s="12">
        <v>13.75</v>
      </c>
      <c r="G91" s="12">
        <v>100.516667</v>
      </c>
      <c r="H91" s="12">
        <f>B91</f>
        <v>0</v>
      </c>
    </row>
    <row r="92" ht="20.05" customHeight="1">
      <c r="A92" s="15"/>
      <c r="B92" s="16"/>
      <c r="C92" s="13"/>
      <c r="D92" s="13"/>
      <c r="E92" t="s" s="14">
        <v>153</v>
      </c>
      <c r="F92" s="12">
        <v>36.8</v>
      </c>
      <c r="G92" s="12">
        <v>10.183333</v>
      </c>
      <c r="H92" s="12">
        <f>B92</f>
        <v>0</v>
      </c>
    </row>
    <row r="93" ht="20.05" customHeight="1">
      <c r="A93" s="15"/>
      <c r="B93" s="16"/>
      <c r="C93" s="13"/>
      <c r="D93" s="13"/>
      <c r="E93" t="s" s="14">
        <v>155</v>
      </c>
      <c r="F93" s="12">
        <v>39.9333333333333</v>
      </c>
      <c r="G93" s="12">
        <v>32.866667</v>
      </c>
      <c r="H93" s="12">
        <f>B93</f>
        <v>0</v>
      </c>
    </row>
    <row r="94" ht="32.05" customHeight="1">
      <c r="A94" s="15"/>
      <c r="B94" s="16"/>
      <c r="C94" s="13"/>
      <c r="D94" s="13"/>
      <c r="E94" t="s" s="14">
        <v>157</v>
      </c>
      <c r="F94" s="12">
        <v>24.4666666666667</v>
      </c>
      <c r="G94" s="12">
        <v>54.366667</v>
      </c>
      <c r="H94" s="12">
        <f>B94</f>
        <v>0</v>
      </c>
    </row>
    <row r="95" ht="20.05" customHeight="1">
      <c r="A95" s="15"/>
      <c r="B95" s="16"/>
      <c r="C95" s="13"/>
      <c r="D95" s="13"/>
      <c r="E95" t="s" s="14">
        <v>159</v>
      </c>
      <c r="F95" s="12">
        <v>50.4333333333333</v>
      </c>
      <c r="G95" s="12">
        <v>30.516667</v>
      </c>
      <c r="H95" s="12">
        <f>B95</f>
        <v>0</v>
      </c>
    </row>
    <row r="96" ht="20.05" customHeight="1">
      <c r="A96" s="15"/>
      <c r="B96" s="16"/>
      <c r="C96" s="13"/>
      <c r="D96" s="13"/>
      <c r="E96" t="s" s="14">
        <v>161</v>
      </c>
      <c r="F96" s="12">
        <v>-34.85</v>
      </c>
      <c r="G96" s="12">
        <v>-56.166667</v>
      </c>
      <c r="H96" s="12">
        <f>B96</f>
        <v>0</v>
      </c>
    </row>
    <row r="97" ht="20.05" customHeight="1">
      <c r="A97" t="s" s="10">
        <v>162</v>
      </c>
      <c r="B97" s="11">
        <v>69</v>
      </c>
      <c r="C97" s="12">
        <v>48.252</v>
      </c>
      <c r="D97" s="13"/>
      <c r="E97" t="s" s="14">
        <v>163</v>
      </c>
      <c r="F97" s="12">
        <v>38.883333</v>
      </c>
      <c r="G97" s="12">
        <v>-77</v>
      </c>
      <c r="H97" s="12">
        <f>B97</f>
        <v>69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s="15"/>
      <c r="B99" s="16"/>
      <c r="C99" s="13"/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0</v>
      </c>
    </row>
    <row r="100" ht="20.05" customHeight="1">
      <c r="A100" t="s" s="10">
        <v>167</v>
      </c>
      <c r="B100" s="11">
        <v>1</v>
      </c>
      <c r="C100" s="12">
        <v>0.699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</v>
      </c>
    </row>
    <row r="101" ht="20.05" customHeight="1">
      <c r="A101" t="s" s="10">
        <v>169</v>
      </c>
      <c r="B101" s="11">
        <v>1</v>
      </c>
      <c r="C101" s="12">
        <v>0.699</v>
      </c>
      <c r="D101" s="13"/>
      <c r="E101" s="13"/>
      <c r="F101" s="13"/>
      <c r="G101" s="13"/>
      <c r="H101" s="12">
        <f>B101</f>
        <v>1</v>
      </c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3"/>
    </row>
    <row r="104" ht="20.05" customHeight="1">
      <c r="A104" s="15"/>
      <c r="B104" s="16"/>
      <c r="C104" s="13"/>
      <c r="D104" s="13"/>
      <c r="E104" s="12">
        <v>200</v>
      </c>
      <c r="F104" s="12">
        <v>55</v>
      </c>
      <c r="G104" s="12">
        <f t="shared" si="100" ref="G104:G106">-20</f>
        <v>-20</v>
      </c>
      <c r="H104" s="12">
        <v>40</v>
      </c>
    </row>
    <row r="105" ht="20.05" customHeight="1">
      <c r="A105" s="15"/>
      <c r="B105" s="16"/>
      <c r="C105" s="13"/>
      <c r="D105" s="13"/>
      <c r="E105" s="12">
        <v>100</v>
      </c>
      <c r="F105" s="12">
        <v>52</v>
      </c>
      <c r="G105" s="12">
        <f t="shared" si="100"/>
        <v>-20</v>
      </c>
      <c r="H105" s="12">
        <v>20</v>
      </c>
    </row>
    <row r="106" ht="20.05" customHeight="1">
      <c r="A106" s="15"/>
      <c r="B106" s="16"/>
      <c r="C106" s="13"/>
      <c r="D106" s="13"/>
      <c r="E106" s="12">
        <v>50</v>
      </c>
      <c r="F106" s="12">
        <v>49</v>
      </c>
      <c r="G106" s="12">
        <f t="shared" si="100"/>
        <v>-20</v>
      </c>
      <c r="H106" s="12">
        <v>10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34" customWidth="1"/>
    <col min="9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1</v>
      </c>
      <c r="C3" s="7">
        <v>0.699</v>
      </c>
      <c r="D3" s="8"/>
      <c r="E3" t="s" s="9">
        <v>6</v>
      </c>
      <c r="F3" s="7">
        <v>36.75</v>
      </c>
      <c r="G3" s="7">
        <v>3.05</v>
      </c>
      <c r="H3" s="7">
        <f>B3</f>
        <v>1</v>
      </c>
    </row>
    <row r="4" ht="20.05" customHeight="1">
      <c r="A4" s="15"/>
      <c r="B4" s="16"/>
      <c r="C4" s="13"/>
      <c r="D4" s="13"/>
      <c r="E4" t="s" s="14">
        <v>8</v>
      </c>
      <c r="F4" s="12">
        <v>-34.5833333333333</v>
      </c>
      <c r="G4" s="12">
        <v>-58.666667</v>
      </c>
      <c r="H4" s="12">
        <f>B4</f>
        <v>0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t="s" s="10">
        <v>10</v>
      </c>
      <c r="B6" s="11">
        <v>5</v>
      </c>
      <c r="C6" s="12">
        <v>3.497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5</v>
      </c>
    </row>
    <row r="7" ht="20.05" customHeight="1">
      <c r="A7" t="s" s="10">
        <v>12</v>
      </c>
      <c r="B7" s="11">
        <v>6</v>
      </c>
      <c r="C7" s="12">
        <v>4.196</v>
      </c>
      <c r="D7" s="13"/>
      <c r="E7" t="s" s="17">
        <v>13</v>
      </c>
      <c r="F7" s="12">
        <v>48.2</v>
      </c>
      <c r="G7" s="12">
        <v>16.366667</v>
      </c>
      <c r="H7" s="13"/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10</v>
      </c>
      <c r="C11" s="12">
        <v>6.993</v>
      </c>
      <c r="D11" s="13"/>
      <c r="E11" t="s" s="17">
        <v>19</v>
      </c>
      <c r="F11" s="12">
        <v>50.8333333333333</v>
      </c>
      <c r="G11" s="12">
        <v>4.333333</v>
      </c>
      <c r="H11" s="13"/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2.098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3"/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4</v>
      </c>
      <c r="C17" s="12">
        <v>2.797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4</v>
      </c>
    </row>
    <row r="18" ht="20.05" customHeight="1">
      <c r="A18" t="s" s="10">
        <v>28</v>
      </c>
      <c r="B18" s="11">
        <v>1</v>
      </c>
      <c r="C18" s="12">
        <v>0.699</v>
      </c>
      <c r="D18" s="13"/>
      <c r="E18" t="s" s="14">
        <v>29</v>
      </c>
      <c r="F18" s="12">
        <v>-33.45</v>
      </c>
      <c r="G18" s="12">
        <v>-70.666667</v>
      </c>
      <c r="H18" s="12">
        <f>B18</f>
        <v>1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s="15"/>
      <c r="B22" s="16"/>
      <c r="C22" s="13"/>
      <c r="D22" s="13"/>
      <c r="E22" t="s" s="17">
        <v>35</v>
      </c>
      <c r="F22" s="12">
        <v>45.8</v>
      </c>
      <c r="G22" s="12">
        <v>16</v>
      </c>
      <c r="H22" s="13"/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0.05" customHeight="1">
      <c r="A24" t="s" s="10">
        <v>37</v>
      </c>
      <c r="B24" s="11">
        <v>4</v>
      </c>
      <c r="C24" s="12">
        <v>2.797</v>
      </c>
      <c r="D24" s="13"/>
      <c r="E24" t="s" s="17">
        <v>38</v>
      </c>
      <c r="F24" s="12">
        <v>50.0833333333333</v>
      </c>
      <c r="G24" s="12">
        <v>14.466667</v>
      </c>
      <c r="H24" s="13"/>
    </row>
    <row r="25" ht="20.05" customHeight="1">
      <c r="A25" t="s" s="10">
        <v>39</v>
      </c>
      <c r="B25" s="11">
        <v>8</v>
      </c>
      <c r="C25" s="12">
        <v>5.594</v>
      </c>
      <c r="D25" s="13"/>
      <c r="E25" t="s" s="17">
        <v>40</v>
      </c>
      <c r="F25" s="12">
        <v>55.6666666666667</v>
      </c>
      <c r="G25" s="12">
        <v>12.583333</v>
      </c>
      <c r="H25" s="13"/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B26</f>
        <v>0</v>
      </c>
    </row>
    <row r="27" ht="20.05" customHeight="1">
      <c r="A27" s="15"/>
      <c r="B27" s="16"/>
      <c r="C27" s="13"/>
      <c r="D27" s="13"/>
      <c r="E27" t="s" s="14">
        <v>43</v>
      </c>
      <c r="F27" s="12">
        <v>30.05</v>
      </c>
      <c r="G27" s="12">
        <v>31.25</v>
      </c>
      <c r="H27" s="12">
        <f>B27</f>
        <v>0</v>
      </c>
    </row>
    <row r="28" ht="20.05" customHeight="1">
      <c r="A28" t="s" s="10">
        <v>44</v>
      </c>
      <c r="B28" s="11">
        <v>19</v>
      </c>
      <c r="C28" s="12">
        <v>13.287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B29</f>
        <v>0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B30</f>
        <v>0</v>
      </c>
    </row>
    <row r="31" ht="20.05" customHeight="1">
      <c r="A31" t="s" s="10">
        <v>47</v>
      </c>
      <c r="B31" s="11">
        <v>7</v>
      </c>
      <c r="C31" s="12">
        <v>4.895</v>
      </c>
      <c r="D31" s="13"/>
      <c r="E31" t="s" s="17">
        <v>48</v>
      </c>
      <c r="F31" s="12">
        <v>60.1666666666667</v>
      </c>
      <c r="G31" s="12">
        <v>24.933333</v>
      </c>
      <c r="H31" s="13"/>
    </row>
    <row r="32" ht="20.05" customHeight="1">
      <c r="A32" t="s" s="10">
        <v>49</v>
      </c>
      <c r="B32" s="11">
        <v>11</v>
      </c>
      <c r="C32" s="12">
        <v>7.692</v>
      </c>
      <c r="D32" s="13"/>
      <c r="E32" t="s" s="17">
        <v>50</v>
      </c>
      <c r="F32" s="12">
        <v>48.8666666666667</v>
      </c>
      <c r="G32" s="12">
        <v>2.333333</v>
      </c>
      <c r="H32" s="13"/>
    </row>
    <row r="33" ht="20.05" customHeight="1">
      <c r="A33" t="s" s="10">
        <v>51</v>
      </c>
      <c r="B33" s="11">
        <v>24</v>
      </c>
      <c r="C33" s="12">
        <v>16.783</v>
      </c>
      <c r="D33" s="13"/>
      <c r="E33" t="s" s="17">
        <v>52</v>
      </c>
      <c r="F33" s="12">
        <v>52.5166666666667</v>
      </c>
      <c r="G33" s="12">
        <v>13.4</v>
      </c>
      <c r="H33" s="13"/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B34</f>
        <v>0</v>
      </c>
    </row>
    <row r="35" ht="20.05" customHeight="1">
      <c r="A35" s="15"/>
      <c r="B35" s="16"/>
      <c r="C35" s="13"/>
      <c r="D35" s="13"/>
      <c r="E35" t="s" s="17">
        <v>55</v>
      </c>
      <c r="F35" s="12">
        <v>37.9833333333333</v>
      </c>
      <c r="G35" s="12">
        <v>23.733333</v>
      </c>
      <c r="H35" s="13"/>
    </row>
    <row r="36" ht="20.05" customHeight="1">
      <c r="A36" t="s" s="10">
        <v>56</v>
      </c>
      <c r="B36" s="11">
        <v>1</v>
      </c>
      <c r="C36" s="12">
        <v>0.699</v>
      </c>
      <c r="D36" s="13"/>
      <c r="E36" t="s" s="17">
        <v>57</v>
      </c>
      <c r="F36" s="12">
        <v>47.5</v>
      </c>
      <c r="G36" s="12">
        <v>19.083333</v>
      </c>
      <c r="H36" s="13"/>
    </row>
    <row r="37" ht="20.05" customHeight="1">
      <c r="A37" t="s" s="10">
        <v>58</v>
      </c>
      <c r="B37" s="11">
        <v>1</v>
      </c>
      <c r="C37" s="12">
        <v>0.699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1</v>
      </c>
    </row>
    <row r="38" ht="20.05" customHeight="1">
      <c r="A38" t="s" s="10">
        <v>60</v>
      </c>
      <c r="B38" s="11">
        <v>1</v>
      </c>
      <c r="C38" s="12">
        <v>0.699</v>
      </c>
      <c r="D38" s="13"/>
      <c r="E38" t="s" s="14">
        <v>61</v>
      </c>
      <c r="F38" s="12">
        <v>28.6</v>
      </c>
      <c r="G38" s="12">
        <v>77.2</v>
      </c>
      <c r="H38" s="12">
        <f>B38</f>
        <v>1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s="15"/>
      <c r="B40" s="16"/>
      <c r="C40" s="13"/>
      <c r="D40" s="13"/>
      <c r="E40" t="s" s="14">
        <v>64</v>
      </c>
      <c r="F40" s="12">
        <v>35.7</v>
      </c>
      <c r="G40" s="12">
        <v>51.416667</v>
      </c>
      <c r="H40" s="12">
        <f>B40</f>
        <v>0</v>
      </c>
    </row>
    <row r="41" ht="20.05" customHeight="1">
      <c r="A41" s="15"/>
      <c r="B41" s="16"/>
      <c r="C41" s="13"/>
      <c r="D41" s="13"/>
      <c r="E41" t="s" s="14">
        <v>66</v>
      </c>
      <c r="F41" s="12">
        <v>33.3333333333333</v>
      </c>
      <c r="G41" s="12">
        <v>44.4</v>
      </c>
      <c r="H41" s="12">
        <f>B41</f>
        <v>0</v>
      </c>
    </row>
    <row r="42" ht="20.05" customHeight="1">
      <c r="A42" t="s" s="10">
        <v>67</v>
      </c>
      <c r="B42" s="11">
        <v>3</v>
      </c>
      <c r="C42" s="12">
        <v>2.098</v>
      </c>
      <c r="D42" s="13"/>
      <c r="E42" t="s" s="17">
        <v>68</v>
      </c>
      <c r="F42" s="12">
        <v>53.3166666666667</v>
      </c>
      <c r="G42" s="12">
        <v>-6.233333</v>
      </c>
      <c r="H42" s="13"/>
    </row>
    <row r="43" ht="20.05" customHeight="1">
      <c r="A43" t="s" s="10">
        <v>69</v>
      </c>
      <c r="B43" s="11">
        <v>2</v>
      </c>
      <c r="C43" s="12">
        <v>1.399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2</v>
      </c>
    </row>
    <row r="44" ht="20.05" customHeight="1">
      <c r="A44" t="s" s="10">
        <v>71</v>
      </c>
      <c r="B44" s="11">
        <v>15</v>
      </c>
      <c r="C44" s="12">
        <v>10.49</v>
      </c>
      <c r="D44" s="13"/>
      <c r="E44" t="s" s="17">
        <v>72</v>
      </c>
      <c r="F44" s="12">
        <v>41.9</v>
      </c>
      <c r="G44" s="12">
        <v>12.483333</v>
      </c>
      <c r="H44" s="13"/>
    </row>
    <row r="45" ht="20.05" customHeight="1">
      <c r="A45" t="s" s="10">
        <v>73</v>
      </c>
      <c r="B45" s="11">
        <v>14</v>
      </c>
      <c r="C45" s="12">
        <v>9.789999999999999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14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B46</f>
        <v>0</v>
      </c>
    </row>
    <row r="47" ht="20.05" customHeight="1">
      <c r="A47" s="15"/>
      <c r="B47" s="16"/>
      <c r="C47" s="13"/>
      <c r="D47" s="13"/>
      <c r="E47" t="s" s="14">
        <v>77</v>
      </c>
      <c r="F47" s="12">
        <v>51.1666666666667</v>
      </c>
      <c r="G47" s="12">
        <v>71.416667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79</v>
      </c>
      <c r="F48" s="12">
        <v>-1.28333333333333</v>
      </c>
      <c r="G48" s="12">
        <v>36.816667</v>
      </c>
      <c r="H48" s="12">
        <f>B48</f>
        <v>0</v>
      </c>
    </row>
    <row r="49" ht="20.05" customHeight="1">
      <c r="A49" s="15"/>
      <c r="B49" s="16"/>
      <c r="C49" s="13"/>
      <c r="D49" s="13"/>
      <c r="E49" t="s" s="17">
        <v>80</v>
      </c>
      <c r="F49" s="12">
        <v>56.95</v>
      </c>
      <c r="G49" s="12">
        <v>24.1</v>
      </c>
      <c r="H49" s="13"/>
    </row>
    <row r="50" ht="23.85" customHeight="1">
      <c r="A50" s="15"/>
      <c r="B50" s="16"/>
      <c r="C50" s="13"/>
      <c r="D50" s="13"/>
      <c r="E50" t="s" s="14">
        <v>82</v>
      </c>
      <c r="F50" s="20">
        <v>33.88863</v>
      </c>
      <c r="G50" s="20">
        <v>35.49548</v>
      </c>
      <c r="H50" s="12">
        <f>B50</f>
        <v>0</v>
      </c>
    </row>
    <row r="51" ht="20.05" customHeight="1">
      <c r="A51" t="s" s="10">
        <v>83</v>
      </c>
      <c r="B51" s="11">
        <v>3</v>
      </c>
      <c r="C51" s="12">
        <v>2.098</v>
      </c>
      <c r="D51" s="13"/>
      <c r="E51" t="s" s="17">
        <v>84</v>
      </c>
      <c r="F51" s="12">
        <v>54.6833333333333</v>
      </c>
      <c r="G51" s="12">
        <v>25.316667</v>
      </c>
      <c r="H51" s="13"/>
    </row>
    <row r="52" ht="20.05" customHeight="1">
      <c r="A52" t="s" s="10">
        <v>85</v>
      </c>
      <c r="B52" s="11">
        <v>3</v>
      </c>
      <c r="C52" s="12">
        <v>2.098</v>
      </c>
      <c r="D52" s="13"/>
      <c r="E52" t="s" s="17">
        <v>86</v>
      </c>
      <c r="F52" s="12">
        <v>49.6</v>
      </c>
      <c r="G52" s="12">
        <v>6.116667</v>
      </c>
      <c r="H52" s="13"/>
    </row>
    <row r="53" ht="20.05" customHeight="1">
      <c r="A53" s="15"/>
      <c r="B53" s="16"/>
      <c r="C53" s="13"/>
      <c r="D53" s="13"/>
      <c r="E53" t="s" s="14">
        <v>88</v>
      </c>
      <c r="F53" s="12">
        <v>3.16666666666667</v>
      </c>
      <c r="G53" s="12">
        <v>101.7</v>
      </c>
      <c r="H53" s="12">
        <f>B53</f>
        <v>0</v>
      </c>
    </row>
    <row r="54" ht="20.05" customHeight="1">
      <c r="A54" t="s" s="10">
        <v>205</v>
      </c>
      <c r="B54" s="11">
        <v>1</v>
      </c>
      <c r="C54" s="12">
        <v>0.699</v>
      </c>
      <c r="D54" s="13"/>
      <c r="E54" t="s" s="14">
        <v>206</v>
      </c>
      <c r="F54" s="12">
        <v>-20.20665</v>
      </c>
      <c r="G54" s="12">
        <v>57.6755</v>
      </c>
      <c r="H54" s="12">
        <f>B54</f>
        <v>1</v>
      </c>
    </row>
    <row r="55" ht="20.05" customHeight="1">
      <c r="A55" t="s" s="10">
        <v>90</v>
      </c>
      <c r="B55" s="11">
        <v>1</v>
      </c>
      <c r="C55" s="12">
        <v>0.699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1</v>
      </c>
    </row>
    <row r="56" ht="20.05" customHeight="1">
      <c r="A56" s="15"/>
      <c r="B56" s="16"/>
      <c r="C56" s="13"/>
      <c r="D56" s="13"/>
      <c r="E56" t="s" s="14">
        <v>93</v>
      </c>
      <c r="F56" s="12">
        <v>47</v>
      </c>
      <c r="G56" s="12">
        <v>28.85</v>
      </c>
      <c r="H56" s="12">
        <f>B56</f>
        <v>0</v>
      </c>
    </row>
    <row r="57" ht="20.05" customHeight="1">
      <c r="A57" s="15"/>
      <c r="B57" s="16"/>
      <c r="C57" s="13"/>
      <c r="D57" s="13"/>
      <c r="E57" t="s" s="14">
        <v>95</v>
      </c>
      <c r="F57" s="12">
        <v>34.0166666666667</v>
      </c>
      <c r="G57" s="12">
        <v>-6.816667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5</v>
      </c>
      <c r="C59" s="12">
        <v>3.497</v>
      </c>
      <c r="D59" s="13"/>
      <c r="E59" t="s" s="17">
        <v>98</v>
      </c>
      <c r="F59" s="12">
        <v>52.35</v>
      </c>
      <c r="G59" s="12">
        <v>4.916667</v>
      </c>
      <c r="H59" s="13"/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2">
        <f>B60</f>
        <v>0</v>
      </c>
    </row>
    <row r="61" ht="20.05" customHeight="1">
      <c r="A61" s="15"/>
      <c r="B61" s="16"/>
      <c r="C61" s="13"/>
      <c r="D61" s="13"/>
      <c r="E61" t="s" s="14">
        <v>101</v>
      </c>
      <c r="F61" s="12">
        <v>9.08333333333333</v>
      </c>
      <c r="G61" s="12">
        <v>7.533333</v>
      </c>
      <c r="H61" s="12">
        <f>B61</f>
        <v>0</v>
      </c>
    </row>
    <row r="62" ht="20.05" customHeight="1">
      <c r="A62" t="s" s="10">
        <v>102</v>
      </c>
      <c r="B62" s="11">
        <v>1</v>
      </c>
      <c r="C62" s="12">
        <v>0.699</v>
      </c>
      <c r="D62" s="13"/>
      <c r="E62" s="13"/>
      <c r="F62" s="13"/>
      <c r="G62" s="13"/>
      <c r="H62" s="13"/>
    </row>
    <row r="63" ht="20.05" customHeight="1">
      <c r="A63" s="15"/>
      <c r="B63" s="16"/>
      <c r="C63" s="13"/>
      <c r="D63" s="13"/>
      <c r="E63" t="s" s="14">
        <v>104</v>
      </c>
      <c r="F63" s="12">
        <v>39.0166666666667</v>
      </c>
      <c r="G63" s="12">
        <v>125.75</v>
      </c>
      <c r="H63" s="12">
        <f>B63</f>
        <v>0</v>
      </c>
    </row>
    <row r="64" ht="20.05" customHeight="1">
      <c r="A64" t="s" s="10">
        <v>105</v>
      </c>
      <c r="B64" s="11">
        <v>1</v>
      </c>
      <c r="C64" s="12">
        <v>0.699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1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B65</f>
        <v>0</v>
      </c>
    </row>
    <row r="66" ht="20.05" customHeight="1">
      <c r="A66" s="15"/>
      <c r="B66" s="16"/>
      <c r="C66" s="13"/>
      <c r="D66" s="13"/>
      <c r="E66" t="s" s="14">
        <v>109</v>
      </c>
      <c r="F66" s="12">
        <v>33.6833333333333</v>
      </c>
      <c r="G66" s="12">
        <v>73.05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B67</f>
        <v>0</v>
      </c>
    </row>
    <row r="68" ht="32.05" customHeight="1">
      <c r="A68" t="s" s="10">
        <v>111</v>
      </c>
      <c r="B68" s="11">
        <v>14</v>
      </c>
      <c r="C68" s="12">
        <v>9.789999999999999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14</v>
      </c>
    </row>
    <row r="69" ht="20.05" customHeight="1">
      <c r="A69" s="15"/>
      <c r="B69" s="16"/>
      <c r="C69" s="13"/>
      <c r="D69" s="13"/>
      <c r="E69" t="s" s="14">
        <v>114</v>
      </c>
      <c r="F69" s="12">
        <v>-12.05</v>
      </c>
      <c r="G69" s="12">
        <v>-77.05</v>
      </c>
      <c r="H69" s="12">
        <f>B69</f>
        <v>0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B70</f>
        <v>0</v>
      </c>
    </row>
    <row r="71" ht="20.05" customHeight="1">
      <c r="A71" t="s" s="10">
        <v>116</v>
      </c>
      <c r="B71" s="11">
        <v>1</v>
      </c>
      <c r="C71" s="12">
        <v>0.699</v>
      </c>
      <c r="D71" s="13"/>
      <c r="E71" t="s" s="17">
        <v>117</v>
      </c>
      <c r="F71" s="12">
        <v>52.25</v>
      </c>
      <c r="G71" s="12">
        <v>21</v>
      </c>
      <c r="H71" s="13"/>
    </row>
    <row r="72" ht="20.05" customHeight="1">
      <c r="A72" s="15"/>
      <c r="B72" s="16"/>
      <c r="C72" s="13"/>
      <c r="D72" s="13"/>
      <c r="E72" t="s" s="17">
        <v>119</v>
      </c>
      <c r="F72" s="12">
        <v>38.7166666666667</v>
      </c>
      <c r="G72" s="12">
        <v>-9.133333</v>
      </c>
      <c r="H72" s="13"/>
    </row>
    <row r="73" ht="20.05" customHeight="1">
      <c r="A73" s="15"/>
      <c r="B73" s="16"/>
      <c r="C73" s="13"/>
      <c r="D73" s="13"/>
      <c r="E73" t="s" s="14">
        <v>121</v>
      </c>
      <c r="F73" s="12">
        <v>25.2833333333333</v>
      </c>
      <c r="G73" s="12">
        <v>51.533333</v>
      </c>
      <c r="H73" s="12">
        <f>B73</f>
        <v>0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s="15"/>
      <c r="B75" s="16"/>
      <c r="C75" s="13"/>
      <c r="D75" s="13"/>
      <c r="E75" t="s" s="17">
        <v>124</v>
      </c>
      <c r="F75" s="12">
        <v>44.4333333333333</v>
      </c>
      <c r="G75" s="12">
        <v>26.1</v>
      </c>
      <c r="H75" s="13"/>
    </row>
    <row r="76" ht="20.05" customHeight="1">
      <c r="A76" t="s" s="10">
        <v>125</v>
      </c>
      <c r="B76" s="11">
        <v>1</v>
      </c>
      <c r="C76" s="12">
        <v>0.699</v>
      </c>
      <c r="D76" s="13"/>
      <c r="E76" t="s" s="14">
        <v>126</v>
      </c>
      <c r="F76" s="12">
        <v>55.75</v>
      </c>
      <c r="G76" s="12">
        <v>37.6</v>
      </c>
      <c r="H76" s="12">
        <f>B76</f>
        <v>1</v>
      </c>
    </row>
    <row r="77" ht="20.05" customHeight="1">
      <c r="A77" s="15"/>
      <c r="B77" s="16"/>
      <c r="C77" s="13"/>
      <c r="D77" s="13"/>
      <c r="E77" t="s" s="14">
        <v>128</v>
      </c>
      <c r="F77" s="12">
        <v>24.65</v>
      </c>
      <c r="G77" s="12">
        <v>46.7</v>
      </c>
      <c r="H77" s="12">
        <f>B77</f>
        <v>0</v>
      </c>
    </row>
    <row r="78" ht="20.05" customHeight="1">
      <c r="A78" s="15"/>
      <c r="B78" s="16"/>
      <c r="C78" s="13"/>
      <c r="D78" s="13"/>
      <c r="E78" s="13"/>
      <c r="F78" s="13"/>
      <c r="G78" s="13"/>
      <c r="H78" s="13"/>
    </row>
    <row r="79" ht="20.05" customHeight="1">
      <c r="A79" s="15"/>
      <c r="B79" s="16"/>
      <c r="C79" s="13"/>
      <c r="D79" s="13"/>
      <c r="E79" t="s" s="14">
        <v>131</v>
      </c>
      <c r="F79" s="12">
        <v>44.8333333333333</v>
      </c>
      <c r="G79" s="12">
        <v>20.5</v>
      </c>
      <c r="H79" s="12">
        <f>B79</f>
        <v>0</v>
      </c>
    </row>
    <row r="80" ht="20.05" customHeight="1">
      <c r="A80" t="s" s="10">
        <v>132</v>
      </c>
      <c r="B80" s="11">
        <v>2</v>
      </c>
      <c r="C80" s="12">
        <v>1.399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2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3"/>
    </row>
    <row r="82" ht="20.05" customHeight="1">
      <c r="A82" t="s" s="10">
        <v>135</v>
      </c>
      <c r="B82" s="11">
        <v>1</v>
      </c>
      <c r="C82" s="12">
        <v>0.699</v>
      </c>
      <c r="D82" s="13"/>
      <c r="E82" t="s" s="17">
        <v>136</v>
      </c>
      <c r="F82" s="12">
        <v>46.05</v>
      </c>
      <c r="G82" s="12">
        <v>14.516667</v>
      </c>
      <c r="H82" s="13"/>
    </row>
    <row r="83" ht="20.05" customHeight="1">
      <c r="A83" t="s" s="10">
        <v>178</v>
      </c>
      <c r="B83" s="11">
        <v>1</v>
      </c>
      <c r="C83" s="12">
        <v>0.699</v>
      </c>
      <c r="D83" s="13"/>
      <c r="E83" t="s" s="14">
        <v>137</v>
      </c>
      <c r="F83" s="12">
        <v>-25.7</v>
      </c>
      <c r="G83" s="12">
        <v>28.216667</v>
      </c>
      <c r="H83" s="12">
        <f>B83</f>
        <v>1</v>
      </c>
    </row>
    <row r="84" ht="20.05" customHeight="1">
      <c r="A84" t="s" s="10">
        <v>138</v>
      </c>
      <c r="B84" s="11">
        <v>2</v>
      </c>
      <c r="C84" s="12">
        <v>1.399</v>
      </c>
      <c r="D84" s="13"/>
      <c r="E84" t="s" s="14">
        <v>139</v>
      </c>
      <c r="F84" s="12">
        <v>37.55</v>
      </c>
      <c r="G84" s="12">
        <v>126.983333</v>
      </c>
      <c r="H84" s="12">
        <f>B84</f>
        <v>2</v>
      </c>
    </row>
    <row r="85" ht="20.05" customHeight="1">
      <c r="A85" t="s" s="10">
        <v>140</v>
      </c>
      <c r="B85" s="11">
        <v>8</v>
      </c>
      <c r="C85" s="12">
        <v>5.594</v>
      </c>
      <c r="D85" s="13"/>
      <c r="E85" t="s" s="17">
        <v>141</v>
      </c>
      <c r="F85" s="12">
        <v>40.4</v>
      </c>
      <c r="G85" s="12">
        <v>-3.683333</v>
      </c>
      <c r="H85" s="13"/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B86</f>
        <v>0</v>
      </c>
    </row>
    <row r="87" ht="20.05" customHeight="1">
      <c r="A87" s="15"/>
      <c r="B87" s="16"/>
      <c r="C87" s="13"/>
      <c r="D87" s="13"/>
      <c r="E87" t="s" s="14">
        <v>143</v>
      </c>
      <c r="F87" s="12">
        <v>15.6</v>
      </c>
      <c r="G87" s="12">
        <v>32.533333</v>
      </c>
      <c r="H87" s="12">
        <f>B87</f>
        <v>0</v>
      </c>
    </row>
    <row r="88" ht="20.05" customHeight="1">
      <c r="A88" t="s" s="10">
        <v>144</v>
      </c>
      <c r="B88" s="11">
        <v>4</v>
      </c>
      <c r="C88" s="12">
        <v>2.797</v>
      </c>
      <c r="D88" s="13"/>
      <c r="E88" t="s" s="17">
        <v>145</v>
      </c>
      <c r="F88" s="12">
        <v>59.3333333333333</v>
      </c>
      <c r="G88" s="12">
        <v>18.05</v>
      </c>
      <c r="H88" s="13"/>
    </row>
    <row r="89" ht="20.05" customHeight="1">
      <c r="A89" t="s" s="10">
        <v>146</v>
      </c>
      <c r="B89" s="11">
        <v>45</v>
      </c>
      <c r="C89" s="12">
        <v>31.469</v>
      </c>
      <c r="D89" s="13"/>
      <c r="E89" t="s" s="14">
        <v>147</v>
      </c>
      <c r="F89" s="12">
        <v>46.9166666666667</v>
      </c>
      <c r="G89" s="12">
        <v>7.466667</v>
      </c>
      <c r="H89" s="13"/>
    </row>
    <row r="90" ht="20.05" customHeight="1">
      <c r="A90" s="15"/>
      <c r="B90" s="16"/>
      <c r="C90" s="13"/>
      <c r="D90" s="13"/>
      <c r="E90" t="s" s="14">
        <v>149</v>
      </c>
      <c r="F90" s="12">
        <v>25.0333333333333</v>
      </c>
      <c r="G90" s="12">
        <v>121.516667</v>
      </c>
      <c r="H90" s="12">
        <f>B90</f>
        <v>0</v>
      </c>
    </row>
    <row r="91" ht="20.05" customHeight="1">
      <c r="A91" s="15"/>
      <c r="B91" s="16"/>
      <c r="C91" s="13"/>
      <c r="D91" s="13"/>
      <c r="E91" t="s" s="14">
        <v>151</v>
      </c>
      <c r="F91" s="12">
        <v>13.75</v>
      </c>
      <c r="G91" s="12">
        <v>100.516667</v>
      </c>
      <c r="H91" s="12">
        <f>B91</f>
        <v>0</v>
      </c>
    </row>
    <row r="92" ht="20.05" customHeight="1">
      <c r="A92" s="15"/>
      <c r="B92" s="16"/>
      <c r="C92" s="13"/>
      <c r="D92" s="13"/>
      <c r="E92" t="s" s="14">
        <v>153</v>
      </c>
      <c r="F92" s="12">
        <v>36.8</v>
      </c>
      <c r="G92" s="12">
        <v>10.183333</v>
      </c>
      <c r="H92" s="12">
        <f>B92</f>
        <v>0</v>
      </c>
    </row>
    <row r="93" ht="20.05" customHeight="1">
      <c r="A93" s="15"/>
      <c r="B93" s="16"/>
      <c r="C93" s="13"/>
      <c r="D93" s="13"/>
      <c r="E93" t="s" s="14">
        <v>155</v>
      </c>
      <c r="F93" s="12">
        <v>39.9333333333333</v>
      </c>
      <c r="G93" s="12">
        <v>32.866667</v>
      </c>
      <c r="H93" s="12">
        <f>B93</f>
        <v>0</v>
      </c>
    </row>
    <row r="94" ht="32.05" customHeight="1">
      <c r="A94" s="15"/>
      <c r="B94" s="16"/>
      <c r="C94" s="13"/>
      <c r="D94" s="13"/>
      <c r="E94" t="s" s="14">
        <v>157</v>
      </c>
      <c r="F94" s="12">
        <v>24.4666666666667</v>
      </c>
      <c r="G94" s="12">
        <v>54.366667</v>
      </c>
      <c r="H94" s="12">
        <f>B94</f>
        <v>0</v>
      </c>
    </row>
    <row r="95" ht="20.05" customHeight="1">
      <c r="A95" s="15"/>
      <c r="B95" s="16"/>
      <c r="C95" s="13"/>
      <c r="D95" s="13"/>
      <c r="E95" t="s" s="14">
        <v>159</v>
      </c>
      <c r="F95" s="12">
        <v>50.4333333333333</v>
      </c>
      <c r="G95" s="12">
        <v>30.516667</v>
      </c>
      <c r="H95" s="12">
        <f>B95</f>
        <v>0</v>
      </c>
    </row>
    <row r="96" ht="20.05" customHeight="1">
      <c r="A96" s="15"/>
      <c r="B96" s="16"/>
      <c r="C96" s="13"/>
      <c r="D96" s="13"/>
      <c r="E96" t="s" s="14">
        <v>161</v>
      </c>
      <c r="F96" s="12">
        <v>-34.85</v>
      </c>
      <c r="G96" s="12">
        <v>-56.166667</v>
      </c>
      <c r="H96" s="12">
        <f>B96</f>
        <v>0</v>
      </c>
    </row>
    <row r="97" ht="20.05" customHeight="1">
      <c r="A97" t="s" s="10">
        <v>162</v>
      </c>
      <c r="B97" s="11">
        <v>69</v>
      </c>
      <c r="C97" s="12">
        <v>48.252</v>
      </c>
      <c r="D97" s="13"/>
      <c r="E97" t="s" s="14">
        <v>163</v>
      </c>
      <c r="F97" s="12">
        <v>38.883333</v>
      </c>
      <c r="G97" s="12">
        <v>-77</v>
      </c>
      <c r="H97" s="12">
        <f>B97</f>
        <v>69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s="15"/>
      <c r="B99" s="16"/>
      <c r="C99" s="13"/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0</v>
      </c>
    </row>
    <row r="100" ht="20.05" customHeight="1">
      <c r="A100" t="s" s="10">
        <v>167</v>
      </c>
      <c r="B100" s="11">
        <v>1</v>
      </c>
      <c r="C100" s="12">
        <v>0.699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</v>
      </c>
    </row>
    <row r="101" ht="20.05" customHeight="1">
      <c r="A101" t="s" s="10">
        <v>169</v>
      </c>
      <c r="B101" s="11">
        <v>1</v>
      </c>
      <c r="C101" s="12">
        <v>0.699</v>
      </c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3"/>
    </row>
    <row r="104" ht="20.05" customHeight="1">
      <c r="A104" t="s" s="21">
        <v>171</v>
      </c>
      <c r="B104" s="11">
        <f>B101+B78+B62+B28</f>
        <v>21</v>
      </c>
      <c r="C104" s="13"/>
      <c r="D104" s="13"/>
      <c r="E104" s="13"/>
      <c r="F104" s="13"/>
      <c r="G104" s="13"/>
      <c r="H104" s="13"/>
    </row>
    <row r="105" ht="20.05" customHeight="1">
      <c r="A105" s="15"/>
      <c r="B105" s="16"/>
      <c r="C105" s="13"/>
      <c r="D105" s="13"/>
      <c r="E105" t="s" s="14">
        <v>172</v>
      </c>
      <c r="F105" s="12">
        <v>48.8666666666667</v>
      </c>
      <c r="G105" s="12">
        <v>2.333333</v>
      </c>
      <c r="H105" s="12">
        <f>B104+B88+B85+B82+B81+B75+B72+B71+B59+B52+B51+B49+B44+B42+B36+B35+B33+B32+B31+B25+B24+B22+B15+B11+B7+B89</f>
        <v>180</v>
      </c>
    </row>
    <row r="106" ht="20.05" customHeight="1">
      <c r="A106" s="15"/>
      <c r="B106" s="16"/>
      <c r="C106" s="13"/>
      <c r="D106" s="13"/>
      <c r="E106" s="13"/>
      <c r="F106" s="13"/>
      <c r="G106" s="13"/>
      <c r="H106" s="13"/>
    </row>
    <row r="107" ht="20.05" customHeight="1">
      <c r="A107" s="15"/>
      <c r="B107" s="16"/>
      <c r="C107" s="13"/>
      <c r="D107" s="13"/>
      <c r="E107" s="13"/>
      <c r="F107" s="13"/>
      <c r="G107" s="13"/>
      <c r="H107" s="13"/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s="12">
        <v>200</v>
      </c>
      <c r="F109" s="12">
        <v>-10</v>
      </c>
      <c r="G109" s="12">
        <v>-120</v>
      </c>
      <c r="H109" s="12">
        <v>180</v>
      </c>
    </row>
    <row r="110" ht="20.05" customHeight="1">
      <c r="A110" s="15"/>
      <c r="B110" s="16"/>
      <c r="C110" s="13"/>
      <c r="D110" s="13"/>
      <c r="E110" s="12">
        <v>100</v>
      </c>
      <c r="F110" s="12">
        <v>-35</v>
      </c>
      <c r="G110" s="12">
        <v>-120</v>
      </c>
      <c r="H110" s="12">
        <v>90</v>
      </c>
    </row>
    <row r="111" ht="20.05" customHeight="1">
      <c r="A111" s="15"/>
      <c r="B111" s="16"/>
      <c r="C111" s="13"/>
      <c r="D111" s="13"/>
      <c r="E111" s="12">
        <v>50</v>
      </c>
      <c r="F111" s="12">
        <f>-50</f>
        <v>-50</v>
      </c>
      <c r="G111" s="12">
        <v>-120</v>
      </c>
      <c r="H111" s="12">
        <v>45</v>
      </c>
    </row>
    <row r="112" ht="20.05" customHeight="1">
      <c r="A112" s="15"/>
      <c r="B112" s="16"/>
      <c r="C112" s="13"/>
      <c r="D112" s="13"/>
      <c r="E112" s="13"/>
      <c r="F112" s="13"/>
      <c r="G112" s="13"/>
      <c r="H112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1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35" customWidth="1"/>
    <col min="17" max="16384" width="16.3516" style="3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3.2" customHeight="1">
      <c r="A2" t="s" s="36">
        <v>1</v>
      </c>
      <c r="B2" s="3"/>
      <c r="C2" t="s" s="4">
        <v>207</v>
      </c>
      <c r="D2" t="s" s="4">
        <v>208</v>
      </c>
      <c r="E2" t="s" s="4">
        <v>209</v>
      </c>
      <c r="F2" t="s" s="4">
        <v>210</v>
      </c>
      <c r="G2" t="s" s="4">
        <v>211</v>
      </c>
      <c r="H2" s="3"/>
      <c r="I2" s="3"/>
      <c r="J2" t="s" s="4">
        <v>1</v>
      </c>
      <c r="K2" t="s" s="4">
        <v>2</v>
      </c>
      <c r="L2" t="s" s="4">
        <v>3</v>
      </c>
      <c r="M2" t="s" s="4">
        <v>212</v>
      </c>
      <c r="N2" s="3"/>
      <c r="O2" s="3"/>
      <c r="P2" s="3"/>
    </row>
    <row r="3" ht="23.2" customHeight="1">
      <c r="A3" t="s" s="37">
        <v>6</v>
      </c>
      <c r="B3" s="25"/>
      <c r="C3" s="7">
        <f>'CP2K'!H3</f>
        <v>0</v>
      </c>
      <c r="D3" s="7">
        <f>'BigDFT'!H3</f>
        <v>1</v>
      </c>
      <c r="E3" s="7">
        <f>'QE'!H3</f>
        <v>20</v>
      </c>
      <c r="F3" s="7">
        <f>'Yambo'!H3</f>
        <v>0</v>
      </c>
      <c r="G3" s="7">
        <f>'Siesta'!H3</f>
        <v>7</v>
      </c>
      <c r="H3" s="8"/>
      <c r="I3" s="8"/>
      <c r="J3" t="s" s="9">
        <v>6</v>
      </c>
      <c r="K3" s="7">
        <v>36.75</v>
      </c>
      <c r="L3" s="7">
        <v>3.05</v>
      </c>
      <c r="M3" s="7">
        <f>SUM(C3:G3)</f>
        <v>28</v>
      </c>
      <c r="N3" s="8"/>
      <c r="O3" s="8"/>
      <c r="P3" s="8"/>
    </row>
    <row r="4" ht="23" customHeight="1">
      <c r="A4" t="s" s="38">
        <v>8</v>
      </c>
      <c r="B4" s="16"/>
      <c r="C4" s="12">
        <f>'CP2K'!H4</f>
        <v>1</v>
      </c>
      <c r="D4" s="12">
        <f>'BigDFT'!H4</f>
        <v>1</v>
      </c>
      <c r="E4" s="12">
        <f>'QE'!H4</f>
        <v>28</v>
      </c>
      <c r="F4" s="12">
        <f>'Yambo'!H4</f>
        <v>0</v>
      </c>
      <c r="G4" s="12">
        <f>'Siesta'!H4</f>
        <v>9</v>
      </c>
      <c r="H4" s="13"/>
      <c r="I4" s="13"/>
      <c r="J4" t="s" s="14">
        <v>8</v>
      </c>
      <c r="K4" s="12">
        <v>-34.5833333333333</v>
      </c>
      <c r="L4" s="12">
        <v>-58.666667</v>
      </c>
      <c r="M4" s="12">
        <f>SUM(C4:G4)</f>
        <v>39</v>
      </c>
      <c r="N4" s="13"/>
      <c r="O4" s="13"/>
      <c r="P4" s="13"/>
    </row>
    <row r="5" ht="23" customHeight="1">
      <c r="A5" t="s" s="38">
        <v>9</v>
      </c>
      <c r="B5" s="16"/>
      <c r="C5" s="12">
        <f>'CP2K'!H5</f>
        <v>0</v>
      </c>
      <c r="D5" s="12">
        <f>'BigDFT'!H5</f>
        <v>1</v>
      </c>
      <c r="E5" s="12">
        <f>'QE'!H5</f>
        <v>2</v>
      </c>
      <c r="F5" s="12">
        <f>'Yambo'!H5</f>
        <v>0</v>
      </c>
      <c r="G5" s="12">
        <f>'Siesta'!H5</f>
        <v>0</v>
      </c>
      <c r="H5" s="13"/>
      <c r="I5" s="13"/>
      <c r="J5" t="s" s="14">
        <v>9</v>
      </c>
      <c r="K5" s="12">
        <v>40.1666666666667</v>
      </c>
      <c r="L5" s="12">
        <v>44.5</v>
      </c>
      <c r="M5" s="12">
        <f>SUM(C5:G5)</f>
        <v>3</v>
      </c>
      <c r="N5" s="13"/>
      <c r="O5" s="13"/>
      <c r="P5" s="13"/>
    </row>
    <row r="6" ht="23" customHeight="1">
      <c r="A6" t="s" s="38">
        <v>11</v>
      </c>
      <c r="B6" s="16"/>
      <c r="C6" s="12">
        <f>'CP2K'!H6</f>
        <v>8</v>
      </c>
      <c r="D6" s="12">
        <f>'BigDFT'!H6</f>
        <v>2</v>
      </c>
      <c r="E6" s="12">
        <f>'QE'!H6</f>
        <v>53</v>
      </c>
      <c r="F6" s="12">
        <f>'Yambo'!H6</f>
        <v>0</v>
      </c>
      <c r="G6" s="12">
        <f>'Siesta'!H6</f>
        <v>19</v>
      </c>
      <c r="H6" s="13"/>
      <c r="I6" s="13"/>
      <c r="J6" t="s" s="14">
        <v>11</v>
      </c>
      <c r="K6" s="12">
        <v>-35.2666666666667</v>
      </c>
      <c r="L6" s="12">
        <v>149.133333</v>
      </c>
      <c r="M6" s="12">
        <f>SUM(C6:G6)</f>
        <v>82</v>
      </c>
      <c r="N6" s="13"/>
      <c r="O6" s="13"/>
      <c r="P6" s="13"/>
    </row>
    <row r="7" ht="23" customHeight="1">
      <c r="A7" t="s" s="39">
        <v>13</v>
      </c>
      <c r="B7" s="16"/>
      <c r="C7" s="12">
        <f>'CP2K'!H7</f>
        <v>9</v>
      </c>
      <c r="D7" s="12">
        <f>'BigDFT'!H7</f>
        <v>4</v>
      </c>
      <c r="E7" s="12">
        <f>'QE'!H7</f>
        <v>35</v>
      </c>
      <c r="F7" s="12">
        <f>'Yambo'!H7</f>
        <v>1</v>
      </c>
      <c r="G7" s="12">
        <f>'Siesta'!H7</f>
        <v>13</v>
      </c>
      <c r="H7" s="13"/>
      <c r="I7" s="13"/>
      <c r="J7" t="s" s="17">
        <v>13</v>
      </c>
      <c r="K7" s="12">
        <v>48.2</v>
      </c>
      <c r="L7" s="12">
        <v>16.366667</v>
      </c>
      <c r="M7" s="12">
        <f>SUM(C7:G7)</f>
        <v>62</v>
      </c>
      <c r="N7" s="13"/>
      <c r="O7" s="13"/>
      <c r="P7" s="13"/>
    </row>
    <row r="8" ht="23" customHeight="1">
      <c r="A8" t="s" s="38">
        <v>15</v>
      </c>
      <c r="B8" s="16"/>
      <c r="C8" s="12">
        <f>'CP2K'!H8</f>
        <v>0</v>
      </c>
      <c r="D8" s="12">
        <f>'BigDFT'!H8</f>
        <v>4</v>
      </c>
      <c r="E8" s="12">
        <f>'QE'!H8</f>
        <v>3</v>
      </c>
      <c r="F8" s="12">
        <f>'Yambo'!H8</f>
        <v>0</v>
      </c>
      <c r="G8" s="12">
        <f>'Siesta'!H8</f>
        <v>1</v>
      </c>
      <c r="H8" s="13"/>
      <c r="I8" s="13"/>
      <c r="J8" t="s" s="14">
        <v>15</v>
      </c>
      <c r="K8" s="12">
        <v>40.3833333333333</v>
      </c>
      <c r="L8" s="12">
        <v>49.866667</v>
      </c>
      <c r="M8" s="12">
        <f>SUM(C8:G8)</f>
        <v>8</v>
      </c>
      <c r="N8" s="13"/>
      <c r="O8" s="13"/>
      <c r="P8" s="13"/>
    </row>
    <row r="9" ht="23" customHeight="1">
      <c r="A9" t="s" s="38">
        <v>16</v>
      </c>
      <c r="B9" s="16"/>
      <c r="C9" s="12">
        <f>'CP2K'!H9</f>
        <v>0</v>
      </c>
      <c r="D9" s="12">
        <f>'BigDFT'!H9</f>
        <v>1</v>
      </c>
      <c r="E9" s="12">
        <f>'QE'!H9</f>
        <v>13</v>
      </c>
      <c r="F9" s="12">
        <f>'Yambo'!H9</f>
        <v>0</v>
      </c>
      <c r="G9" s="12">
        <f>'Siesta'!H9</f>
        <v>0</v>
      </c>
      <c r="H9" s="13"/>
      <c r="I9" s="13"/>
      <c r="J9" t="s" s="14">
        <v>16</v>
      </c>
      <c r="K9" s="12">
        <v>23.7166666666667</v>
      </c>
      <c r="L9" s="12">
        <v>90.40000000000001</v>
      </c>
      <c r="M9" s="12">
        <f>SUM(C9:G9)</f>
        <v>14</v>
      </c>
      <c r="N9" s="13"/>
      <c r="O9" s="13"/>
      <c r="P9" s="13"/>
    </row>
    <row r="10" ht="23" customHeight="1">
      <c r="A10" t="s" s="38">
        <v>17</v>
      </c>
      <c r="B10" s="16"/>
      <c r="C10" s="12">
        <f>'CP2K'!H10</f>
        <v>0</v>
      </c>
      <c r="D10" s="12">
        <f>'BigDFT'!H10</f>
        <v>1</v>
      </c>
      <c r="E10" s="12">
        <f>'QE'!H10</f>
        <v>5</v>
      </c>
      <c r="F10" s="12">
        <f>'Yambo'!H10</f>
        <v>0</v>
      </c>
      <c r="G10" s="12">
        <f>'Siesta'!H10</f>
        <v>0</v>
      </c>
      <c r="H10" s="13"/>
      <c r="I10" s="13"/>
      <c r="J10" t="s" s="14">
        <v>17</v>
      </c>
      <c r="K10" s="12">
        <v>53.9</v>
      </c>
      <c r="L10" s="12">
        <v>27.566667</v>
      </c>
      <c r="M10" s="12">
        <f>SUM(C10:G10)</f>
        <v>6</v>
      </c>
      <c r="N10" s="13"/>
      <c r="O10" s="13"/>
      <c r="P10" s="13"/>
    </row>
    <row r="11" ht="23" customHeight="1">
      <c r="A11" t="s" s="39">
        <v>19</v>
      </c>
      <c r="B11" s="16"/>
      <c r="C11" s="12">
        <f>'CP2K'!H11</f>
        <v>13</v>
      </c>
      <c r="D11" s="12">
        <f>'BigDFT'!H11</f>
        <v>1</v>
      </c>
      <c r="E11" s="12">
        <f>'QE'!H11</f>
        <v>39</v>
      </c>
      <c r="F11" s="12">
        <f>'Yambo'!H11</f>
        <v>7</v>
      </c>
      <c r="G11" s="12">
        <f>'Siesta'!H11</f>
        <v>24</v>
      </c>
      <c r="H11" s="13"/>
      <c r="I11" s="13"/>
      <c r="J11" t="s" s="17">
        <v>19</v>
      </c>
      <c r="K11" s="12">
        <v>50.8333333333333</v>
      </c>
      <c r="L11" s="12">
        <v>4.333333</v>
      </c>
      <c r="M11" s="12">
        <f>SUM(C11:G11)</f>
        <v>84</v>
      </c>
      <c r="N11" s="13"/>
      <c r="O11" s="13"/>
      <c r="P11" s="13"/>
    </row>
    <row r="12" ht="23" customHeight="1">
      <c r="A12" t="s" s="38">
        <v>20</v>
      </c>
      <c r="B12" s="16"/>
      <c r="C12" s="12">
        <f>'CP2K'!H12</f>
        <v>0</v>
      </c>
      <c r="D12" s="12">
        <f>'BigDFT'!H12</f>
        <v>5</v>
      </c>
      <c r="E12" s="12">
        <f>'QE'!H12</f>
        <v>1</v>
      </c>
      <c r="F12" s="12">
        <f>'Yambo'!H12</f>
        <v>0</v>
      </c>
      <c r="G12" s="12">
        <f>'Siesta'!H12</f>
        <v>0</v>
      </c>
      <c r="H12" s="13"/>
      <c r="I12" s="13"/>
      <c r="J12" t="s" s="14">
        <v>20</v>
      </c>
      <c r="K12" s="12">
        <v>6.48333333333333</v>
      </c>
      <c r="L12" s="12">
        <v>2.616667</v>
      </c>
      <c r="M12" s="12">
        <f>SUM(C12:G12)</f>
        <v>6</v>
      </c>
      <c r="N12" s="13"/>
      <c r="O12" s="13"/>
      <c r="P12" s="13"/>
    </row>
    <row r="13" ht="23" customHeight="1">
      <c r="A13" t="s" s="38">
        <v>21</v>
      </c>
      <c r="B13" s="16"/>
      <c r="C13" s="12">
        <f>'CP2K'!H13</f>
        <v>0</v>
      </c>
      <c r="D13" s="12">
        <f>'BigDFT'!H13</f>
        <v>1</v>
      </c>
      <c r="E13" s="12">
        <f>'QE'!H13</f>
        <v>1</v>
      </c>
      <c r="F13" s="12">
        <f>'Yambo'!H13</f>
        <v>0</v>
      </c>
      <c r="G13" s="12">
        <f>'Siesta'!H13</f>
        <v>0</v>
      </c>
      <c r="H13" s="13"/>
      <c r="I13" s="13"/>
      <c r="J13" t="s" s="14">
        <v>21</v>
      </c>
      <c r="K13" s="12">
        <v>-24.6333333333333</v>
      </c>
      <c r="L13" s="12">
        <v>25.9</v>
      </c>
      <c r="M13" s="12">
        <f>SUM(C13:G13)</f>
        <v>2</v>
      </c>
      <c r="N13" s="13"/>
      <c r="O13" s="13"/>
      <c r="P13" s="13"/>
    </row>
    <row r="14" ht="23" customHeight="1">
      <c r="A14" t="s" s="38">
        <v>23</v>
      </c>
      <c r="B14" s="16"/>
      <c r="C14" s="12">
        <f>'CP2K'!H14</f>
        <v>3</v>
      </c>
      <c r="D14" s="12">
        <f>'BigDFT'!H14</f>
        <v>1</v>
      </c>
      <c r="E14" s="12">
        <f>'QE'!H14</f>
        <v>77</v>
      </c>
      <c r="F14" s="12">
        <f>'Yambo'!H14</f>
        <v>3</v>
      </c>
      <c r="G14" s="12">
        <f>'Siesta'!H14</f>
        <v>78</v>
      </c>
      <c r="H14" s="13"/>
      <c r="I14" s="13"/>
      <c r="J14" t="s" s="14">
        <v>23</v>
      </c>
      <c r="K14" s="12">
        <v>-15.7833333333333</v>
      </c>
      <c r="L14" s="12">
        <v>-47.916667</v>
      </c>
      <c r="M14" s="12">
        <f>SUM(C14:G14)</f>
        <v>162</v>
      </c>
      <c r="N14" s="13"/>
      <c r="O14" s="13"/>
      <c r="P14" s="13"/>
    </row>
    <row r="15" ht="23" customHeight="1">
      <c r="A15" t="s" s="39">
        <v>24</v>
      </c>
      <c r="B15" s="16"/>
      <c r="C15" s="12">
        <f>'CP2K'!H15</f>
        <v>3</v>
      </c>
      <c r="D15" s="12">
        <f>'BigDFT'!H15</f>
        <v>2</v>
      </c>
      <c r="E15" s="12">
        <f>'QE'!H15</f>
        <v>1</v>
      </c>
      <c r="F15" s="12">
        <f>'Yambo'!H15</f>
        <v>0</v>
      </c>
      <c r="G15" s="12">
        <f>'Siesta'!H15</f>
        <v>0</v>
      </c>
      <c r="H15" s="13"/>
      <c r="I15" s="13"/>
      <c r="J15" t="s" s="17">
        <v>24</v>
      </c>
      <c r="K15" s="12">
        <v>42.6833333333333</v>
      </c>
      <c r="L15" s="12">
        <v>23.316667</v>
      </c>
      <c r="M15" s="12">
        <f>SUM(C15:G15)</f>
        <v>6</v>
      </c>
      <c r="N15" s="13"/>
      <c r="O15" s="13"/>
      <c r="P15" s="13"/>
    </row>
    <row r="16" ht="23" customHeight="1">
      <c r="A16" t="s" s="38">
        <v>25</v>
      </c>
      <c r="B16" s="16"/>
      <c r="C16" s="12">
        <f>'CP2K'!H16</f>
        <v>0</v>
      </c>
      <c r="D16" s="12">
        <f>'BigDFT'!H16</f>
        <v>1</v>
      </c>
      <c r="E16" s="12">
        <f>'QE'!H16</f>
        <v>1</v>
      </c>
      <c r="F16" s="12">
        <f>'Yambo'!H16</f>
        <v>0</v>
      </c>
      <c r="G16" s="12">
        <f>'Siesta'!H16</f>
        <v>0</v>
      </c>
      <c r="H16" s="13"/>
      <c r="I16" s="13"/>
      <c r="J16" t="s" s="14">
        <v>25</v>
      </c>
      <c r="K16" s="12">
        <v>3.86666666666667</v>
      </c>
      <c r="L16" s="12">
        <v>11.516667</v>
      </c>
      <c r="M16" s="12">
        <f>SUM(C16:G16)</f>
        <v>2</v>
      </c>
      <c r="N16" s="13"/>
      <c r="O16" s="13"/>
      <c r="P16" s="13"/>
    </row>
    <row r="17" ht="23" customHeight="1">
      <c r="A17" t="s" s="38">
        <v>27</v>
      </c>
      <c r="B17" s="16"/>
      <c r="C17" s="12">
        <f>'CP2K'!H17</f>
        <v>9</v>
      </c>
      <c r="D17" s="12">
        <f>'BigDFT'!H17</f>
        <v>1</v>
      </c>
      <c r="E17" s="12">
        <f>'QE'!H17</f>
        <v>78</v>
      </c>
      <c r="F17" s="12">
        <f>'Yambo'!H17</f>
        <v>3</v>
      </c>
      <c r="G17" s="12">
        <f>'Siesta'!H17</f>
        <v>24</v>
      </c>
      <c r="H17" s="13"/>
      <c r="I17" s="13"/>
      <c r="J17" t="s" s="14">
        <v>27</v>
      </c>
      <c r="K17" s="12">
        <v>45.4166666666667</v>
      </c>
      <c r="L17" s="12">
        <v>-75.7</v>
      </c>
      <c r="M17" s="12">
        <f>SUM(C17:G17)</f>
        <v>115</v>
      </c>
      <c r="N17" s="13"/>
      <c r="O17" s="13"/>
      <c r="P17" s="13"/>
    </row>
    <row r="18" ht="23" customHeight="1">
      <c r="A18" t="s" s="38">
        <v>29</v>
      </c>
      <c r="B18" s="16"/>
      <c r="C18" s="12">
        <f>'CP2K'!H18</f>
        <v>0</v>
      </c>
      <c r="D18" s="12">
        <f>'BigDFT'!H18</f>
        <v>1</v>
      </c>
      <c r="E18" s="12">
        <f>'QE'!H18</f>
        <v>10</v>
      </c>
      <c r="F18" s="12">
        <f>'Yambo'!H18</f>
        <v>0</v>
      </c>
      <c r="G18" s="12">
        <f>'Siesta'!H18</f>
        <v>10</v>
      </c>
      <c r="H18" s="13"/>
      <c r="I18" s="13"/>
      <c r="J18" t="s" s="14">
        <v>29</v>
      </c>
      <c r="K18" s="12">
        <v>-33.45</v>
      </c>
      <c r="L18" s="12">
        <v>-70.666667</v>
      </c>
      <c r="M18" s="12">
        <f>SUM(C18:G18)</f>
        <v>21</v>
      </c>
      <c r="N18" s="13"/>
      <c r="O18" s="13"/>
      <c r="P18" s="13"/>
    </row>
    <row r="19" ht="23" customHeight="1">
      <c r="A19" t="s" s="38">
        <v>31</v>
      </c>
      <c r="B19" s="16"/>
      <c r="C19" s="12">
        <f>'CP2K'!H19</f>
        <v>0</v>
      </c>
      <c r="D19" s="12">
        <f>'BigDFT'!H19</f>
        <v>7</v>
      </c>
      <c r="E19" s="12">
        <f>'QE'!H19</f>
        <v>12</v>
      </c>
      <c r="F19" s="12">
        <f>'Yambo'!H19</f>
        <v>0</v>
      </c>
      <c r="G19" s="12">
        <f>'Siesta'!H19</f>
        <v>11</v>
      </c>
      <c r="H19" s="13"/>
      <c r="I19" s="13"/>
      <c r="J19" t="s" s="14">
        <v>31</v>
      </c>
      <c r="K19" s="12">
        <v>4.6</v>
      </c>
      <c r="L19" s="12">
        <v>-74.083333</v>
      </c>
      <c r="M19" s="12">
        <f>SUM(C19:G19)</f>
        <v>30</v>
      </c>
      <c r="N19" s="13"/>
      <c r="O19" s="13"/>
      <c r="P19" s="13"/>
    </row>
    <row r="20" ht="23" customHeight="1">
      <c r="A20" t="s" s="38">
        <v>32</v>
      </c>
      <c r="B20" s="16"/>
      <c r="C20" s="12">
        <f>'CP2K'!H20</f>
        <v>0</v>
      </c>
      <c r="D20" s="12">
        <f>'BigDFT'!H20</f>
        <v>5</v>
      </c>
      <c r="E20" s="12">
        <f>'QE'!H20</f>
        <v>2</v>
      </c>
      <c r="F20" s="12">
        <f>'Yambo'!H20</f>
        <v>0</v>
      </c>
      <c r="G20" s="12">
        <f>'Siesta'!H20</f>
        <v>0</v>
      </c>
      <c r="H20" s="13"/>
      <c r="I20" s="13"/>
      <c r="J20" t="s" s="14">
        <v>32</v>
      </c>
      <c r="K20" s="12">
        <v>9.93333333333333</v>
      </c>
      <c r="L20" s="12">
        <v>-84.083333</v>
      </c>
      <c r="M20" s="12">
        <f>SUM(C20:G20)</f>
        <v>7</v>
      </c>
      <c r="N20" s="13"/>
      <c r="O20" s="13"/>
      <c r="P20" s="13"/>
    </row>
    <row r="21" ht="23" customHeight="1">
      <c r="A21" t="s" s="38">
        <v>33</v>
      </c>
      <c r="B21" s="16"/>
      <c r="C21" s="12">
        <f>'CP2K'!H21</f>
        <v>0</v>
      </c>
      <c r="D21" s="12">
        <f>'BigDFT'!H21</f>
        <v>1</v>
      </c>
      <c r="E21" s="12">
        <f>'QE'!H21</f>
        <v>1</v>
      </c>
      <c r="F21" s="12">
        <f>'Yambo'!H21</f>
        <v>0</v>
      </c>
      <c r="G21" s="12">
        <f>'Siesta'!H21</f>
        <v>0</v>
      </c>
      <c r="H21" s="13"/>
      <c r="I21" s="13"/>
      <c r="J21" t="s" s="18">
        <v>33</v>
      </c>
      <c r="K21" s="19">
        <v>6.82055</v>
      </c>
      <c r="L21" s="19">
        <v>-5.27674</v>
      </c>
      <c r="M21" s="12">
        <f>SUM(C21:G21)</f>
        <v>2</v>
      </c>
      <c r="N21" s="13"/>
      <c r="O21" s="13"/>
      <c r="P21" s="13"/>
    </row>
    <row r="22" ht="23" customHeight="1">
      <c r="A22" t="s" s="39">
        <v>35</v>
      </c>
      <c r="B22" s="16"/>
      <c r="C22" s="12">
        <f>'CP2K'!H22</f>
        <v>1</v>
      </c>
      <c r="D22" s="12">
        <f>'BigDFT'!H22</f>
        <v>1</v>
      </c>
      <c r="E22" s="12">
        <f>'QE'!H22</f>
        <v>18</v>
      </c>
      <c r="F22" s="12">
        <f>'Yambo'!H22</f>
        <v>0</v>
      </c>
      <c r="G22" s="12">
        <f>'Siesta'!H22</f>
        <v>2</v>
      </c>
      <c r="H22" s="13"/>
      <c r="I22" s="13"/>
      <c r="J22" t="s" s="17">
        <v>35</v>
      </c>
      <c r="K22" s="12">
        <v>45.8</v>
      </c>
      <c r="L22" s="12">
        <v>16</v>
      </c>
      <c r="M22" s="12">
        <f>SUM(C22:G22)</f>
        <v>22</v>
      </c>
      <c r="N22" s="13"/>
      <c r="O22" s="13"/>
      <c r="P22" s="13"/>
    </row>
    <row r="23" ht="23" customHeight="1">
      <c r="A23" t="s" s="38">
        <v>36</v>
      </c>
      <c r="B23" s="16"/>
      <c r="C23" s="12">
        <f>'CP2K'!H23</f>
        <v>0</v>
      </c>
      <c r="D23" s="12">
        <f>'BigDFT'!H23</f>
        <v>2</v>
      </c>
      <c r="E23" s="12">
        <f>'QE'!H23</f>
        <v>1</v>
      </c>
      <c r="F23" s="12">
        <f>'Yambo'!H23</f>
        <v>0</v>
      </c>
      <c r="G23" s="12">
        <f>'Siesta'!H23</f>
        <v>0</v>
      </c>
      <c r="H23" s="13"/>
      <c r="I23" s="13"/>
      <c r="J23" t="s" s="14">
        <v>36</v>
      </c>
      <c r="K23" s="12">
        <v>23.1166666666667</v>
      </c>
      <c r="L23" s="12">
        <v>-82.34999999999999</v>
      </c>
      <c r="M23" s="12">
        <f>SUM(C23:G23)</f>
        <v>3</v>
      </c>
      <c r="N23" s="13"/>
      <c r="O23" s="13"/>
      <c r="P23" s="13"/>
    </row>
    <row r="24" ht="23.85" customHeight="1">
      <c r="A24" t="s" s="38">
        <v>175</v>
      </c>
      <c r="B24" s="16"/>
      <c r="C24" s="12">
        <f>'CP2K'!H24</f>
        <v>1</v>
      </c>
      <c r="D24" s="13"/>
      <c r="E24" s="13"/>
      <c r="F24" s="13"/>
      <c r="G24" s="13"/>
      <c r="H24" s="13"/>
      <c r="I24" s="13"/>
      <c r="J24" t="s" s="14">
        <v>175</v>
      </c>
      <c r="K24" s="20">
        <v>35.185566</v>
      </c>
      <c r="L24" s="20">
        <v>33.382275</v>
      </c>
      <c r="M24" s="12">
        <f>SUM(C24:G24)</f>
        <v>1</v>
      </c>
      <c r="N24" s="13"/>
      <c r="O24" s="13"/>
      <c r="P24" s="13"/>
    </row>
    <row r="25" ht="38" customHeight="1">
      <c r="A25" t="s" s="39">
        <v>38</v>
      </c>
      <c r="B25" s="16"/>
      <c r="C25" s="12">
        <f>'CP2K'!H25</f>
        <v>8</v>
      </c>
      <c r="D25" s="12">
        <f>'BigDFT'!H24</f>
        <v>1</v>
      </c>
      <c r="E25" s="12">
        <f>'QE'!H24</f>
        <v>24</v>
      </c>
      <c r="F25" s="12">
        <f>'Yambo'!H24</f>
        <v>0</v>
      </c>
      <c r="G25" s="12">
        <f>'Siesta'!H24</f>
        <v>19</v>
      </c>
      <c r="H25" s="13"/>
      <c r="I25" s="13"/>
      <c r="J25" t="s" s="17">
        <v>38</v>
      </c>
      <c r="K25" s="12">
        <v>50.0833333333333</v>
      </c>
      <c r="L25" s="12">
        <v>14.466667</v>
      </c>
      <c r="M25" s="12">
        <f>SUM(C25:G25)</f>
        <v>52</v>
      </c>
      <c r="N25" s="13"/>
      <c r="O25" s="13"/>
      <c r="P25" s="13"/>
    </row>
    <row r="26" ht="23" customHeight="1">
      <c r="A26" t="s" s="39">
        <v>40</v>
      </c>
      <c r="B26" s="16"/>
      <c r="C26" s="12">
        <f>'CP2K'!H26</f>
        <v>4</v>
      </c>
      <c r="D26" s="12">
        <f>'BigDFT'!H25</f>
        <v>1</v>
      </c>
      <c r="E26" s="12">
        <f>'QE'!H25</f>
        <v>40</v>
      </c>
      <c r="F26" s="12">
        <f>'Yambo'!H25</f>
        <v>0</v>
      </c>
      <c r="G26" s="12">
        <f>'Siesta'!H25</f>
        <v>12</v>
      </c>
      <c r="H26" s="13"/>
      <c r="I26" s="13"/>
      <c r="J26" t="s" s="17">
        <v>40</v>
      </c>
      <c r="K26" s="12">
        <v>55.6666666666667</v>
      </c>
      <c r="L26" s="12">
        <v>12.583333</v>
      </c>
      <c r="M26" s="12">
        <f>SUM(C26:G26)</f>
        <v>57</v>
      </c>
      <c r="N26" s="13"/>
      <c r="O26" s="13"/>
      <c r="P26" s="13"/>
    </row>
    <row r="27" ht="23" customHeight="1">
      <c r="A27" t="s" s="38">
        <v>41</v>
      </c>
      <c r="B27" s="16"/>
      <c r="C27" s="12">
        <f>'CP2K'!H27</f>
        <v>2</v>
      </c>
      <c r="D27" s="12">
        <f>'BigDFT'!H26</f>
        <v>1</v>
      </c>
      <c r="E27" s="12">
        <f>'QE'!H26</f>
        <v>1</v>
      </c>
      <c r="F27" s="12">
        <f>'Yambo'!H26</f>
        <v>0</v>
      </c>
      <c r="G27" s="12">
        <f>'Siesta'!H26</f>
        <v>0</v>
      </c>
      <c r="H27" s="13"/>
      <c r="I27" s="13"/>
      <c r="J27" t="s" s="14">
        <v>41</v>
      </c>
      <c r="K27" s="12">
        <v>-0.216666666666667</v>
      </c>
      <c r="L27" s="12">
        <v>-78.5</v>
      </c>
      <c r="M27" s="12">
        <f>SUM(C27:G27)</f>
        <v>4</v>
      </c>
      <c r="N27" s="13"/>
      <c r="O27" s="13"/>
      <c r="P27" s="13"/>
    </row>
    <row r="28" ht="23" customHeight="1">
      <c r="A28" t="s" s="38">
        <v>43</v>
      </c>
      <c r="B28" s="16"/>
      <c r="C28" s="12">
        <f>'CP2K'!H28</f>
        <v>0</v>
      </c>
      <c r="D28" s="12">
        <f>'BigDFT'!H27</f>
        <v>7</v>
      </c>
      <c r="E28" s="12">
        <f>'QE'!H27</f>
        <v>12</v>
      </c>
      <c r="F28" s="12">
        <f>'Yambo'!H27</f>
        <v>0</v>
      </c>
      <c r="G28" s="12">
        <f>'Siesta'!H27</f>
        <v>9</v>
      </c>
      <c r="H28" s="13"/>
      <c r="I28" s="13"/>
      <c r="J28" t="s" s="14">
        <v>43</v>
      </c>
      <c r="K28" s="12">
        <v>30.05</v>
      </c>
      <c r="L28" s="12">
        <v>31.25</v>
      </c>
      <c r="M28" s="12">
        <f>SUM(C28:G28)</f>
        <v>28</v>
      </c>
      <c r="N28" s="13"/>
      <c r="O28" s="13"/>
      <c r="P28" s="13"/>
    </row>
    <row r="29" ht="23" customHeight="1">
      <c r="A29" s="40"/>
      <c r="B29" s="16"/>
      <c r="C29" s="12">
        <f>'CP2K'!H29</f>
        <v>0</v>
      </c>
      <c r="D29" s="12">
        <f>'BigDFT'!H28</f>
        <v>0</v>
      </c>
      <c r="E29" s="12">
        <f>'QE'!H28</f>
        <v>0</v>
      </c>
      <c r="F29" s="12">
        <f>'Yambo'!H28</f>
        <v>0</v>
      </c>
      <c r="G29" s="12">
        <f>'Siesta'!H28</f>
        <v>0</v>
      </c>
      <c r="H29" s="13"/>
      <c r="I29" s="13"/>
      <c r="J29" s="13"/>
      <c r="K29" s="13"/>
      <c r="L29" s="13"/>
      <c r="M29" s="12">
        <f>SUM(C29:G29)</f>
        <v>0</v>
      </c>
      <c r="N29" s="13"/>
      <c r="O29" s="13"/>
      <c r="P29" s="13"/>
    </row>
    <row r="30" ht="23.85" customHeight="1">
      <c r="A30" t="s" s="38">
        <v>45</v>
      </c>
      <c r="B30" s="16"/>
      <c r="C30" s="12">
        <f>'CP2K'!H30</f>
        <v>0</v>
      </c>
      <c r="D30" s="12">
        <f>'BigDFT'!H29</f>
        <v>1</v>
      </c>
      <c r="E30" s="12">
        <f>'QE'!H29</f>
        <v>1</v>
      </c>
      <c r="F30" s="12">
        <f>'Yambo'!H29</f>
        <v>0</v>
      </c>
      <c r="G30" s="12">
        <f>'Siesta'!H29</f>
        <v>0</v>
      </c>
      <c r="H30" s="13"/>
      <c r="I30" s="13"/>
      <c r="J30" t="s" s="14">
        <v>45</v>
      </c>
      <c r="K30" s="20">
        <v>59.436962</v>
      </c>
      <c r="L30" s="20">
        <v>24.753574</v>
      </c>
      <c r="M30" s="12">
        <f>SUM(C30:G30)</f>
        <v>2</v>
      </c>
      <c r="N30" s="13"/>
      <c r="O30" s="13"/>
      <c r="P30" s="13"/>
    </row>
    <row r="31" ht="23" customHeight="1">
      <c r="A31" t="s" s="38">
        <v>46</v>
      </c>
      <c r="B31" s="16"/>
      <c r="C31" s="12">
        <f>'CP2K'!H31</f>
        <v>0</v>
      </c>
      <c r="D31" s="12">
        <f>'BigDFT'!H30</f>
        <v>1</v>
      </c>
      <c r="E31" s="12">
        <f>'QE'!H30</f>
        <v>3</v>
      </c>
      <c r="F31" s="12">
        <f>'Yambo'!H30</f>
        <v>0</v>
      </c>
      <c r="G31" s="12">
        <f>'Siesta'!H30</f>
        <v>0</v>
      </c>
      <c r="H31" s="13"/>
      <c r="I31" s="13"/>
      <c r="J31" t="s" s="14">
        <v>46</v>
      </c>
      <c r="K31" s="12">
        <v>9.03333333333333</v>
      </c>
      <c r="L31" s="12">
        <v>38.7</v>
      </c>
      <c r="M31" s="12">
        <f>SUM(C31:G31)</f>
        <v>4</v>
      </c>
      <c r="N31" s="13"/>
      <c r="O31" s="13"/>
      <c r="P31" s="13"/>
    </row>
    <row r="32" ht="23" customHeight="1">
      <c r="A32" t="s" s="39">
        <v>48</v>
      </c>
      <c r="B32" s="16"/>
      <c r="C32" s="12">
        <f>'CP2K'!H32</f>
        <v>11</v>
      </c>
      <c r="D32" s="12">
        <f>'BigDFT'!H31</f>
        <v>1</v>
      </c>
      <c r="E32" s="12">
        <f>'QE'!H31</f>
        <v>21</v>
      </c>
      <c r="F32" s="12">
        <f>'Yambo'!H31</f>
        <v>1</v>
      </c>
      <c r="G32" s="12">
        <f>'Siesta'!H31</f>
        <v>4</v>
      </c>
      <c r="H32" s="13"/>
      <c r="I32" s="13"/>
      <c r="J32" t="s" s="17">
        <v>48</v>
      </c>
      <c r="K32" s="12">
        <v>60.1666666666667</v>
      </c>
      <c r="L32" s="12">
        <v>24.933333</v>
      </c>
      <c r="M32" s="12">
        <f>SUM(C32:G32)</f>
        <v>38</v>
      </c>
      <c r="N32" s="13"/>
      <c r="O32" s="13"/>
      <c r="P32" s="13"/>
    </row>
    <row r="33" ht="23" customHeight="1">
      <c r="A33" t="s" s="39">
        <v>50</v>
      </c>
      <c r="B33" s="16"/>
      <c r="C33" s="12">
        <f>'CP2K'!H33</f>
        <v>38</v>
      </c>
      <c r="D33" s="12">
        <f>'BigDFT'!H32</f>
        <v>5</v>
      </c>
      <c r="E33" s="12">
        <f>'QE'!H32</f>
        <v>172</v>
      </c>
      <c r="F33" s="12">
        <f>'Yambo'!H32</f>
        <v>10</v>
      </c>
      <c r="G33" s="12">
        <f>'Siesta'!H32</f>
        <v>57</v>
      </c>
      <c r="H33" s="13"/>
      <c r="I33" s="13"/>
      <c r="J33" t="s" s="17">
        <v>50</v>
      </c>
      <c r="K33" s="12">
        <v>48.8666666666667</v>
      </c>
      <c r="L33" s="12">
        <v>2.333333</v>
      </c>
      <c r="M33" s="12">
        <f>SUM(C33:G33)</f>
        <v>282</v>
      </c>
      <c r="N33" s="13"/>
      <c r="O33" s="13"/>
      <c r="P33" s="13"/>
    </row>
    <row r="34" ht="23" customHeight="1">
      <c r="A34" t="s" s="39">
        <v>52</v>
      </c>
      <c r="B34" s="16"/>
      <c r="C34" s="12">
        <f>'CP2K'!H34</f>
        <v>80</v>
      </c>
      <c r="D34" s="12">
        <f>'BigDFT'!H33</f>
        <v>1</v>
      </c>
      <c r="E34" s="12">
        <f>'QE'!H33</f>
        <v>274</v>
      </c>
      <c r="F34" s="12">
        <f>'Yambo'!H33</f>
        <v>18</v>
      </c>
      <c r="G34" s="12">
        <f>'Siesta'!H33</f>
        <v>76</v>
      </c>
      <c r="H34" s="13"/>
      <c r="I34" s="13"/>
      <c r="J34" t="s" s="17">
        <v>52</v>
      </c>
      <c r="K34" s="12">
        <v>52.5166666666667</v>
      </c>
      <c r="L34" s="12">
        <v>13.4</v>
      </c>
      <c r="M34" s="12">
        <f>SUM(C34:G34)</f>
        <v>449</v>
      </c>
      <c r="N34" s="13"/>
      <c r="O34" s="13"/>
      <c r="P34" s="13"/>
    </row>
    <row r="35" ht="23" customHeight="1">
      <c r="A35" t="s" s="38">
        <v>53</v>
      </c>
      <c r="B35" s="16"/>
      <c r="C35" s="12">
        <f>'CP2K'!H35</f>
        <v>0</v>
      </c>
      <c r="D35" s="12">
        <f>'BigDFT'!H34</f>
        <v>1</v>
      </c>
      <c r="E35" s="12">
        <f>'QE'!H34</f>
        <v>5</v>
      </c>
      <c r="F35" s="12">
        <f>'Yambo'!H34</f>
        <v>0</v>
      </c>
      <c r="G35" s="12">
        <f>'Siesta'!H34</f>
        <v>0</v>
      </c>
      <c r="H35" s="13"/>
      <c r="I35" s="13"/>
      <c r="J35" t="s" s="14">
        <v>53</v>
      </c>
      <c r="K35" s="12">
        <v>5.55</v>
      </c>
      <c r="L35" s="12">
        <v>-0.216667</v>
      </c>
      <c r="M35" s="12">
        <f>SUM(C35:G35)</f>
        <v>6</v>
      </c>
      <c r="N35" s="13"/>
      <c r="O35" s="13"/>
      <c r="P35" s="13"/>
    </row>
    <row r="36" ht="23" customHeight="1">
      <c r="A36" t="s" s="39">
        <v>55</v>
      </c>
      <c r="B36" s="16"/>
      <c r="C36" s="12">
        <f>'CP2K'!H36</f>
        <v>0</v>
      </c>
      <c r="D36" s="12">
        <f>'BigDFT'!H35</f>
        <v>2</v>
      </c>
      <c r="E36" s="12">
        <f>'QE'!H35</f>
        <v>10</v>
      </c>
      <c r="F36" s="12">
        <f>'Yambo'!H35</f>
        <v>1</v>
      </c>
      <c r="G36" s="12">
        <f>'Siesta'!H35</f>
        <v>6</v>
      </c>
      <c r="H36" s="13"/>
      <c r="I36" s="13"/>
      <c r="J36" t="s" s="17">
        <v>55</v>
      </c>
      <c r="K36" s="12">
        <v>37.9833333333333</v>
      </c>
      <c r="L36" s="12">
        <v>23.733333</v>
      </c>
      <c r="M36" s="12">
        <f>SUM(C36:G36)</f>
        <v>19</v>
      </c>
      <c r="N36" s="13"/>
      <c r="O36" s="13"/>
      <c r="P36" s="13"/>
    </row>
    <row r="37" ht="23" customHeight="1">
      <c r="A37" t="s" s="39">
        <v>57</v>
      </c>
      <c r="B37" s="16"/>
      <c r="C37" s="12">
        <f>'CP2K'!H37</f>
        <v>6</v>
      </c>
      <c r="D37" s="12">
        <f>'BigDFT'!H36</f>
        <v>1</v>
      </c>
      <c r="E37" s="12">
        <f>'QE'!H36</f>
        <v>9</v>
      </c>
      <c r="F37" s="12">
        <f>'Yambo'!H36</f>
        <v>1</v>
      </c>
      <c r="G37" s="12">
        <f>'Siesta'!H36</f>
        <v>6</v>
      </c>
      <c r="H37" s="13"/>
      <c r="I37" s="13"/>
      <c r="J37" t="s" s="17">
        <v>57</v>
      </c>
      <c r="K37" s="12">
        <v>47.5</v>
      </c>
      <c r="L37" s="12">
        <v>19.083333</v>
      </c>
      <c r="M37" s="12">
        <f>SUM(C37:G37)</f>
        <v>23</v>
      </c>
      <c r="N37" s="13"/>
      <c r="O37" s="13"/>
      <c r="P37" s="13"/>
    </row>
    <row r="38" ht="23" customHeight="1">
      <c r="A38" t="s" s="38">
        <v>59</v>
      </c>
      <c r="B38" s="16"/>
      <c r="C38" s="12">
        <f>'CP2K'!H38</f>
        <v>1</v>
      </c>
      <c r="D38" s="12">
        <f>'BigDFT'!H37</f>
        <v>1</v>
      </c>
      <c r="E38" s="12">
        <f>'QE'!H37</f>
        <v>6</v>
      </c>
      <c r="F38" s="12">
        <f>'Yambo'!H37</f>
        <v>1</v>
      </c>
      <c r="G38" s="12">
        <f>'Siesta'!H37</f>
        <v>4</v>
      </c>
      <c r="H38" s="13"/>
      <c r="I38" s="13"/>
      <c r="J38" t="s" s="14">
        <v>59</v>
      </c>
      <c r="K38" s="12">
        <v>64.15000000000001</v>
      </c>
      <c r="L38" s="12">
        <v>-21.95</v>
      </c>
      <c r="M38" s="12">
        <f>SUM(C38:G38)</f>
        <v>13</v>
      </c>
      <c r="N38" s="13"/>
      <c r="O38" s="13"/>
      <c r="P38" s="13"/>
    </row>
    <row r="39" ht="23" customHeight="1">
      <c r="A39" t="s" s="38">
        <v>61</v>
      </c>
      <c r="B39" s="16"/>
      <c r="C39" s="12">
        <f>'CP2K'!H39</f>
        <v>24</v>
      </c>
      <c r="D39" s="12">
        <f>'BigDFT'!H38</f>
        <v>1</v>
      </c>
      <c r="E39" s="12">
        <f>'QE'!H38</f>
        <v>259</v>
      </c>
      <c r="F39" s="12">
        <f>'Yambo'!H38</f>
        <v>4</v>
      </c>
      <c r="G39" s="12">
        <f>'Siesta'!H38</f>
        <v>148</v>
      </c>
      <c r="H39" s="13"/>
      <c r="I39" s="13"/>
      <c r="J39" t="s" s="14">
        <v>61</v>
      </c>
      <c r="K39" s="12">
        <v>28.6</v>
      </c>
      <c r="L39" s="12">
        <v>77.2</v>
      </c>
      <c r="M39" s="12">
        <f>SUM(C39:G39)</f>
        <v>436</v>
      </c>
      <c r="N39" s="13"/>
      <c r="O39" s="13"/>
      <c r="P39" s="13"/>
    </row>
    <row r="40" ht="23" customHeight="1">
      <c r="A40" t="s" s="38">
        <v>62</v>
      </c>
      <c r="B40" s="16"/>
      <c r="C40" s="12">
        <f>'CP2K'!H40</f>
        <v>0</v>
      </c>
      <c r="D40" s="12">
        <f>'BigDFT'!H39</f>
        <v>7</v>
      </c>
      <c r="E40" s="12">
        <f>'QE'!H39</f>
        <v>27</v>
      </c>
      <c r="F40" s="12">
        <f>'Yambo'!H39</f>
        <v>0</v>
      </c>
      <c r="G40" s="12">
        <f>'Siesta'!H39</f>
        <v>0</v>
      </c>
      <c r="H40" s="13"/>
      <c r="I40" s="13"/>
      <c r="J40" t="s" s="14">
        <v>62</v>
      </c>
      <c r="K40" s="12">
        <v>-6.16666666666667</v>
      </c>
      <c r="L40" s="12">
        <v>106.816667</v>
      </c>
      <c r="M40" s="12">
        <f>SUM(C40:G40)</f>
        <v>34</v>
      </c>
      <c r="N40" s="13"/>
      <c r="O40" s="13"/>
      <c r="P40" s="13"/>
    </row>
    <row r="41" ht="23" customHeight="1">
      <c r="A41" t="s" s="38">
        <v>64</v>
      </c>
      <c r="B41" s="16"/>
      <c r="C41" s="12">
        <f>'CP2K'!H41</f>
        <v>2</v>
      </c>
      <c r="D41" s="12">
        <f>'BigDFT'!H40</f>
        <v>1</v>
      </c>
      <c r="E41" s="12">
        <f>'QE'!H40</f>
        <v>125</v>
      </c>
      <c r="F41" s="12">
        <f>'Yambo'!H40</f>
        <v>5</v>
      </c>
      <c r="G41" s="12">
        <f>'Siesta'!H40</f>
        <v>108</v>
      </c>
      <c r="H41" s="13"/>
      <c r="I41" s="13"/>
      <c r="J41" t="s" s="14">
        <v>64</v>
      </c>
      <c r="K41" s="12">
        <v>35.7</v>
      </c>
      <c r="L41" s="12">
        <v>51.416667</v>
      </c>
      <c r="M41" s="12">
        <f>SUM(C41:G41)</f>
        <v>241</v>
      </c>
      <c r="N41" s="13"/>
      <c r="O41" s="13"/>
      <c r="P41" s="13"/>
    </row>
    <row r="42" ht="23" customHeight="1">
      <c r="A42" t="s" s="38">
        <v>66</v>
      </c>
      <c r="B42" s="16"/>
      <c r="C42" s="12">
        <f>'CP2K'!H42</f>
        <v>0</v>
      </c>
      <c r="D42" s="12">
        <f>'BigDFT'!H41</f>
        <v>7</v>
      </c>
      <c r="E42" s="12">
        <f>'QE'!H41</f>
        <v>8</v>
      </c>
      <c r="F42" s="12">
        <f>'Yambo'!H41</f>
        <v>0</v>
      </c>
      <c r="G42" s="12">
        <f>'Siesta'!H41</f>
        <v>7</v>
      </c>
      <c r="H42" s="13"/>
      <c r="I42" s="13"/>
      <c r="J42" t="s" s="14">
        <v>66</v>
      </c>
      <c r="K42" s="12">
        <v>33.3333333333333</v>
      </c>
      <c r="L42" s="12">
        <v>44.4</v>
      </c>
      <c r="M42" s="12">
        <f>SUM(C42:G42)</f>
        <v>22</v>
      </c>
      <c r="N42" s="13"/>
      <c r="O42" s="13"/>
      <c r="P42" s="13"/>
    </row>
    <row r="43" ht="23" customHeight="1">
      <c r="A43" t="s" s="39">
        <v>68</v>
      </c>
      <c r="B43" s="16"/>
      <c r="C43" s="12">
        <f>'CP2K'!H43</f>
        <v>4</v>
      </c>
      <c r="D43" s="12">
        <f>'BigDFT'!H42</f>
        <v>1</v>
      </c>
      <c r="E43" s="12">
        <f>'QE'!H42</f>
        <v>12</v>
      </c>
      <c r="F43" s="12">
        <f>'Yambo'!H42</f>
        <v>4</v>
      </c>
      <c r="G43" s="12">
        <f>'Siesta'!H42</f>
        <v>7</v>
      </c>
      <c r="H43" s="13"/>
      <c r="I43" s="13"/>
      <c r="J43" t="s" s="17">
        <v>68</v>
      </c>
      <c r="K43" s="12">
        <v>53.3166666666667</v>
      </c>
      <c r="L43" s="12">
        <v>-6.233333</v>
      </c>
      <c r="M43" s="12">
        <f>SUM(C43:G43)</f>
        <v>28</v>
      </c>
      <c r="N43" s="13"/>
      <c r="O43" s="13"/>
      <c r="P43" s="13"/>
    </row>
    <row r="44" ht="23" customHeight="1">
      <c r="A44" t="s" s="38">
        <v>70</v>
      </c>
      <c r="B44" s="16"/>
      <c r="C44" s="12">
        <f>'CP2K'!H44</f>
        <v>6</v>
      </c>
      <c r="D44" s="12">
        <f>'BigDFT'!H43</f>
        <v>1</v>
      </c>
      <c r="E44" s="12">
        <f>'QE'!H43</f>
        <v>27</v>
      </c>
      <c r="F44" s="12">
        <f>'Yambo'!H43</f>
        <v>0</v>
      </c>
      <c r="G44" s="12">
        <f>'Siesta'!H43</f>
        <v>8</v>
      </c>
      <c r="H44" s="13"/>
      <c r="I44" s="13"/>
      <c r="J44" t="s" s="14">
        <v>70</v>
      </c>
      <c r="K44" s="12">
        <v>31.7666666666667</v>
      </c>
      <c r="L44" s="12">
        <v>35.233333</v>
      </c>
      <c r="M44" s="12">
        <f>SUM(C44:G44)</f>
        <v>42</v>
      </c>
      <c r="N44" s="13"/>
      <c r="O44" s="13"/>
      <c r="P44" s="13"/>
    </row>
    <row r="45" ht="23" customHeight="1">
      <c r="A45" t="s" s="39">
        <v>72</v>
      </c>
      <c r="B45" s="16"/>
      <c r="C45" s="12">
        <f>'CP2K'!H45</f>
        <v>34</v>
      </c>
      <c r="D45" s="12">
        <f>'BigDFT'!H44</f>
        <v>7</v>
      </c>
      <c r="E45" s="12">
        <f>'QE'!H44</f>
        <v>253</v>
      </c>
      <c r="F45" s="12">
        <f>'Yambo'!H44</f>
        <v>30</v>
      </c>
      <c r="G45" s="12">
        <f>'Siesta'!H44</f>
        <v>26</v>
      </c>
      <c r="H45" s="13"/>
      <c r="I45" s="13"/>
      <c r="J45" t="s" s="17">
        <v>72</v>
      </c>
      <c r="K45" s="12">
        <v>41.9</v>
      </c>
      <c r="L45" s="12">
        <v>12.483333</v>
      </c>
      <c r="M45" s="12">
        <f>SUM(C45:G45)</f>
        <v>350</v>
      </c>
      <c r="N45" s="13"/>
      <c r="O45" s="13"/>
      <c r="P45" s="13"/>
    </row>
    <row r="46" ht="23" customHeight="1">
      <c r="A46" t="s" s="38">
        <v>74</v>
      </c>
      <c r="B46" s="16"/>
      <c r="C46" s="12">
        <f>'CP2K'!H46</f>
        <v>17</v>
      </c>
      <c r="D46" s="12">
        <f>'BigDFT'!H45</f>
        <v>1</v>
      </c>
      <c r="E46" s="12">
        <f>'QE'!H45</f>
        <v>205</v>
      </c>
      <c r="F46" s="12">
        <f>'Yambo'!H45</f>
        <v>1</v>
      </c>
      <c r="G46" s="12">
        <f>'Siesta'!H45</f>
        <v>49</v>
      </c>
      <c r="H46" s="13"/>
      <c r="I46" s="13"/>
      <c r="J46" t="s" s="14">
        <v>74</v>
      </c>
      <c r="K46" s="12">
        <v>35.6833333333333</v>
      </c>
      <c r="L46" s="12">
        <v>139.75</v>
      </c>
      <c r="M46" s="12">
        <f>SUM(C46:G46)</f>
        <v>273</v>
      </c>
      <c r="N46" s="13"/>
      <c r="O46" s="13"/>
      <c r="P46" s="13"/>
    </row>
    <row r="47" ht="23.85" customHeight="1">
      <c r="A47" t="s" s="38">
        <v>75</v>
      </c>
      <c r="B47" s="16"/>
      <c r="C47" s="12">
        <f>'CP2K'!H47</f>
        <v>0</v>
      </c>
      <c r="D47" s="12">
        <f>'BigDFT'!H46</f>
        <v>1</v>
      </c>
      <c r="E47" s="12">
        <f>'QE'!H46</f>
        <v>5</v>
      </c>
      <c r="F47" s="12">
        <f>'Yambo'!H46</f>
        <v>0</v>
      </c>
      <c r="G47" s="12">
        <f>'Siesta'!H46</f>
        <v>0</v>
      </c>
      <c r="H47" s="13"/>
      <c r="I47" s="13"/>
      <c r="J47" t="s" s="14">
        <v>75</v>
      </c>
      <c r="K47" s="20">
        <v>31.963158</v>
      </c>
      <c r="L47" s="12">
        <v>35.930359</v>
      </c>
      <c r="M47" s="12">
        <f>SUM(C47:G47)</f>
        <v>6</v>
      </c>
      <c r="N47" s="13"/>
      <c r="O47" s="13"/>
      <c r="P47" s="13"/>
    </row>
    <row r="48" ht="23" customHeight="1">
      <c r="A48" t="s" s="38">
        <v>77</v>
      </c>
      <c r="B48" s="16"/>
      <c r="C48" s="12">
        <f>'CP2K'!H48</f>
        <v>0</v>
      </c>
      <c r="D48" s="12">
        <f>'BigDFT'!H47</f>
        <v>1</v>
      </c>
      <c r="E48" s="12">
        <f>'QE'!H47</f>
        <v>2</v>
      </c>
      <c r="F48" s="12">
        <f>'Yambo'!H47</f>
        <v>0</v>
      </c>
      <c r="G48" s="12">
        <f>'Siesta'!H47</f>
        <v>1</v>
      </c>
      <c r="H48" s="13"/>
      <c r="I48" s="13"/>
      <c r="J48" t="s" s="14">
        <v>77</v>
      </c>
      <c r="K48" s="12">
        <v>51.1666666666667</v>
      </c>
      <c r="L48" s="12">
        <v>71.416667</v>
      </c>
      <c r="M48" s="12">
        <f>SUM(C48:G48)</f>
        <v>4</v>
      </c>
      <c r="N48" s="13"/>
      <c r="O48" s="13"/>
      <c r="P48" s="13"/>
    </row>
    <row r="49" ht="23" customHeight="1">
      <c r="A49" t="s" s="38">
        <v>79</v>
      </c>
      <c r="B49" s="16"/>
      <c r="C49" s="12">
        <f>'CP2K'!H49</f>
        <v>0</v>
      </c>
      <c r="D49" s="12">
        <f>'BigDFT'!H48</f>
        <v>7</v>
      </c>
      <c r="E49" s="12">
        <f>'QE'!H48</f>
        <v>3</v>
      </c>
      <c r="F49" s="12">
        <f>'Yambo'!H48</f>
        <v>0</v>
      </c>
      <c r="G49" s="12">
        <f>'Siesta'!H48</f>
        <v>2</v>
      </c>
      <c r="H49" s="13"/>
      <c r="I49" s="13"/>
      <c r="J49" t="s" s="14">
        <v>79</v>
      </c>
      <c r="K49" s="12">
        <v>-1.28333333333333</v>
      </c>
      <c r="L49" s="12">
        <v>36.816667</v>
      </c>
      <c r="M49" s="12">
        <f>SUM(C49:G49)</f>
        <v>12</v>
      </c>
      <c r="N49" s="13"/>
      <c r="O49" s="13"/>
      <c r="P49" s="13"/>
    </row>
    <row r="50" ht="23" customHeight="1">
      <c r="A50" t="s" s="39">
        <v>80</v>
      </c>
      <c r="B50" s="16"/>
      <c r="C50" s="12">
        <f>'CP2K'!H50</f>
        <v>1</v>
      </c>
      <c r="D50" s="12">
        <f>'BigDFT'!H49</f>
        <v>1</v>
      </c>
      <c r="E50" s="12">
        <f>'QE'!H49</f>
        <v>2</v>
      </c>
      <c r="F50" s="12">
        <f>'Yambo'!H49</f>
        <v>1</v>
      </c>
      <c r="G50" s="12">
        <f>'Siesta'!H49</f>
        <v>0</v>
      </c>
      <c r="H50" s="13"/>
      <c r="I50" s="13"/>
      <c r="J50" t="s" s="17">
        <v>80</v>
      </c>
      <c r="K50" s="12">
        <v>56.95</v>
      </c>
      <c r="L50" s="12">
        <v>24.1</v>
      </c>
      <c r="M50" s="12">
        <f>SUM(C50:G50)</f>
        <v>5</v>
      </c>
      <c r="N50" s="13"/>
      <c r="O50" s="13"/>
      <c r="P50" s="13"/>
    </row>
    <row r="51" ht="23.85" customHeight="1">
      <c r="A51" t="s" s="38">
        <v>82</v>
      </c>
      <c r="B51" s="16"/>
      <c r="C51" s="12">
        <f>'CP2K'!H51</f>
        <v>0</v>
      </c>
      <c r="D51" s="12">
        <f>'BigDFT'!H50</f>
        <v>2</v>
      </c>
      <c r="E51" s="12">
        <f>'QE'!H50</f>
        <v>1</v>
      </c>
      <c r="F51" s="12">
        <f>'Yambo'!H50</f>
        <v>0</v>
      </c>
      <c r="G51" s="12">
        <f>'Siesta'!H50</f>
        <v>1</v>
      </c>
      <c r="H51" s="13"/>
      <c r="I51" s="13"/>
      <c r="J51" t="s" s="14">
        <v>82</v>
      </c>
      <c r="K51" s="20">
        <v>33.88863</v>
      </c>
      <c r="L51" s="20">
        <v>35.49548</v>
      </c>
      <c r="M51" s="12">
        <f>SUM(C51:G51)</f>
        <v>4</v>
      </c>
      <c r="N51" s="13"/>
      <c r="O51" s="13"/>
      <c r="P51" s="13"/>
    </row>
    <row r="52" ht="23" customHeight="1">
      <c r="A52" t="s" s="39">
        <v>84</v>
      </c>
      <c r="B52" s="16"/>
      <c r="C52" s="12">
        <f>'CP2K'!H52</f>
        <v>0</v>
      </c>
      <c r="D52" s="12">
        <f>'BigDFT'!H51</f>
        <v>1</v>
      </c>
      <c r="E52" s="12">
        <f>'QE'!H51</f>
        <v>1</v>
      </c>
      <c r="F52" s="12">
        <f>'Yambo'!H51</f>
        <v>0</v>
      </c>
      <c r="G52" s="12">
        <f>'Siesta'!H51</f>
        <v>1</v>
      </c>
      <c r="H52" s="13"/>
      <c r="I52" s="13"/>
      <c r="J52" t="s" s="17">
        <v>84</v>
      </c>
      <c r="K52" s="12">
        <v>54.6833333333333</v>
      </c>
      <c r="L52" s="12">
        <v>25.316667</v>
      </c>
      <c r="M52" s="12">
        <f>SUM(C52:G52)</f>
        <v>3</v>
      </c>
      <c r="N52" s="13"/>
      <c r="O52" s="13"/>
      <c r="P52" s="13"/>
    </row>
    <row r="53" ht="23" customHeight="1">
      <c r="A53" t="s" s="39">
        <v>86</v>
      </c>
      <c r="B53" s="16"/>
      <c r="C53" s="12">
        <f>'CP2K'!H53</f>
        <v>0</v>
      </c>
      <c r="D53" s="12">
        <f>'BigDFT'!H52</f>
        <v>1</v>
      </c>
      <c r="E53" s="12">
        <f>'QE'!H52</f>
        <v>10</v>
      </c>
      <c r="F53" s="12">
        <f>'Yambo'!H52</f>
        <v>4</v>
      </c>
      <c r="G53" s="12">
        <f>'Siesta'!H52</f>
        <v>3</v>
      </c>
      <c r="H53" s="13"/>
      <c r="I53" s="13"/>
      <c r="J53" t="s" s="17">
        <v>86</v>
      </c>
      <c r="K53" s="12">
        <v>49.6</v>
      </c>
      <c r="L53" s="12">
        <v>6.116667</v>
      </c>
      <c r="M53" s="12">
        <f>SUM(C53:G53)</f>
        <v>18</v>
      </c>
      <c r="N53" s="13"/>
      <c r="O53" s="13"/>
      <c r="P53" s="13"/>
    </row>
    <row r="54" ht="23" customHeight="1">
      <c r="A54" t="s" s="38">
        <v>88</v>
      </c>
      <c r="B54" s="16"/>
      <c r="C54" s="12">
        <f>'CP2K'!H54</f>
        <v>0</v>
      </c>
      <c r="D54" s="12">
        <f>'BigDFT'!H53</f>
        <v>1</v>
      </c>
      <c r="E54" s="12">
        <f>'QE'!H53</f>
        <v>19</v>
      </c>
      <c r="F54" s="12">
        <f>'Yambo'!H53</f>
        <v>0</v>
      </c>
      <c r="G54" s="12">
        <f>'Siesta'!H53</f>
        <v>2</v>
      </c>
      <c r="H54" s="13"/>
      <c r="I54" s="13"/>
      <c r="J54" t="s" s="14">
        <v>88</v>
      </c>
      <c r="K54" s="12">
        <v>3.16666666666667</v>
      </c>
      <c r="L54" s="12">
        <v>101.7</v>
      </c>
      <c r="M54" s="12">
        <f>SUM(C54:G54)</f>
        <v>22</v>
      </c>
      <c r="N54" s="13"/>
      <c r="O54" s="13"/>
      <c r="P54" s="13"/>
    </row>
    <row r="55" ht="23" customHeight="1">
      <c r="A55" t="s" s="38">
        <v>89</v>
      </c>
      <c r="B55" s="16"/>
      <c r="C55" s="12">
        <f>'CP2K'!H55</f>
        <v>0</v>
      </c>
      <c r="D55" s="12">
        <f>'BigDFT'!H54</f>
        <v>7</v>
      </c>
      <c r="E55" s="12">
        <f>'QE'!H54</f>
        <v>1</v>
      </c>
      <c r="F55" s="12">
        <f>'Yambo'!H54</f>
        <v>0</v>
      </c>
      <c r="G55" s="12">
        <f>'Siesta'!H54</f>
        <v>0</v>
      </c>
      <c r="H55" s="13"/>
      <c r="I55" s="13"/>
      <c r="J55" t="s" s="14">
        <v>89</v>
      </c>
      <c r="K55" s="12">
        <v>35.891996432</v>
      </c>
      <c r="L55" s="12">
        <v>14.50749797</v>
      </c>
      <c r="M55" s="12">
        <f>SUM(C55:G55)</f>
        <v>8</v>
      </c>
      <c r="N55" s="13"/>
      <c r="O55" s="13"/>
      <c r="P55" s="13"/>
    </row>
    <row r="56" ht="23" customHeight="1">
      <c r="A56" t="s" s="38">
        <v>91</v>
      </c>
      <c r="B56" s="16"/>
      <c r="C56" s="12">
        <f>'CP2K'!H56</f>
        <v>1</v>
      </c>
      <c r="D56" s="12">
        <f>'BigDFT'!H55</f>
        <v>0</v>
      </c>
      <c r="E56" s="12">
        <f>'QE'!H55</f>
        <v>59</v>
      </c>
      <c r="F56" s="12">
        <f>'Yambo'!H55</f>
        <v>1</v>
      </c>
      <c r="G56" s="12">
        <f>'Siesta'!H55</f>
        <v>33</v>
      </c>
      <c r="H56" s="13"/>
      <c r="I56" s="13"/>
      <c r="J56" t="s" s="14">
        <v>91</v>
      </c>
      <c r="K56" s="12">
        <v>19.4333333333333</v>
      </c>
      <c r="L56" s="12">
        <v>-99.13333299999999</v>
      </c>
      <c r="M56" s="12">
        <f>SUM(C56:G56)</f>
        <v>94</v>
      </c>
      <c r="N56" s="13"/>
      <c r="O56" s="13"/>
      <c r="P56" s="13"/>
    </row>
    <row r="57" ht="23" customHeight="1">
      <c r="A57" t="s" s="38">
        <v>93</v>
      </c>
      <c r="B57" s="16"/>
      <c r="C57" s="12">
        <f>'CP2K'!H57</f>
        <v>0</v>
      </c>
      <c r="D57" s="12">
        <f>'BigDFT'!H56</f>
        <v>0</v>
      </c>
      <c r="E57" s="12">
        <f>'QE'!H56</f>
        <v>2</v>
      </c>
      <c r="F57" s="12">
        <f>'Yambo'!H56</f>
        <v>2</v>
      </c>
      <c r="G57" s="12">
        <f>'Siesta'!H56</f>
        <v>1</v>
      </c>
      <c r="H57" s="13"/>
      <c r="I57" s="13"/>
      <c r="J57" t="s" s="14">
        <v>93</v>
      </c>
      <c r="K57" s="12">
        <v>47</v>
      </c>
      <c r="L57" s="12">
        <v>28.85</v>
      </c>
      <c r="M57" s="12">
        <f>SUM(C57:G57)</f>
        <v>5</v>
      </c>
      <c r="N57" s="13"/>
      <c r="O57" s="13"/>
      <c r="P57" s="13"/>
    </row>
    <row r="58" ht="23" customHeight="1">
      <c r="A58" t="s" s="38">
        <v>95</v>
      </c>
      <c r="B58" s="16"/>
      <c r="C58" s="12">
        <f>'CP2K'!H58</f>
        <v>0</v>
      </c>
      <c r="D58" s="12">
        <f>'BigDFT'!H57</f>
        <v>0</v>
      </c>
      <c r="E58" s="12">
        <f>'QE'!H57</f>
        <v>29</v>
      </c>
      <c r="F58" s="12">
        <f>'Yambo'!H57</f>
        <v>0</v>
      </c>
      <c r="G58" s="12">
        <f>'Siesta'!H57</f>
        <v>1</v>
      </c>
      <c r="H58" s="13"/>
      <c r="I58" s="13"/>
      <c r="J58" t="s" s="14">
        <v>95</v>
      </c>
      <c r="K58" s="12">
        <v>34.0166666666667</v>
      </c>
      <c r="L58" s="12">
        <v>-6.816667</v>
      </c>
      <c r="M58" s="12">
        <f>SUM(C58:G58)</f>
        <v>30</v>
      </c>
      <c r="N58" s="13"/>
      <c r="O58" s="13"/>
      <c r="P58" s="13"/>
    </row>
    <row r="59" ht="23" customHeight="1">
      <c r="A59" t="s" s="38">
        <v>96</v>
      </c>
      <c r="B59" s="16"/>
      <c r="C59" s="12">
        <f>'CP2K'!H59</f>
        <v>0</v>
      </c>
      <c r="D59" s="12">
        <f>'BigDFT'!H58</f>
        <v>0</v>
      </c>
      <c r="E59" s="12">
        <f>'QE'!H58</f>
        <v>3</v>
      </c>
      <c r="F59" s="12">
        <f>'Yambo'!H58</f>
        <v>0</v>
      </c>
      <c r="G59" s="12">
        <f>'Siesta'!H58</f>
        <v>0</v>
      </c>
      <c r="H59" s="13"/>
      <c r="I59" s="13"/>
      <c r="J59" t="s" s="14">
        <v>96</v>
      </c>
      <c r="K59" s="12">
        <v>27.7166666666667</v>
      </c>
      <c r="L59" s="12">
        <v>85.316667</v>
      </c>
      <c r="M59" s="12">
        <f>SUM(C59:G59)</f>
        <v>3</v>
      </c>
      <c r="N59" s="13"/>
      <c r="O59" s="13"/>
      <c r="P59" s="13"/>
    </row>
    <row r="60" ht="23" customHeight="1">
      <c r="A60" t="s" s="39">
        <v>98</v>
      </c>
      <c r="B60" s="16"/>
      <c r="C60" s="12">
        <f>'CP2K'!H60</f>
        <v>13</v>
      </c>
      <c r="D60" s="12">
        <f>'BigDFT'!H59</f>
        <v>1</v>
      </c>
      <c r="E60" s="12">
        <f>'QE'!H59</f>
        <v>36</v>
      </c>
      <c r="F60" s="12">
        <f>'Yambo'!H59</f>
        <v>1</v>
      </c>
      <c r="G60" s="12">
        <f>'Siesta'!H59</f>
        <v>8</v>
      </c>
      <c r="H60" s="13"/>
      <c r="I60" s="13"/>
      <c r="J60" t="s" s="17">
        <v>98</v>
      </c>
      <c r="K60" s="12">
        <v>52.35</v>
      </c>
      <c r="L60" s="12">
        <v>4.916667</v>
      </c>
      <c r="M60" s="12">
        <f>SUM(C60:G60)</f>
        <v>59</v>
      </c>
      <c r="N60" s="13"/>
      <c r="O60" s="13"/>
      <c r="P60" s="13"/>
    </row>
    <row r="61" ht="23" customHeight="1">
      <c r="A61" t="s" s="38">
        <v>100</v>
      </c>
      <c r="B61" s="16"/>
      <c r="C61" s="12">
        <f>'CP2K'!H61</f>
        <v>0</v>
      </c>
      <c r="D61" s="12">
        <f>'BigDFT'!H60</f>
        <v>5</v>
      </c>
      <c r="E61" s="12">
        <f>'QE'!H60</f>
        <v>0</v>
      </c>
      <c r="F61" s="12">
        <f>'Yambo'!H60</f>
        <v>0</v>
      </c>
      <c r="G61" s="12">
        <f>'Siesta'!H60</f>
        <v>1</v>
      </c>
      <c r="H61" s="13"/>
      <c r="I61" s="13"/>
      <c r="J61" t="s" s="14">
        <v>100</v>
      </c>
      <c r="K61" s="12">
        <v>-41.3</v>
      </c>
      <c r="L61" s="12">
        <v>174.783333</v>
      </c>
      <c r="M61" s="12">
        <f>SUM(C61:G61)</f>
        <v>6</v>
      </c>
      <c r="N61" s="13"/>
      <c r="O61" s="13"/>
      <c r="P61" s="13"/>
    </row>
    <row r="62" ht="23" customHeight="1">
      <c r="A62" t="s" s="38">
        <v>101</v>
      </c>
      <c r="B62" s="16"/>
      <c r="C62" s="12">
        <f>'CP2K'!H62</f>
        <v>0</v>
      </c>
      <c r="D62" s="12">
        <f>'BigDFT'!H61</f>
        <v>1</v>
      </c>
      <c r="E62" s="12">
        <f>'QE'!H61</f>
        <v>27</v>
      </c>
      <c r="F62" s="12">
        <f>'Yambo'!H61</f>
        <v>1</v>
      </c>
      <c r="G62" s="12">
        <f>'Siesta'!H61</f>
        <v>0</v>
      </c>
      <c r="H62" s="13"/>
      <c r="I62" s="13"/>
      <c r="J62" t="s" s="14">
        <v>101</v>
      </c>
      <c r="K62" s="12">
        <v>9.08333333333333</v>
      </c>
      <c r="L62" s="12">
        <v>7.533333</v>
      </c>
      <c r="M62" s="12">
        <f>SUM(C62:G62)</f>
        <v>29</v>
      </c>
      <c r="N62" s="13"/>
      <c r="O62" s="13"/>
      <c r="P62" s="13"/>
    </row>
    <row r="63" ht="23" customHeight="1">
      <c r="A63" s="40"/>
      <c r="B63" s="16"/>
      <c r="C63" s="12">
        <f>'CP2K'!H63</f>
        <v>0</v>
      </c>
      <c r="D63" s="12">
        <f>'BigDFT'!H62</f>
        <v>0</v>
      </c>
      <c r="E63" s="12">
        <f>'QE'!H62</f>
        <v>0</v>
      </c>
      <c r="F63" s="12">
        <f>'Yambo'!H62</f>
        <v>0</v>
      </c>
      <c r="G63" s="12">
        <f>'Siesta'!H62</f>
        <v>0</v>
      </c>
      <c r="H63" s="13"/>
      <c r="I63" s="13"/>
      <c r="J63" s="13"/>
      <c r="K63" s="13"/>
      <c r="L63" s="13"/>
      <c r="M63" s="12">
        <f>SUM(C63:G63)</f>
        <v>0</v>
      </c>
      <c r="N63" s="13"/>
      <c r="O63" s="13"/>
      <c r="P63" s="13"/>
    </row>
    <row r="64" ht="23" customHeight="1">
      <c r="A64" t="s" s="38">
        <v>104</v>
      </c>
      <c r="B64" s="16"/>
      <c r="C64" s="12">
        <f>'CP2K'!H64</f>
        <v>0</v>
      </c>
      <c r="D64" s="12">
        <f>'BigDFT'!H63</f>
        <v>2</v>
      </c>
      <c r="E64" s="12">
        <f>'QE'!H63</f>
        <v>6</v>
      </c>
      <c r="F64" s="12">
        <f>'Yambo'!H63</f>
        <v>0</v>
      </c>
      <c r="G64" s="12">
        <f>'Siesta'!H63</f>
        <v>2</v>
      </c>
      <c r="H64" s="13"/>
      <c r="I64" s="13"/>
      <c r="J64" t="s" s="14">
        <v>104</v>
      </c>
      <c r="K64" s="12">
        <v>39.0166666666667</v>
      </c>
      <c r="L64" s="12">
        <v>125.75</v>
      </c>
      <c r="M64" s="12">
        <f>SUM(C64:G64)</f>
        <v>10</v>
      </c>
      <c r="N64" s="13"/>
      <c r="O64" s="13"/>
      <c r="P64" s="13"/>
    </row>
    <row r="65" ht="23" customHeight="1">
      <c r="A65" t="s" s="38">
        <v>106</v>
      </c>
      <c r="B65" s="16"/>
      <c r="C65" s="12">
        <f>'CP2K'!H65</f>
        <v>9</v>
      </c>
      <c r="D65" s="12">
        <f>'BigDFT'!H64</f>
        <v>1</v>
      </c>
      <c r="E65" s="12">
        <f>'QE'!H64</f>
        <v>11</v>
      </c>
      <c r="F65" s="12">
        <f>'Yambo'!H64</f>
        <v>0</v>
      </c>
      <c r="G65" s="12">
        <f>'Siesta'!H64</f>
        <v>3</v>
      </c>
      <c r="H65" s="13"/>
      <c r="I65" s="13"/>
      <c r="J65" t="s" s="14">
        <v>106</v>
      </c>
      <c r="K65" s="12">
        <v>59.9166666666667</v>
      </c>
      <c r="L65" s="12">
        <v>10.75</v>
      </c>
      <c r="M65" s="12">
        <f>SUM(C65:G65)</f>
        <v>24</v>
      </c>
      <c r="N65" s="13"/>
      <c r="O65" s="13"/>
      <c r="P65" s="13"/>
    </row>
    <row r="66" ht="23" customHeight="1">
      <c r="A66" t="s" s="38">
        <v>107</v>
      </c>
      <c r="B66" s="16"/>
      <c r="C66" s="12">
        <f>'CP2K'!H66</f>
        <v>0</v>
      </c>
      <c r="D66" s="12">
        <f>'BigDFT'!H65</f>
        <v>1</v>
      </c>
      <c r="E66" s="12">
        <f>'QE'!H65</f>
        <v>3</v>
      </c>
      <c r="F66" s="12">
        <f>'Yambo'!H65</f>
        <v>0</v>
      </c>
      <c r="G66" s="12">
        <f>'Siesta'!H65</f>
        <v>0</v>
      </c>
      <c r="H66" s="13"/>
      <c r="I66" s="13"/>
      <c r="J66" t="s" s="14">
        <v>107</v>
      </c>
      <c r="K66" s="12">
        <v>23.6166666666667</v>
      </c>
      <c r="L66" s="12">
        <v>58.583333</v>
      </c>
      <c r="M66" s="12">
        <f>SUM(C66:G66)</f>
        <v>4</v>
      </c>
      <c r="N66" s="13"/>
      <c r="O66" s="13"/>
      <c r="P66" s="13"/>
    </row>
    <row r="67" ht="23" customHeight="1">
      <c r="A67" t="s" s="38">
        <v>109</v>
      </c>
      <c r="B67" s="16"/>
      <c r="C67" s="12">
        <f>'CP2K'!H67</f>
        <v>0</v>
      </c>
      <c r="D67" s="12">
        <f>'BigDFT'!H66</f>
        <v>1</v>
      </c>
      <c r="E67" s="12">
        <f>'QE'!H66</f>
        <v>33</v>
      </c>
      <c r="F67" s="12">
        <f>'Yambo'!H66</f>
        <v>0</v>
      </c>
      <c r="G67" s="12">
        <f>'Siesta'!H66</f>
        <v>4</v>
      </c>
      <c r="H67" s="13"/>
      <c r="I67" s="13"/>
      <c r="J67" t="s" s="14">
        <v>109</v>
      </c>
      <c r="K67" s="12">
        <v>33.6833333333333</v>
      </c>
      <c r="L67" s="12">
        <v>73.05</v>
      </c>
      <c r="M67" s="12">
        <f>SUM(C67:G67)</f>
        <v>38</v>
      </c>
      <c r="N67" s="13"/>
      <c r="O67" s="13"/>
      <c r="P67" s="13"/>
    </row>
    <row r="68" ht="23" customHeight="1">
      <c r="A68" t="s" s="38">
        <v>110</v>
      </c>
      <c r="B68" s="16"/>
      <c r="C68" s="12">
        <f>'CP2K'!H68</f>
        <v>0</v>
      </c>
      <c r="D68" s="12">
        <f>'BigDFT'!H67</f>
        <v>7</v>
      </c>
      <c r="E68" s="12">
        <f>'QE'!H67</f>
        <v>1</v>
      </c>
      <c r="F68" s="12">
        <f>'Yambo'!H67</f>
        <v>0</v>
      </c>
      <c r="G68" s="12">
        <f>'Siesta'!H67</f>
        <v>0</v>
      </c>
      <c r="H68" s="13"/>
      <c r="I68" s="13"/>
      <c r="J68" t="s" s="14">
        <v>110</v>
      </c>
      <c r="K68" s="12">
        <v>-25.2666666666667</v>
      </c>
      <c r="L68" s="12">
        <v>-57.666667</v>
      </c>
      <c r="M68" s="12">
        <f>SUM(C68:G68)</f>
        <v>8</v>
      </c>
      <c r="N68" s="13"/>
      <c r="O68" s="13"/>
      <c r="P68" s="13"/>
    </row>
    <row r="69" ht="23" customHeight="1">
      <c r="A69" t="s" s="38">
        <v>112</v>
      </c>
      <c r="B69" s="16"/>
      <c r="C69" s="12">
        <f>'CP2K'!H69</f>
        <v>130</v>
      </c>
      <c r="D69" s="12">
        <f>'BigDFT'!H68</f>
        <v>5</v>
      </c>
      <c r="E69" s="12">
        <f>'QE'!H68</f>
        <v>542</v>
      </c>
      <c r="F69" s="12">
        <f>'Yambo'!H68</f>
        <v>19</v>
      </c>
      <c r="G69" s="12">
        <f>'Siesta'!H68</f>
        <v>422</v>
      </c>
      <c r="H69" s="13"/>
      <c r="I69" s="13"/>
      <c r="J69" t="s" s="14">
        <v>112</v>
      </c>
      <c r="K69" s="12">
        <v>39.9166666666667</v>
      </c>
      <c r="L69" s="12">
        <v>116.383333</v>
      </c>
      <c r="M69" s="12">
        <f>SUM(C69:G69)</f>
        <v>1118</v>
      </c>
      <c r="N69" s="13"/>
      <c r="O69" s="13"/>
      <c r="P69" s="13"/>
    </row>
    <row r="70" ht="23" customHeight="1">
      <c r="A70" t="s" s="38">
        <v>114</v>
      </c>
      <c r="B70" s="16"/>
      <c r="C70" s="12">
        <f>'CP2K'!H70</f>
        <v>0</v>
      </c>
      <c r="D70" s="12">
        <f>'BigDFT'!H69</f>
        <v>1</v>
      </c>
      <c r="E70" s="12">
        <f>'QE'!H69</f>
        <v>4</v>
      </c>
      <c r="F70" s="12">
        <f>'Yambo'!H69</f>
        <v>0</v>
      </c>
      <c r="G70" s="12">
        <f>'Siesta'!H69</f>
        <v>3</v>
      </c>
      <c r="H70" s="13"/>
      <c r="I70" s="13"/>
      <c r="J70" t="s" s="14">
        <v>114</v>
      </c>
      <c r="K70" s="12">
        <v>-12.05</v>
      </c>
      <c r="L70" s="12">
        <v>-77.05</v>
      </c>
      <c r="M70" s="12">
        <f>SUM(C70:G70)</f>
        <v>8</v>
      </c>
      <c r="N70" s="13"/>
      <c r="O70" s="13"/>
      <c r="P70" s="13"/>
    </row>
    <row r="71" ht="23" customHeight="1">
      <c r="A71" t="s" s="38">
        <v>115</v>
      </c>
      <c r="B71" s="16"/>
      <c r="C71" s="12">
        <f>'CP2K'!H71</f>
        <v>0</v>
      </c>
      <c r="D71" s="12">
        <f>'BigDFT'!H70</f>
        <v>1</v>
      </c>
      <c r="E71" s="12">
        <f>'QE'!H70</f>
        <v>8</v>
      </c>
      <c r="F71" s="12">
        <f>'Yambo'!H70</f>
        <v>0</v>
      </c>
      <c r="G71" s="12">
        <f>'Siesta'!H70</f>
        <v>0</v>
      </c>
      <c r="H71" s="13"/>
      <c r="I71" s="13"/>
      <c r="J71" t="s" s="14">
        <v>115</v>
      </c>
      <c r="K71" s="12">
        <v>14.6</v>
      </c>
      <c r="L71" s="12">
        <v>120.966667</v>
      </c>
      <c r="M71" s="12">
        <f>SUM(C71:G71)</f>
        <v>9</v>
      </c>
      <c r="N71" s="13"/>
      <c r="O71" s="13"/>
      <c r="P71" s="13"/>
    </row>
    <row r="72" ht="23" customHeight="1">
      <c r="A72" t="s" s="39">
        <v>117</v>
      </c>
      <c r="B72" s="16"/>
      <c r="C72" s="12">
        <f>'CP2K'!H72</f>
        <v>9</v>
      </c>
      <c r="D72" s="12">
        <f>'BigDFT'!H71</f>
        <v>2</v>
      </c>
      <c r="E72" s="12">
        <f>'QE'!H71</f>
        <v>68</v>
      </c>
      <c r="F72" s="12">
        <f>'Yambo'!H71</f>
        <v>1</v>
      </c>
      <c r="G72" s="12">
        <f>'Siesta'!H71</f>
        <v>24</v>
      </c>
      <c r="H72" s="13"/>
      <c r="I72" s="13"/>
      <c r="J72" t="s" s="17">
        <v>117</v>
      </c>
      <c r="K72" s="12">
        <v>52.25</v>
      </c>
      <c r="L72" s="12">
        <v>21</v>
      </c>
      <c r="M72" s="12">
        <f>SUM(C72:G72)</f>
        <v>104</v>
      </c>
      <c r="N72" s="13"/>
      <c r="O72" s="13"/>
      <c r="P72" s="13"/>
    </row>
    <row r="73" ht="23" customHeight="1">
      <c r="A73" t="s" s="39">
        <v>119</v>
      </c>
      <c r="B73" s="16"/>
      <c r="C73" s="12">
        <f>'CP2K'!H73</f>
        <v>2</v>
      </c>
      <c r="D73" s="12">
        <f>'BigDFT'!H72</f>
        <v>1</v>
      </c>
      <c r="E73" s="12">
        <f>'QE'!H72</f>
        <v>7</v>
      </c>
      <c r="F73" s="12">
        <f>'Yambo'!H72</f>
        <v>1</v>
      </c>
      <c r="G73" s="12">
        <f>'Siesta'!H72</f>
        <v>8</v>
      </c>
      <c r="H73" s="13"/>
      <c r="I73" s="13"/>
      <c r="J73" t="s" s="17">
        <v>119</v>
      </c>
      <c r="K73" s="12">
        <v>38.7166666666667</v>
      </c>
      <c r="L73" s="12">
        <v>-9.133333</v>
      </c>
      <c r="M73" s="12">
        <f>SUM(C73:G73)</f>
        <v>19</v>
      </c>
      <c r="N73" s="13"/>
      <c r="O73" s="13"/>
      <c r="P73" s="13"/>
    </row>
    <row r="74" ht="23" customHeight="1">
      <c r="A74" t="s" s="38">
        <v>121</v>
      </c>
      <c r="B74" s="16"/>
      <c r="C74" s="12">
        <f>'CP2K'!H74</f>
        <v>2</v>
      </c>
      <c r="D74" s="12">
        <f>'BigDFT'!H73</f>
        <v>1</v>
      </c>
      <c r="E74" s="12">
        <f>'QE'!H73</f>
        <v>4</v>
      </c>
      <c r="F74" s="12">
        <f>'Yambo'!H73</f>
        <v>0</v>
      </c>
      <c r="G74" s="12">
        <f>'Siesta'!H73</f>
        <v>2</v>
      </c>
      <c r="H74" s="13"/>
      <c r="I74" s="13"/>
      <c r="J74" t="s" s="14">
        <v>121</v>
      </c>
      <c r="K74" s="12">
        <v>25.2833333333333</v>
      </c>
      <c r="L74" s="12">
        <v>51.533333</v>
      </c>
      <c r="M74" s="12">
        <f>SUM(C74:G74)</f>
        <v>9</v>
      </c>
      <c r="N74" s="13"/>
      <c r="O74" s="13"/>
      <c r="P74" s="13"/>
    </row>
    <row r="75" ht="38" customHeight="1">
      <c r="A75" t="s" s="38">
        <v>122</v>
      </c>
      <c r="B75" s="16"/>
      <c r="C75" s="12">
        <f>'CP2K'!H75</f>
        <v>0</v>
      </c>
      <c r="D75" s="12">
        <f>'BigDFT'!H74</f>
        <v>1</v>
      </c>
      <c r="E75" s="12">
        <f>'QE'!H74</f>
        <v>3</v>
      </c>
      <c r="F75" s="12">
        <f>'Yambo'!H74</f>
        <v>0</v>
      </c>
      <c r="G75" s="12">
        <f>'Siesta'!H74</f>
        <v>0</v>
      </c>
      <c r="H75" s="13"/>
      <c r="I75" s="13"/>
      <c r="J75" t="s" s="14">
        <v>122</v>
      </c>
      <c r="K75" s="12">
        <v>-4.25</v>
      </c>
      <c r="L75" s="12">
        <v>15.283333</v>
      </c>
      <c r="M75" s="12">
        <f>SUM(C75:G75)</f>
        <v>4</v>
      </c>
      <c r="N75" s="13"/>
      <c r="O75" s="13"/>
      <c r="P75" s="13"/>
    </row>
    <row r="76" ht="23" customHeight="1">
      <c r="A76" t="s" s="39">
        <v>124</v>
      </c>
      <c r="B76" s="16"/>
      <c r="C76" s="12">
        <f>'CP2K'!H76</f>
        <v>0</v>
      </c>
      <c r="D76" s="12">
        <f>'BigDFT'!H75</f>
        <v>7</v>
      </c>
      <c r="E76" s="12">
        <f>'QE'!H75</f>
        <v>8</v>
      </c>
      <c r="F76" s="12">
        <f>'Yambo'!H75</f>
        <v>0</v>
      </c>
      <c r="G76" s="12">
        <f>'Siesta'!H75</f>
        <v>13</v>
      </c>
      <c r="H76" s="13"/>
      <c r="I76" s="13"/>
      <c r="J76" t="s" s="17">
        <v>124</v>
      </c>
      <c r="K76" s="12">
        <v>44.4333333333333</v>
      </c>
      <c r="L76" s="12">
        <v>26.1</v>
      </c>
      <c r="M76" s="12">
        <f>SUM(C76:G76)</f>
        <v>28</v>
      </c>
      <c r="N76" s="13"/>
      <c r="O76" s="13"/>
      <c r="P76" s="13"/>
    </row>
    <row r="77" ht="23" customHeight="1">
      <c r="A77" t="s" s="38">
        <v>126</v>
      </c>
      <c r="B77" s="16"/>
      <c r="C77" s="12">
        <f>'CP2K'!H77</f>
        <v>11</v>
      </c>
      <c r="D77" s="12">
        <f>'BigDFT'!H76</f>
        <v>1</v>
      </c>
      <c r="E77" s="12">
        <f>'QE'!H76</f>
        <v>150</v>
      </c>
      <c r="F77" s="12">
        <f>'Yambo'!H76</f>
        <v>4</v>
      </c>
      <c r="G77" s="12">
        <f>'Siesta'!H76</f>
        <v>49</v>
      </c>
      <c r="H77" s="13"/>
      <c r="I77" s="13"/>
      <c r="J77" t="s" s="14">
        <v>126</v>
      </c>
      <c r="K77" s="12">
        <v>55.75</v>
      </c>
      <c r="L77" s="12">
        <v>37.6</v>
      </c>
      <c r="M77" s="12">
        <f>SUM(C77:G77)</f>
        <v>215</v>
      </c>
      <c r="N77" s="13"/>
      <c r="O77" s="13"/>
      <c r="P77" s="13"/>
    </row>
    <row r="78" ht="23" customHeight="1">
      <c r="A78" t="s" s="38">
        <v>128</v>
      </c>
      <c r="B78" s="16"/>
      <c r="C78" s="12">
        <f>'CP2K'!H78</f>
        <v>4</v>
      </c>
      <c r="D78" s="12">
        <f>'BigDFT'!H77</f>
        <v>1</v>
      </c>
      <c r="E78" s="12">
        <f>'QE'!H77</f>
        <v>43</v>
      </c>
      <c r="F78" s="12">
        <f>'Yambo'!H77</f>
        <v>3</v>
      </c>
      <c r="G78" s="12">
        <f>'Siesta'!H77</f>
        <v>13</v>
      </c>
      <c r="H78" s="13"/>
      <c r="I78" s="13"/>
      <c r="J78" t="s" s="14">
        <v>128</v>
      </c>
      <c r="K78" s="12">
        <v>24.65</v>
      </c>
      <c r="L78" s="12">
        <v>46.7</v>
      </c>
      <c r="M78" s="12">
        <f>SUM(C78:G78)</f>
        <v>64</v>
      </c>
      <c r="N78" s="13"/>
      <c r="O78" s="13"/>
      <c r="P78" s="13"/>
    </row>
    <row r="79" ht="23" customHeight="1">
      <c r="A79" s="40"/>
      <c r="B79" s="16"/>
      <c r="C79" s="12">
        <f>'CP2K'!H79</f>
        <v>0</v>
      </c>
      <c r="D79" s="12">
        <f>'BigDFT'!H78</f>
        <v>0</v>
      </c>
      <c r="E79" s="12">
        <f>'QE'!H78</f>
        <v>0</v>
      </c>
      <c r="F79" s="12">
        <f>'Yambo'!H78</f>
        <v>0</v>
      </c>
      <c r="G79" s="12">
        <f>'Siesta'!H78</f>
        <v>0</v>
      </c>
      <c r="H79" s="13"/>
      <c r="I79" s="13"/>
      <c r="J79" s="13"/>
      <c r="K79" s="13"/>
      <c r="L79" s="13"/>
      <c r="M79" s="12">
        <f>SUM(C79:G79)</f>
        <v>0</v>
      </c>
      <c r="N79" s="13"/>
      <c r="O79" s="13"/>
      <c r="P79" s="13"/>
    </row>
    <row r="80" ht="23" customHeight="1">
      <c r="A80" t="s" s="38">
        <v>131</v>
      </c>
      <c r="B80" s="16"/>
      <c r="C80" s="12">
        <f>'CP2K'!H80</f>
        <v>5</v>
      </c>
      <c r="D80" s="12">
        <f>'BigDFT'!H79</f>
        <v>1</v>
      </c>
      <c r="E80" s="12">
        <f>'QE'!H79</f>
        <v>19</v>
      </c>
      <c r="F80" s="12">
        <f>'Yambo'!H79</f>
        <v>0</v>
      </c>
      <c r="G80" s="12">
        <f>'Siesta'!H79</f>
        <v>2</v>
      </c>
      <c r="H80" s="13"/>
      <c r="I80" s="13"/>
      <c r="J80" t="s" s="14">
        <v>131</v>
      </c>
      <c r="K80" s="12">
        <v>44.8333333333333</v>
      </c>
      <c r="L80" s="12">
        <v>20.5</v>
      </c>
      <c r="M80" s="12">
        <f>SUM(C80:G80)</f>
        <v>27</v>
      </c>
      <c r="N80" s="13"/>
      <c r="O80" s="13"/>
      <c r="P80" s="13"/>
    </row>
    <row r="81" ht="23" customHeight="1">
      <c r="A81" t="s" s="38">
        <v>133</v>
      </c>
      <c r="B81" s="16"/>
      <c r="C81" s="12">
        <f>'CP2K'!H81</f>
        <v>5</v>
      </c>
      <c r="D81" s="12">
        <f>'BigDFT'!H80</f>
        <v>1</v>
      </c>
      <c r="E81" s="12">
        <f>'QE'!H80</f>
        <v>33</v>
      </c>
      <c r="F81" s="12">
        <f>'Yambo'!H80</f>
        <v>1</v>
      </c>
      <c r="G81" s="12">
        <f>'Siesta'!H80</f>
        <v>14</v>
      </c>
      <c r="H81" s="13"/>
      <c r="I81" s="13"/>
      <c r="J81" t="s" s="14">
        <v>133</v>
      </c>
      <c r="K81" s="12">
        <v>1.28333333333333</v>
      </c>
      <c r="L81" s="12">
        <v>103.85</v>
      </c>
      <c r="M81" s="12">
        <f>SUM(C81:G81)</f>
        <v>54</v>
      </c>
      <c r="N81" s="13"/>
      <c r="O81" s="13"/>
      <c r="P81" s="13"/>
    </row>
    <row r="82" ht="23" customHeight="1">
      <c r="A82" t="s" s="39">
        <v>134</v>
      </c>
      <c r="B82" s="16"/>
      <c r="C82" s="12">
        <f>'CP2K'!H82</f>
        <v>0</v>
      </c>
      <c r="D82" s="12">
        <f>'BigDFT'!H81</f>
        <v>7</v>
      </c>
      <c r="E82" s="12">
        <f>'QE'!H81</f>
        <v>8</v>
      </c>
      <c r="F82" s="12">
        <f>'Yambo'!H81</f>
        <v>0</v>
      </c>
      <c r="G82" s="12">
        <f>'Siesta'!H81</f>
        <v>0</v>
      </c>
      <c r="H82" s="13"/>
      <c r="I82" s="13"/>
      <c r="J82" t="s" s="17">
        <v>134</v>
      </c>
      <c r="K82" s="12">
        <v>48.15</v>
      </c>
      <c r="L82" s="12">
        <v>17.116667</v>
      </c>
      <c r="M82" s="12">
        <f>SUM(C82:G82)</f>
        <v>15</v>
      </c>
      <c r="N82" s="13"/>
      <c r="O82" s="13"/>
      <c r="P82" s="13"/>
    </row>
    <row r="83" ht="23" customHeight="1">
      <c r="A83" t="s" s="39">
        <v>136</v>
      </c>
      <c r="B83" s="16"/>
      <c r="C83" s="12">
        <f>'CP2K'!H83</f>
        <v>1</v>
      </c>
      <c r="D83" s="12">
        <f>'BigDFT'!H82</f>
        <v>0</v>
      </c>
      <c r="E83" s="12">
        <f>'QE'!H82</f>
        <v>15</v>
      </c>
      <c r="F83" s="12">
        <f>'Yambo'!H82</f>
        <v>0</v>
      </c>
      <c r="G83" s="12">
        <f>'Siesta'!H82</f>
        <v>1</v>
      </c>
      <c r="H83" s="13"/>
      <c r="I83" s="13"/>
      <c r="J83" t="s" s="17">
        <v>136</v>
      </c>
      <c r="K83" s="12">
        <v>46.05</v>
      </c>
      <c r="L83" s="12">
        <v>14.516667</v>
      </c>
      <c r="M83" s="12">
        <f>SUM(C83:G83)</f>
        <v>17</v>
      </c>
      <c r="N83" s="13"/>
      <c r="O83" s="13"/>
      <c r="P83" s="13"/>
    </row>
    <row r="84" ht="23" customHeight="1">
      <c r="A84" t="s" s="38">
        <v>137</v>
      </c>
      <c r="B84" s="16"/>
      <c r="C84" s="12">
        <f>'CP2K'!H84</f>
        <v>3</v>
      </c>
      <c r="D84" s="12">
        <f>'BigDFT'!H83</f>
        <v>0</v>
      </c>
      <c r="E84" s="12">
        <f>'QE'!H83</f>
        <v>13</v>
      </c>
      <c r="F84" s="12">
        <f>'Yambo'!H83</f>
        <v>0</v>
      </c>
      <c r="G84" s="12">
        <f>'Siesta'!H83</f>
        <v>0</v>
      </c>
      <c r="H84" s="13"/>
      <c r="I84" s="13"/>
      <c r="J84" t="s" s="14">
        <v>137</v>
      </c>
      <c r="K84" s="12">
        <v>-25.7</v>
      </c>
      <c r="L84" s="12">
        <v>28.216667</v>
      </c>
      <c r="M84" s="12">
        <f>SUM(C84:G84)</f>
        <v>16</v>
      </c>
      <c r="N84" s="13"/>
      <c r="O84" s="13"/>
      <c r="P84" s="13"/>
    </row>
    <row r="85" ht="23" customHeight="1">
      <c r="A85" t="s" s="38">
        <v>139</v>
      </c>
      <c r="B85" s="16"/>
      <c r="C85" s="12">
        <f>'CP2K'!H85</f>
        <v>10</v>
      </c>
      <c r="D85" s="12">
        <f>'BigDFT'!H84</f>
        <v>2</v>
      </c>
      <c r="E85" s="12">
        <f>'QE'!H84</f>
        <v>90</v>
      </c>
      <c r="F85" s="12">
        <f>'Yambo'!H84</f>
        <v>1</v>
      </c>
      <c r="G85" s="12">
        <f>'Siesta'!H84</f>
        <v>40</v>
      </c>
      <c r="H85" s="13"/>
      <c r="I85" s="13"/>
      <c r="J85" t="s" s="14">
        <v>139</v>
      </c>
      <c r="K85" s="12">
        <v>37.55</v>
      </c>
      <c r="L85" s="12">
        <v>126.983333</v>
      </c>
      <c r="M85" s="12">
        <f>SUM(C85:G85)</f>
        <v>143</v>
      </c>
      <c r="N85" s="13"/>
      <c r="O85" s="13"/>
      <c r="P85" s="13"/>
    </row>
    <row r="86" ht="23" customHeight="1">
      <c r="A86" t="s" s="39">
        <v>141</v>
      </c>
      <c r="B86" s="16"/>
      <c r="C86" s="12">
        <f>'CP2K'!H86</f>
        <v>12</v>
      </c>
      <c r="D86" s="12">
        <f>'BigDFT'!H85</f>
        <v>1</v>
      </c>
      <c r="E86" s="12">
        <f>'QE'!H85</f>
        <v>130</v>
      </c>
      <c r="F86" s="12">
        <f>'Yambo'!H85</f>
        <v>7</v>
      </c>
      <c r="G86" s="12">
        <f>'Siesta'!H85</f>
        <v>86</v>
      </c>
      <c r="H86" s="13"/>
      <c r="I86" s="13"/>
      <c r="J86" t="s" s="17">
        <v>141</v>
      </c>
      <c r="K86" s="12">
        <v>40.4</v>
      </c>
      <c r="L86" s="12">
        <v>-3.683333</v>
      </c>
      <c r="M86" s="12">
        <f>SUM(C86:G86)</f>
        <v>236</v>
      </c>
      <c r="N86" s="13"/>
      <c r="O86" s="13"/>
      <c r="P86" s="13"/>
    </row>
    <row r="87" ht="23.85" customHeight="1">
      <c r="A87" t="s" s="38">
        <v>142</v>
      </c>
      <c r="B87" s="16"/>
      <c r="C87" s="12">
        <f>'CP2K'!H87</f>
        <v>0</v>
      </c>
      <c r="D87" s="12">
        <f>'BigDFT'!H86</f>
        <v>1</v>
      </c>
      <c r="E87" s="12">
        <f>'QE'!H86</f>
        <v>1</v>
      </c>
      <c r="F87" s="12">
        <f>'Yambo'!H86</f>
        <v>0</v>
      </c>
      <c r="G87" s="12">
        <f>'Siesta'!H86</f>
        <v>0</v>
      </c>
      <c r="H87" s="13"/>
      <c r="I87" s="13"/>
      <c r="J87" t="s" s="14">
        <v>142</v>
      </c>
      <c r="K87" s="20">
        <v>6.927079</v>
      </c>
      <c r="L87" s="20">
        <v>79.861244</v>
      </c>
      <c r="M87" s="12">
        <f>SUM(C87:G87)</f>
        <v>2</v>
      </c>
      <c r="N87" s="13"/>
      <c r="O87" s="13"/>
      <c r="P87" s="13"/>
    </row>
    <row r="88" ht="23" customHeight="1">
      <c r="A88" t="s" s="38">
        <v>143</v>
      </c>
      <c r="B88" s="16"/>
      <c r="C88" s="12">
        <f>'CP2K'!H88</f>
        <v>0</v>
      </c>
      <c r="D88" s="12">
        <f>'BigDFT'!H87</f>
        <v>1</v>
      </c>
      <c r="E88" s="12">
        <f>'QE'!H87</f>
        <v>2</v>
      </c>
      <c r="F88" s="12">
        <f>'Yambo'!H87</f>
        <v>1</v>
      </c>
      <c r="G88" s="12">
        <f>'Siesta'!H87</f>
        <v>0</v>
      </c>
      <c r="H88" s="13"/>
      <c r="I88" s="13"/>
      <c r="J88" t="s" s="14">
        <v>143</v>
      </c>
      <c r="K88" s="12">
        <v>15.6</v>
      </c>
      <c r="L88" s="12">
        <v>32.533333</v>
      </c>
      <c r="M88" s="12">
        <f>SUM(C88:G88)</f>
        <v>4</v>
      </c>
      <c r="N88" s="13"/>
      <c r="O88" s="13"/>
      <c r="P88" s="13"/>
    </row>
    <row r="89" ht="23" customHeight="1">
      <c r="A89" t="s" s="39">
        <v>145</v>
      </c>
      <c r="B89" s="16"/>
      <c r="C89" s="12">
        <f>'CP2K'!H89</f>
        <v>10</v>
      </c>
      <c r="D89" s="12">
        <f>'BigDFT'!H88</f>
        <v>7</v>
      </c>
      <c r="E89" s="12">
        <f>'QE'!H88</f>
        <v>51</v>
      </c>
      <c r="F89" s="12">
        <f>'Yambo'!H88</f>
        <v>1</v>
      </c>
      <c r="G89" s="12">
        <f>'Siesta'!H88</f>
        <v>27</v>
      </c>
      <c r="H89" s="13"/>
      <c r="I89" s="13"/>
      <c r="J89" t="s" s="17">
        <v>145</v>
      </c>
      <c r="K89" s="12">
        <v>59.3333333333333</v>
      </c>
      <c r="L89" s="12">
        <v>18.05</v>
      </c>
      <c r="M89" s="12">
        <f>SUM(C89:G89)</f>
        <v>96</v>
      </c>
      <c r="N89" s="13"/>
      <c r="O89" s="13"/>
      <c r="P89" s="13"/>
    </row>
    <row r="90" ht="23" customHeight="1">
      <c r="A90" t="s" s="38">
        <v>147</v>
      </c>
      <c r="B90" s="16"/>
      <c r="C90" s="12">
        <f>'CP2K'!H90</f>
        <v>44</v>
      </c>
      <c r="D90" s="12">
        <f>'BigDFT'!H89</f>
        <v>0</v>
      </c>
      <c r="E90" s="12">
        <f>'QE'!H89</f>
        <v>128</v>
      </c>
      <c r="F90" s="12">
        <f>'Yambo'!H89</f>
        <v>9</v>
      </c>
      <c r="G90" s="12">
        <f>'Siesta'!H89</f>
        <v>20</v>
      </c>
      <c r="H90" s="13"/>
      <c r="I90" s="13"/>
      <c r="J90" t="s" s="14">
        <v>147</v>
      </c>
      <c r="K90" s="12">
        <v>46.9166666666667</v>
      </c>
      <c r="L90" s="12">
        <v>7.466667</v>
      </c>
      <c r="M90" s="12">
        <f>SUM(C90:G90)</f>
        <v>201</v>
      </c>
      <c r="N90" s="13"/>
      <c r="O90" s="13"/>
      <c r="P90" s="13"/>
    </row>
    <row r="91" ht="23" customHeight="1">
      <c r="A91" t="s" s="38">
        <v>149</v>
      </c>
      <c r="B91" s="16"/>
      <c r="C91" s="12">
        <f>'CP2K'!H91</f>
        <v>1</v>
      </c>
      <c r="D91" s="12">
        <f>'BigDFT'!H90</f>
        <v>1</v>
      </c>
      <c r="E91" s="12">
        <f>'QE'!H90</f>
        <v>42</v>
      </c>
      <c r="F91" s="12">
        <f>'Yambo'!H90</f>
        <v>1</v>
      </c>
      <c r="G91" s="12">
        <f>'Siesta'!H90</f>
        <v>11</v>
      </c>
      <c r="H91" s="13"/>
      <c r="I91" s="13"/>
      <c r="J91" t="s" s="14">
        <v>149</v>
      </c>
      <c r="K91" s="12">
        <v>25.0333333333333</v>
      </c>
      <c r="L91" s="12">
        <v>121.516667</v>
      </c>
      <c r="M91" s="12">
        <f>SUM(C91:G91)</f>
        <v>56</v>
      </c>
      <c r="N91" s="13"/>
      <c r="O91" s="13"/>
      <c r="P91" s="13"/>
    </row>
    <row r="92" ht="23" customHeight="1">
      <c r="A92" t="s" s="38">
        <v>151</v>
      </c>
      <c r="B92" s="16"/>
      <c r="C92" s="12">
        <f>'CP2K'!H92</f>
        <v>0</v>
      </c>
      <c r="D92" s="12">
        <f>'BigDFT'!H91</f>
        <v>7</v>
      </c>
      <c r="E92" s="12">
        <f>'QE'!H91</f>
        <v>6</v>
      </c>
      <c r="F92" s="12">
        <f>'Yambo'!H91</f>
        <v>0</v>
      </c>
      <c r="G92" s="12">
        <f>'Siesta'!H91</f>
        <v>2</v>
      </c>
      <c r="H92" s="13"/>
      <c r="I92" s="13"/>
      <c r="J92" t="s" s="14">
        <v>151</v>
      </c>
      <c r="K92" s="12">
        <v>13.75</v>
      </c>
      <c r="L92" s="12">
        <v>100.516667</v>
      </c>
      <c r="M92" s="12">
        <f>SUM(C92:G92)</f>
        <v>15</v>
      </c>
      <c r="N92" s="13"/>
      <c r="O92" s="13"/>
      <c r="P92" s="13"/>
    </row>
    <row r="93" ht="23" customHeight="1">
      <c r="A93" t="s" s="38">
        <v>153</v>
      </c>
      <c r="B93" s="16"/>
      <c r="C93" s="12">
        <f>'CP2K'!H93</f>
        <v>0</v>
      </c>
      <c r="D93" s="12">
        <f>'BigDFT'!H92</f>
        <v>0</v>
      </c>
      <c r="E93" s="12">
        <f>'QE'!H92</f>
        <v>6</v>
      </c>
      <c r="F93" s="12">
        <f>'Yambo'!H92</f>
        <v>0</v>
      </c>
      <c r="G93" s="12">
        <f>'Siesta'!H92</f>
        <v>5</v>
      </c>
      <c r="H93" s="13"/>
      <c r="I93" s="13"/>
      <c r="J93" t="s" s="14">
        <v>153</v>
      </c>
      <c r="K93" s="12">
        <v>36.8</v>
      </c>
      <c r="L93" s="12">
        <v>10.183333</v>
      </c>
      <c r="M93" s="12">
        <f>SUM(C93:G93)</f>
        <v>11</v>
      </c>
      <c r="N93" s="13"/>
      <c r="O93" s="13"/>
      <c r="P93" s="13"/>
    </row>
    <row r="94" ht="23" customHeight="1">
      <c r="A94" t="s" s="38">
        <v>155</v>
      </c>
      <c r="B94" s="16"/>
      <c r="C94" s="12">
        <f>'CP2K'!H94</f>
        <v>2</v>
      </c>
      <c r="D94" s="12">
        <f>'BigDFT'!H93</f>
        <v>0</v>
      </c>
      <c r="E94" s="12">
        <f>'QE'!H93</f>
        <v>45</v>
      </c>
      <c r="F94" s="12">
        <f>'Yambo'!H93</f>
        <v>1</v>
      </c>
      <c r="G94" s="12">
        <f>'Siesta'!H93</f>
        <v>17</v>
      </c>
      <c r="H94" s="13"/>
      <c r="I94" s="13"/>
      <c r="J94" t="s" s="14">
        <v>155</v>
      </c>
      <c r="K94" s="12">
        <v>39.9333333333333</v>
      </c>
      <c r="L94" s="12">
        <v>32.866667</v>
      </c>
      <c r="M94" s="12">
        <f>SUM(C94:G94)</f>
        <v>65</v>
      </c>
      <c r="N94" s="13"/>
      <c r="O94" s="13"/>
      <c r="P94" s="13"/>
    </row>
    <row r="95" ht="38" customHeight="1">
      <c r="A95" t="s" s="38">
        <v>157</v>
      </c>
      <c r="B95" s="16"/>
      <c r="C95" s="12">
        <f>'CP2K'!H95</f>
        <v>1</v>
      </c>
      <c r="D95" s="12">
        <f>'BigDFT'!H94</f>
        <v>0</v>
      </c>
      <c r="E95" s="12">
        <f>'QE'!H94</f>
        <v>7</v>
      </c>
      <c r="F95" s="12">
        <f>'Yambo'!H94</f>
        <v>0</v>
      </c>
      <c r="G95" s="12">
        <f>'Siesta'!H94</f>
        <v>4</v>
      </c>
      <c r="H95" s="13"/>
      <c r="I95" s="13"/>
      <c r="J95" t="s" s="14">
        <v>157</v>
      </c>
      <c r="K95" s="12">
        <v>24.4666666666667</v>
      </c>
      <c r="L95" s="12">
        <v>54.366667</v>
      </c>
      <c r="M95" s="12">
        <f>SUM(C95:G95)</f>
        <v>12</v>
      </c>
      <c r="N95" s="13"/>
      <c r="O95" s="13"/>
      <c r="P95" s="13"/>
    </row>
    <row r="96" ht="23" customHeight="1">
      <c r="A96" t="s" s="38">
        <v>159</v>
      </c>
      <c r="B96" s="16"/>
      <c r="C96" s="12">
        <f>'CP2K'!H96</f>
        <v>1</v>
      </c>
      <c r="D96" s="12">
        <f>'BigDFT'!H95</f>
        <v>0</v>
      </c>
      <c r="E96" s="12">
        <f>'QE'!H95</f>
        <v>21</v>
      </c>
      <c r="F96" s="12">
        <f>'Yambo'!H95</f>
        <v>0</v>
      </c>
      <c r="G96" s="12">
        <f>'Siesta'!H95</f>
        <v>5</v>
      </c>
      <c r="H96" s="13"/>
      <c r="I96" s="13"/>
      <c r="J96" t="s" s="14">
        <v>159</v>
      </c>
      <c r="K96" s="12">
        <v>50.4333333333333</v>
      </c>
      <c r="L96" s="12">
        <v>30.516667</v>
      </c>
      <c r="M96" s="12">
        <f>SUM(C96:G96)</f>
        <v>27</v>
      </c>
      <c r="N96" s="13"/>
      <c r="O96" s="13"/>
      <c r="P96" s="13"/>
    </row>
    <row r="97" ht="23" customHeight="1">
      <c r="A97" t="s" s="38">
        <v>161</v>
      </c>
      <c r="B97" s="16"/>
      <c r="C97" s="12">
        <f>'CP2K'!H97</f>
        <v>0</v>
      </c>
      <c r="D97" s="12">
        <f>'BigDFT'!H96</f>
        <v>0</v>
      </c>
      <c r="E97" s="12">
        <f>'QE'!H96</f>
        <v>5</v>
      </c>
      <c r="F97" s="12">
        <f>'Yambo'!H96</f>
        <v>0</v>
      </c>
      <c r="G97" s="12">
        <f>'Siesta'!H96</f>
        <v>10</v>
      </c>
      <c r="H97" s="13"/>
      <c r="I97" s="13"/>
      <c r="J97" t="s" s="14">
        <v>161</v>
      </c>
      <c r="K97" s="12">
        <v>-34.85</v>
      </c>
      <c r="L97" s="12">
        <v>-56.166667</v>
      </c>
      <c r="M97" s="12">
        <f>SUM(C97:G97)</f>
        <v>15</v>
      </c>
      <c r="N97" s="13"/>
      <c r="O97" s="13"/>
      <c r="P97" s="13"/>
    </row>
    <row r="98" ht="23" customHeight="1">
      <c r="A98" t="s" s="38">
        <v>163</v>
      </c>
      <c r="B98" s="16"/>
      <c r="C98" s="12">
        <f>'CP2K'!H98</f>
        <v>108</v>
      </c>
      <c r="D98" s="12">
        <f>'BigDFT'!H97</f>
        <v>7</v>
      </c>
      <c r="E98" s="12">
        <f>'QE'!H97</f>
        <v>753</v>
      </c>
      <c r="F98" s="12">
        <f>'Yambo'!H97</f>
        <v>35</v>
      </c>
      <c r="G98" s="12">
        <f>'Siesta'!H97</f>
        <v>185</v>
      </c>
      <c r="H98" s="13"/>
      <c r="I98" s="13"/>
      <c r="J98" t="s" s="14">
        <v>163</v>
      </c>
      <c r="K98" s="12">
        <v>38.883333</v>
      </c>
      <c r="L98" s="12">
        <v>-77</v>
      </c>
      <c r="M98" s="12">
        <f>SUM(C98:G98)</f>
        <v>1088</v>
      </c>
      <c r="N98" s="13"/>
      <c r="O98" s="13"/>
      <c r="P98" s="13"/>
    </row>
    <row r="99" ht="23" customHeight="1">
      <c r="A99" t="s" s="38">
        <v>164</v>
      </c>
      <c r="B99" s="16"/>
      <c r="C99" s="12">
        <f>'CP2K'!H99</f>
        <v>0</v>
      </c>
      <c r="D99" s="12">
        <f>'BigDFT'!H98</f>
        <v>0</v>
      </c>
      <c r="E99" s="12">
        <f>'QE'!H98</f>
        <v>1</v>
      </c>
      <c r="F99" s="12">
        <f>'Yambo'!H98</f>
        <v>0</v>
      </c>
      <c r="G99" s="12">
        <f>'Siesta'!H98</f>
        <v>0</v>
      </c>
      <c r="H99" s="13"/>
      <c r="I99" s="13"/>
      <c r="J99" t="s" s="14">
        <v>164</v>
      </c>
      <c r="K99" s="12">
        <v>41.3166666666667</v>
      </c>
      <c r="L99" s="12">
        <v>69.25</v>
      </c>
      <c r="M99" s="12">
        <f>SUM(C99:G99)</f>
        <v>1</v>
      </c>
      <c r="N99" s="13"/>
      <c r="O99" s="13"/>
      <c r="P99" s="13"/>
    </row>
    <row r="100" ht="23" customHeight="1">
      <c r="A100" t="s" s="38">
        <v>166</v>
      </c>
      <c r="B100" s="16"/>
      <c r="C100" s="12">
        <f>'CP2K'!H100</f>
        <v>0</v>
      </c>
      <c r="D100" s="12">
        <f>'BigDFT'!H99</f>
        <v>0</v>
      </c>
      <c r="E100" s="12">
        <f>'QE'!H99</f>
        <v>3</v>
      </c>
      <c r="F100" s="12">
        <f>'Yambo'!H99</f>
        <v>1</v>
      </c>
      <c r="G100" s="12">
        <f>'Siesta'!H99</f>
        <v>1</v>
      </c>
      <c r="H100" s="13"/>
      <c r="I100" s="13"/>
      <c r="J100" t="s" s="14">
        <v>166</v>
      </c>
      <c r="K100" s="12">
        <v>10.4833333333333</v>
      </c>
      <c r="L100" s="12">
        <v>-66.86666700000001</v>
      </c>
      <c r="M100" s="12">
        <f>SUM(C100:G100)</f>
        <v>5</v>
      </c>
      <c r="N100" s="13"/>
      <c r="O100" s="13"/>
      <c r="P100" s="13"/>
    </row>
    <row r="101" ht="23" customHeight="1">
      <c r="A101" t="s" s="38">
        <v>168</v>
      </c>
      <c r="B101" s="16"/>
      <c r="C101" s="12">
        <f>'CP2K'!H101</f>
        <v>0</v>
      </c>
      <c r="D101" s="12">
        <f>'BigDFT'!H100</f>
        <v>0</v>
      </c>
      <c r="E101" s="12">
        <f>'QE'!H100</f>
        <v>46</v>
      </c>
      <c r="F101" s="12">
        <f>'Yambo'!H100</f>
        <v>1</v>
      </c>
      <c r="G101" s="12">
        <f>'Siesta'!H100</f>
        <v>14</v>
      </c>
      <c r="H101" s="13"/>
      <c r="I101" s="13"/>
      <c r="J101" t="s" s="14">
        <v>168</v>
      </c>
      <c r="K101" s="12">
        <v>21.0333333333333</v>
      </c>
      <c r="L101" s="12">
        <v>105.85</v>
      </c>
      <c r="M101" s="12">
        <f>SUM(C101:G101)</f>
        <v>61</v>
      </c>
      <c r="N101" s="13"/>
      <c r="O101" s="13"/>
      <c r="P101" s="13"/>
    </row>
    <row r="102" ht="23" customHeight="1">
      <c r="A102" s="40"/>
      <c r="B102" s="16"/>
      <c r="C102" s="12">
        <f>'CP2K'!H102</f>
        <v>0</v>
      </c>
      <c r="D102" s="12">
        <f>'BigDFT'!H101</f>
        <v>0</v>
      </c>
      <c r="E102" s="12">
        <f>'QE'!H101</f>
        <v>0</v>
      </c>
      <c r="F102" s="12">
        <f>'Yambo'!H101</f>
        <v>0</v>
      </c>
      <c r="G102" s="12">
        <f>'Siesta'!H101</f>
        <v>0</v>
      </c>
      <c r="H102" s="13"/>
      <c r="I102" s="13"/>
      <c r="J102" s="13"/>
      <c r="K102" s="13"/>
      <c r="L102" s="13"/>
      <c r="M102" s="12">
        <f>SUM(C102:G102)</f>
        <v>0</v>
      </c>
      <c r="N102" s="13"/>
      <c r="O102" s="13"/>
      <c r="P102" s="13"/>
    </row>
    <row r="103" ht="23" customHeight="1">
      <c r="A103" t="s" s="38">
        <v>170</v>
      </c>
      <c r="B103" s="16"/>
      <c r="C103" s="12">
        <f>'CP2K'!H103</f>
        <v>0</v>
      </c>
      <c r="D103" s="12">
        <f>'BigDFT'!H102</f>
        <v>0</v>
      </c>
      <c r="E103" s="12">
        <f>'QE'!H102</f>
        <v>1</v>
      </c>
      <c r="F103" s="12">
        <f>'Yambo'!H102</f>
        <v>0</v>
      </c>
      <c r="G103" s="12">
        <f>'Siesta'!H102</f>
        <v>0</v>
      </c>
      <c r="H103" s="13"/>
      <c r="I103" s="13"/>
      <c r="J103" t="s" s="14">
        <v>170</v>
      </c>
      <c r="K103" s="12">
        <v>-15.4166666666667</v>
      </c>
      <c r="L103" s="12">
        <v>28.283333</v>
      </c>
      <c r="M103" s="12">
        <f>SUM(C103:G103)</f>
        <v>1</v>
      </c>
      <c r="N103" s="13"/>
      <c r="O103" s="13"/>
      <c r="P103" s="13"/>
    </row>
    <row r="104" ht="23" customHeight="1">
      <c r="A104" s="40"/>
      <c r="B104" s="16"/>
      <c r="C104" s="12">
        <f>'CP2K'!H104</f>
        <v>0</v>
      </c>
      <c r="D104" s="12">
        <f>'BigDFT'!H103</f>
        <v>0</v>
      </c>
      <c r="E104" s="13"/>
      <c r="F104" s="13"/>
      <c r="G104" s="13"/>
      <c r="H104" s="13"/>
      <c r="I104" s="13"/>
      <c r="J104" s="13"/>
      <c r="K104" s="13"/>
      <c r="L104" s="13"/>
      <c r="M104" s="12">
        <f>SUM(C104:G104)</f>
        <v>0</v>
      </c>
      <c r="N104" s="13"/>
      <c r="O104" s="13"/>
      <c r="P104" s="13"/>
    </row>
    <row r="105" ht="38" customHeight="1">
      <c r="A105" t="s" s="39">
        <v>171</v>
      </c>
      <c r="B105" s="41"/>
      <c r="C105" s="12">
        <f>'CP2K'!H105</f>
        <v>59</v>
      </c>
      <c r="D105" s="12">
        <f>'BigDFT'!H104</f>
        <v>3</v>
      </c>
      <c r="E105" s="12">
        <v>183</v>
      </c>
      <c r="F105" s="12">
        <v>13</v>
      </c>
      <c r="G105" s="12">
        <v>65</v>
      </c>
      <c r="H105" s="13"/>
      <c r="I105" s="13"/>
      <c r="J105" t="s" s="17">
        <v>171</v>
      </c>
      <c r="K105" s="12">
        <v>51.5</v>
      </c>
      <c r="L105" s="12">
        <v>-0.083333</v>
      </c>
      <c r="M105" s="12">
        <f>SUM(C105:G105)</f>
        <v>323</v>
      </c>
      <c r="N105" s="13"/>
      <c r="O105" s="13"/>
      <c r="P105" s="13"/>
    </row>
    <row r="106" ht="23" customHeight="1">
      <c r="A106" s="42"/>
      <c r="B106" s="16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ht="23" customHeight="1">
      <c r="A107" s="42"/>
      <c r="B107" s="16"/>
      <c r="C107" s="13"/>
      <c r="D107" s="13"/>
      <c r="E107" s="13"/>
      <c r="F107" s="13"/>
      <c r="G107" s="13"/>
      <c r="H107" s="13"/>
      <c r="I107" s="13"/>
      <c r="J107" s="12">
        <v>200</v>
      </c>
      <c r="K107" s="12">
        <v>55</v>
      </c>
      <c r="L107" s="12">
        <f t="shared" si="608" ref="L107:L109">-20</f>
        <v>-20</v>
      </c>
      <c r="M107" s="12">
        <v>500</v>
      </c>
      <c r="N107" s="13"/>
      <c r="O107" s="13"/>
      <c r="P107" s="13"/>
    </row>
    <row r="108" ht="23" customHeight="1">
      <c r="A108" s="42"/>
      <c r="B108" s="16"/>
      <c r="C108" s="13"/>
      <c r="D108" s="13"/>
      <c r="E108" s="13"/>
      <c r="F108" s="13"/>
      <c r="G108" s="13"/>
      <c r="H108" s="13"/>
      <c r="I108" s="13"/>
      <c r="J108" s="12">
        <v>100</v>
      </c>
      <c r="K108" s="12">
        <v>50</v>
      </c>
      <c r="L108" s="12">
        <f t="shared" si="608"/>
        <v>-20</v>
      </c>
      <c r="M108" s="12">
        <v>250</v>
      </c>
      <c r="N108" s="13"/>
      <c r="O108" s="13"/>
      <c r="P108" s="13"/>
    </row>
    <row r="109" ht="23" customHeight="1">
      <c r="A109" s="42"/>
      <c r="B109" s="16"/>
      <c r="C109" s="13"/>
      <c r="D109" s="13"/>
      <c r="E109" s="13"/>
      <c r="F109" s="13"/>
      <c r="G109" s="13"/>
      <c r="H109" s="13"/>
      <c r="I109" s="13"/>
      <c r="J109" s="12">
        <v>50</v>
      </c>
      <c r="K109" s="12">
        <v>47</v>
      </c>
      <c r="L109" s="12">
        <f t="shared" si="608"/>
        <v>-20</v>
      </c>
      <c r="M109" s="12">
        <v>175</v>
      </c>
      <c r="N109" s="13"/>
      <c r="O109" s="13"/>
      <c r="P109" s="13"/>
    </row>
    <row r="110" ht="23" customHeight="1">
      <c r="A110" s="42"/>
      <c r="B110" s="1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</sheetData>
  <mergeCells count="1">
    <mergeCell ref="A1:P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1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43" customWidth="1"/>
    <col min="17" max="16384" width="16.3516" style="4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3.2" customHeight="1">
      <c r="A2" t="s" s="36">
        <v>1</v>
      </c>
      <c r="B2" s="3"/>
      <c r="C2" t="s" s="4">
        <v>207</v>
      </c>
      <c r="D2" t="s" s="4">
        <v>208</v>
      </c>
      <c r="E2" t="s" s="4">
        <v>209</v>
      </c>
      <c r="F2" t="s" s="4">
        <v>210</v>
      </c>
      <c r="G2" t="s" s="4">
        <v>211</v>
      </c>
      <c r="H2" s="3"/>
      <c r="I2" s="3"/>
      <c r="J2" t="s" s="4">
        <v>1</v>
      </c>
      <c r="K2" t="s" s="4">
        <v>2</v>
      </c>
      <c r="L2" t="s" s="4">
        <v>3</v>
      </c>
      <c r="M2" t="s" s="4">
        <v>212</v>
      </c>
      <c r="N2" s="3"/>
      <c r="O2" s="3"/>
      <c r="P2" s="3"/>
    </row>
    <row r="3" ht="23.2" customHeight="1">
      <c r="A3" t="s" s="37">
        <v>6</v>
      </c>
      <c r="B3" s="25"/>
      <c r="C3" s="7">
        <f>'CP2K'!H3</f>
        <v>0</v>
      </c>
      <c r="D3" s="7">
        <f>'BigDFT'!H3</f>
        <v>1</v>
      </c>
      <c r="E3" s="7">
        <f>'QE'!H3</f>
        <v>20</v>
      </c>
      <c r="F3" s="7">
        <f>'Yambo'!H3</f>
        <v>0</v>
      </c>
      <c r="G3" s="7">
        <f>'Siesta'!H3</f>
        <v>7</v>
      </c>
      <c r="H3" s="8"/>
      <c r="I3" s="8"/>
      <c r="J3" t="s" s="9">
        <v>6</v>
      </c>
      <c r="K3" s="7">
        <v>36.75</v>
      </c>
      <c r="L3" s="7">
        <v>3.05</v>
      </c>
      <c r="M3" s="7">
        <f>SUM(C3:G3)</f>
        <v>28</v>
      </c>
      <c r="N3" s="8"/>
      <c r="O3" s="8"/>
      <c r="P3" s="8"/>
    </row>
    <row r="4" ht="23" customHeight="1">
      <c r="A4" t="s" s="38">
        <v>8</v>
      </c>
      <c r="B4" s="16"/>
      <c r="C4" s="12">
        <f>'CP2K'!H4</f>
        <v>1</v>
      </c>
      <c r="D4" s="12">
        <f>'BigDFT'!H4</f>
        <v>1</v>
      </c>
      <c r="E4" s="12">
        <f>'QE'!H4</f>
        <v>28</v>
      </c>
      <c r="F4" s="12">
        <f>'Yambo'!H4</f>
        <v>0</v>
      </c>
      <c r="G4" s="12">
        <f>'Siesta'!H4</f>
        <v>9</v>
      </c>
      <c r="H4" s="13"/>
      <c r="I4" s="13"/>
      <c r="J4" t="s" s="14">
        <v>8</v>
      </c>
      <c r="K4" s="12">
        <v>-34.5833333333333</v>
      </c>
      <c r="L4" s="12">
        <v>-58.666667</v>
      </c>
      <c r="M4" s="12">
        <f>SUM(C4:G4)</f>
        <v>39</v>
      </c>
      <c r="N4" s="13"/>
      <c r="O4" s="13"/>
      <c r="P4" s="13"/>
    </row>
    <row r="5" ht="23" customHeight="1">
      <c r="A5" t="s" s="38">
        <v>9</v>
      </c>
      <c r="B5" s="16"/>
      <c r="C5" s="12">
        <f>'CP2K'!H5</f>
        <v>0</v>
      </c>
      <c r="D5" s="12">
        <f>'BigDFT'!H5</f>
        <v>1</v>
      </c>
      <c r="E5" s="12">
        <f>'QE'!H5</f>
        <v>2</v>
      </c>
      <c r="F5" s="12">
        <f>'Yambo'!H5</f>
        <v>0</v>
      </c>
      <c r="G5" s="12">
        <f>'Siesta'!H5</f>
        <v>0</v>
      </c>
      <c r="H5" s="13"/>
      <c r="I5" s="13"/>
      <c r="J5" t="s" s="14">
        <v>9</v>
      </c>
      <c r="K5" s="12">
        <v>40.1666666666667</v>
      </c>
      <c r="L5" s="12">
        <v>44.5</v>
      </c>
      <c r="M5" s="12">
        <f>SUM(C5:G5)</f>
        <v>3</v>
      </c>
      <c r="N5" s="13"/>
      <c r="O5" s="13"/>
      <c r="P5" s="13"/>
    </row>
    <row r="6" ht="23" customHeight="1">
      <c r="A6" t="s" s="38">
        <v>11</v>
      </c>
      <c r="B6" s="16"/>
      <c r="C6" s="12">
        <f>'CP2K'!H6</f>
        <v>8</v>
      </c>
      <c r="D6" s="12">
        <f>'BigDFT'!H6</f>
        <v>2</v>
      </c>
      <c r="E6" s="12">
        <f>'QE'!H6</f>
        <v>53</v>
      </c>
      <c r="F6" s="12">
        <f>'Yambo'!H6</f>
        <v>0</v>
      </c>
      <c r="G6" s="12">
        <f>'Siesta'!H6</f>
        <v>19</v>
      </c>
      <c r="H6" s="13"/>
      <c r="I6" s="13"/>
      <c r="J6" t="s" s="14">
        <v>11</v>
      </c>
      <c r="K6" s="12">
        <v>-35.2666666666667</v>
      </c>
      <c r="L6" s="12">
        <v>149.133333</v>
      </c>
      <c r="M6" s="12">
        <f>SUM(C6:G6)</f>
        <v>82</v>
      </c>
      <c r="N6" s="13"/>
      <c r="O6" s="13"/>
      <c r="P6" s="13"/>
    </row>
    <row r="7" ht="23" customHeight="1">
      <c r="A7" t="s" s="39">
        <v>13</v>
      </c>
      <c r="B7" s="16"/>
      <c r="C7" s="12">
        <f>'CP2K'!H7</f>
        <v>9</v>
      </c>
      <c r="D7" s="12">
        <f>'BigDFT'!H7</f>
        <v>4</v>
      </c>
      <c r="E7" s="12">
        <f>'QE'!H7</f>
        <v>35</v>
      </c>
      <c r="F7" s="12">
        <f>'Yambo'!H7</f>
        <v>1</v>
      </c>
      <c r="G7" s="12">
        <f>'Siesta'!H7</f>
        <v>13</v>
      </c>
      <c r="H7" s="13"/>
      <c r="I7" s="13"/>
      <c r="J7" t="s" s="17">
        <v>13</v>
      </c>
      <c r="K7" s="12">
        <v>48.2</v>
      </c>
      <c r="L7" s="12">
        <v>16.366667</v>
      </c>
      <c r="M7" s="13"/>
      <c r="N7" s="12">
        <f>SUM(C7:G7)</f>
        <v>62</v>
      </c>
      <c r="O7" s="13"/>
      <c r="P7" s="13"/>
    </row>
    <row r="8" ht="23" customHeight="1">
      <c r="A8" t="s" s="38">
        <v>15</v>
      </c>
      <c r="B8" s="16"/>
      <c r="C8" s="12">
        <f>'CP2K'!H8</f>
        <v>0</v>
      </c>
      <c r="D8" s="12">
        <f>'BigDFT'!H8</f>
        <v>4</v>
      </c>
      <c r="E8" s="12">
        <f>'QE'!H8</f>
        <v>3</v>
      </c>
      <c r="F8" s="12">
        <f>'Yambo'!H8</f>
        <v>0</v>
      </c>
      <c r="G8" s="12">
        <f>'Siesta'!H8</f>
        <v>1</v>
      </c>
      <c r="H8" s="13"/>
      <c r="I8" s="13"/>
      <c r="J8" t="s" s="14">
        <v>15</v>
      </c>
      <c r="K8" s="12">
        <v>40.3833333333333</v>
      </c>
      <c r="L8" s="12">
        <v>49.866667</v>
      </c>
      <c r="M8" s="12">
        <f>SUM(C8:G8)</f>
        <v>8</v>
      </c>
      <c r="N8" s="13"/>
      <c r="O8" s="13"/>
      <c r="P8" s="13"/>
    </row>
    <row r="9" ht="23" customHeight="1">
      <c r="A9" t="s" s="38">
        <v>16</v>
      </c>
      <c r="B9" s="16"/>
      <c r="C9" s="12">
        <f>'CP2K'!H9</f>
        <v>0</v>
      </c>
      <c r="D9" s="12">
        <f>'BigDFT'!H9</f>
        <v>1</v>
      </c>
      <c r="E9" s="12">
        <f>'QE'!H9</f>
        <v>13</v>
      </c>
      <c r="F9" s="12">
        <f>'Yambo'!H9</f>
        <v>0</v>
      </c>
      <c r="G9" s="12">
        <f>'Siesta'!H9</f>
        <v>0</v>
      </c>
      <c r="H9" s="13"/>
      <c r="I9" s="13"/>
      <c r="J9" t="s" s="14">
        <v>16</v>
      </c>
      <c r="K9" s="12">
        <v>23.7166666666667</v>
      </c>
      <c r="L9" s="12">
        <v>90.40000000000001</v>
      </c>
      <c r="M9" s="12">
        <f>SUM(C9:G9)</f>
        <v>14</v>
      </c>
      <c r="N9" s="13"/>
      <c r="O9" s="13"/>
      <c r="P9" s="13"/>
    </row>
    <row r="10" ht="23" customHeight="1">
      <c r="A10" t="s" s="38">
        <v>17</v>
      </c>
      <c r="B10" s="16"/>
      <c r="C10" s="12">
        <f>'CP2K'!H10</f>
        <v>0</v>
      </c>
      <c r="D10" s="12">
        <f>'BigDFT'!H10</f>
        <v>1</v>
      </c>
      <c r="E10" s="12">
        <f>'QE'!H10</f>
        <v>5</v>
      </c>
      <c r="F10" s="12">
        <f>'Yambo'!H10</f>
        <v>0</v>
      </c>
      <c r="G10" s="12">
        <f>'Siesta'!H10</f>
        <v>0</v>
      </c>
      <c r="H10" s="13"/>
      <c r="I10" s="13"/>
      <c r="J10" t="s" s="14">
        <v>17</v>
      </c>
      <c r="K10" s="12">
        <v>53.9</v>
      </c>
      <c r="L10" s="12">
        <v>27.566667</v>
      </c>
      <c r="M10" s="12">
        <f>SUM(C10:G10)</f>
        <v>6</v>
      </c>
      <c r="N10" s="13"/>
      <c r="O10" s="13"/>
      <c r="P10" s="13"/>
    </row>
    <row r="11" ht="23" customHeight="1">
      <c r="A11" t="s" s="39">
        <v>19</v>
      </c>
      <c r="B11" s="16"/>
      <c r="C11" s="12">
        <f>'CP2K'!H11</f>
        <v>13</v>
      </c>
      <c r="D11" s="12">
        <f>'BigDFT'!H11</f>
        <v>1</v>
      </c>
      <c r="E11" s="12">
        <f>'QE'!H11</f>
        <v>39</v>
      </c>
      <c r="F11" s="12">
        <f>'Yambo'!H11</f>
        <v>7</v>
      </c>
      <c r="G11" s="12">
        <f>'Siesta'!H11</f>
        <v>24</v>
      </c>
      <c r="H11" s="13"/>
      <c r="I11" s="13"/>
      <c r="J11" t="s" s="17">
        <v>19</v>
      </c>
      <c r="K11" s="12">
        <v>50.8333333333333</v>
      </c>
      <c r="L11" s="12">
        <v>4.333333</v>
      </c>
      <c r="M11" s="13"/>
      <c r="N11" s="12">
        <f>SUM(C11:G11)</f>
        <v>84</v>
      </c>
      <c r="O11" s="13"/>
      <c r="P11" s="13"/>
    </row>
    <row r="12" ht="23" customHeight="1">
      <c r="A12" t="s" s="38">
        <v>20</v>
      </c>
      <c r="B12" s="16"/>
      <c r="C12" s="12">
        <f>'CP2K'!H12</f>
        <v>0</v>
      </c>
      <c r="D12" s="12">
        <f>'BigDFT'!H12</f>
        <v>5</v>
      </c>
      <c r="E12" s="12">
        <f>'QE'!H12</f>
        <v>1</v>
      </c>
      <c r="F12" s="12">
        <f>'Yambo'!H12</f>
        <v>0</v>
      </c>
      <c r="G12" s="12">
        <f>'Siesta'!H12</f>
        <v>0</v>
      </c>
      <c r="H12" s="13"/>
      <c r="I12" s="13"/>
      <c r="J12" t="s" s="14">
        <v>20</v>
      </c>
      <c r="K12" s="12">
        <v>6.48333333333333</v>
      </c>
      <c r="L12" s="12">
        <v>2.616667</v>
      </c>
      <c r="M12" s="12">
        <f>SUM(C12:G12)</f>
        <v>6</v>
      </c>
      <c r="N12" s="13"/>
      <c r="O12" s="13"/>
      <c r="P12" s="13"/>
    </row>
    <row r="13" ht="23" customHeight="1">
      <c r="A13" t="s" s="38">
        <v>21</v>
      </c>
      <c r="B13" s="16"/>
      <c r="C13" s="12">
        <f>'CP2K'!H13</f>
        <v>0</v>
      </c>
      <c r="D13" s="12">
        <f>'BigDFT'!H13</f>
        <v>1</v>
      </c>
      <c r="E13" s="12">
        <f>'QE'!H13</f>
        <v>1</v>
      </c>
      <c r="F13" s="12">
        <f>'Yambo'!H13</f>
        <v>0</v>
      </c>
      <c r="G13" s="12">
        <f>'Siesta'!H13</f>
        <v>0</v>
      </c>
      <c r="H13" s="13"/>
      <c r="I13" s="13"/>
      <c r="J13" t="s" s="14">
        <v>21</v>
      </c>
      <c r="K13" s="12">
        <v>-24.6333333333333</v>
      </c>
      <c r="L13" s="12">
        <v>25.9</v>
      </c>
      <c r="M13" s="12">
        <f>SUM(C13:G13)</f>
        <v>2</v>
      </c>
      <c r="N13" s="13"/>
      <c r="O13" s="13"/>
      <c r="P13" s="13"/>
    </row>
    <row r="14" ht="23" customHeight="1">
      <c r="A14" t="s" s="38">
        <v>23</v>
      </c>
      <c r="B14" s="16"/>
      <c r="C14" s="12">
        <f>'CP2K'!H14</f>
        <v>3</v>
      </c>
      <c r="D14" s="12">
        <f>'BigDFT'!H14</f>
        <v>1</v>
      </c>
      <c r="E14" s="12">
        <f>'QE'!H14</f>
        <v>77</v>
      </c>
      <c r="F14" s="12">
        <f>'Yambo'!H14</f>
        <v>3</v>
      </c>
      <c r="G14" s="12">
        <f>'Siesta'!H14</f>
        <v>78</v>
      </c>
      <c r="H14" s="13"/>
      <c r="I14" s="13"/>
      <c r="J14" t="s" s="14">
        <v>23</v>
      </c>
      <c r="K14" s="12">
        <v>-15.7833333333333</v>
      </c>
      <c r="L14" s="12">
        <v>-47.916667</v>
      </c>
      <c r="M14" s="12">
        <f>SUM(C14:G14)</f>
        <v>162</v>
      </c>
      <c r="N14" s="13"/>
      <c r="O14" s="13"/>
      <c r="P14" s="13"/>
    </row>
    <row r="15" ht="23" customHeight="1">
      <c r="A15" t="s" s="39">
        <v>24</v>
      </c>
      <c r="B15" s="16"/>
      <c r="C15" s="12">
        <f>'CP2K'!H15</f>
        <v>3</v>
      </c>
      <c r="D15" s="12">
        <f>'BigDFT'!H15</f>
        <v>2</v>
      </c>
      <c r="E15" s="12">
        <f>'QE'!H15</f>
        <v>1</v>
      </c>
      <c r="F15" s="12">
        <f>'Yambo'!H15</f>
        <v>0</v>
      </c>
      <c r="G15" s="12">
        <f>'Siesta'!H15</f>
        <v>0</v>
      </c>
      <c r="H15" s="13"/>
      <c r="I15" s="13"/>
      <c r="J15" t="s" s="17">
        <v>24</v>
      </c>
      <c r="K15" s="12">
        <v>42.6833333333333</v>
      </c>
      <c r="L15" s="12">
        <v>23.316667</v>
      </c>
      <c r="M15" s="13"/>
      <c r="N15" s="12">
        <f>SUM(C15:G15)</f>
        <v>6</v>
      </c>
      <c r="O15" s="13"/>
      <c r="P15" s="13"/>
    </row>
    <row r="16" ht="23" customHeight="1">
      <c r="A16" t="s" s="38">
        <v>25</v>
      </c>
      <c r="B16" s="16"/>
      <c r="C16" s="12">
        <f>'CP2K'!H16</f>
        <v>0</v>
      </c>
      <c r="D16" s="12">
        <f>'BigDFT'!H16</f>
        <v>1</v>
      </c>
      <c r="E16" s="12">
        <f>'QE'!H16</f>
        <v>1</v>
      </c>
      <c r="F16" s="12">
        <f>'Yambo'!H16</f>
        <v>0</v>
      </c>
      <c r="G16" s="12">
        <f>'Siesta'!H16</f>
        <v>0</v>
      </c>
      <c r="H16" s="13"/>
      <c r="I16" s="13"/>
      <c r="J16" t="s" s="14">
        <v>25</v>
      </c>
      <c r="K16" s="12">
        <v>3.86666666666667</v>
      </c>
      <c r="L16" s="12">
        <v>11.516667</v>
      </c>
      <c r="M16" s="12">
        <f>SUM(C16:G16)</f>
        <v>2</v>
      </c>
      <c r="N16" s="13"/>
      <c r="O16" s="13"/>
      <c r="P16" s="13"/>
    </row>
    <row r="17" ht="23" customHeight="1">
      <c r="A17" t="s" s="38">
        <v>27</v>
      </c>
      <c r="B17" s="16"/>
      <c r="C17" s="12">
        <f>'CP2K'!H17</f>
        <v>9</v>
      </c>
      <c r="D17" s="12">
        <f>'BigDFT'!H17</f>
        <v>1</v>
      </c>
      <c r="E17" s="12">
        <f>'QE'!H17</f>
        <v>78</v>
      </c>
      <c r="F17" s="12">
        <f>'Yambo'!H17</f>
        <v>3</v>
      </c>
      <c r="G17" s="12">
        <f>'Siesta'!H17</f>
        <v>24</v>
      </c>
      <c r="H17" s="13"/>
      <c r="I17" s="13"/>
      <c r="J17" t="s" s="14">
        <v>27</v>
      </c>
      <c r="K17" s="12">
        <v>45.4166666666667</v>
      </c>
      <c r="L17" s="12">
        <v>-75.7</v>
      </c>
      <c r="M17" s="12">
        <f>SUM(C17:G17)</f>
        <v>115</v>
      </c>
      <c r="N17" s="13"/>
      <c r="O17" s="13"/>
      <c r="P17" s="13"/>
    </row>
    <row r="18" ht="23" customHeight="1">
      <c r="A18" t="s" s="38">
        <v>29</v>
      </c>
      <c r="B18" s="16"/>
      <c r="C18" s="12">
        <f>'CP2K'!H18</f>
        <v>0</v>
      </c>
      <c r="D18" s="12">
        <f>'BigDFT'!H18</f>
        <v>1</v>
      </c>
      <c r="E18" s="12">
        <f>'QE'!H18</f>
        <v>10</v>
      </c>
      <c r="F18" s="12">
        <f>'Yambo'!H18</f>
        <v>0</v>
      </c>
      <c r="G18" s="12">
        <f>'Siesta'!H18</f>
        <v>10</v>
      </c>
      <c r="H18" s="13"/>
      <c r="I18" s="13"/>
      <c r="J18" t="s" s="14">
        <v>29</v>
      </c>
      <c r="K18" s="12">
        <v>-33.45</v>
      </c>
      <c r="L18" s="12">
        <v>-70.666667</v>
      </c>
      <c r="M18" s="12">
        <f>SUM(C18:G18)</f>
        <v>21</v>
      </c>
      <c r="N18" s="13"/>
      <c r="O18" s="13"/>
      <c r="P18" s="13"/>
    </row>
    <row r="19" ht="23" customHeight="1">
      <c r="A19" t="s" s="38">
        <v>31</v>
      </c>
      <c r="B19" s="16"/>
      <c r="C19" s="12">
        <f>'CP2K'!H19</f>
        <v>0</v>
      </c>
      <c r="D19" s="12">
        <f>'BigDFT'!H19</f>
        <v>7</v>
      </c>
      <c r="E19" s="12">
        <f>'QE'!H19</f>
        <v>12</v>
      </c>
      <c r="F19" s="12">
        <f>'Yambo'!H19</f>
        <v>0</v>
      </c>
      <c r="G19" s="12">
        <f>'Siesta'!H19</f>
        <v>11</v>
      </c>
      <c r="H19" s="13"/>
      <c r="I19" s="13"/>
      <c r="J19" t="s" s="14">
        <v>31</v>
      </c>
      <c r="K19" s="12">
        <v>4.6</v>
      </c>
      <c r="L19" s="12">
        <v>-74.083333</v>
      </c>
      <c r="M19" s="12">
        <f>SUM(C19:G19)</f>
        <v>30</v>
      </c>
      <c r="N19" s="13"/>
      <c r="O19" s="13"/>
      <c r="P19" s="13"/>
    </row>
    <row r="20" ht="23" customHeight="1">
      <c r="A20" t="s" s="38">
        <v>32</v>
      </c>
      <c r="B20" s="16"/>
      <c r="C20" s="12">
        <f>'CP2K'!H20</f>
        <v>0</v>
      </c>
      <c r="D20" s="12">
        <f>'BigDFT'!H20</f>
        <v>5</v>
      </c>
      <c r="E20" s="12">
        <f>'QE'!H20</f>
        <v>2</v>
      </c>
      <c r="F20" s="12">
        <f>'Yambo'!H20</f>
        <v>0</v>
      </c>
      <c r="G20" s="12">
        <f>'Siesta'!H20</f>
        <v>0</v>
      </c>
      <c r="H20" s="13"/>
      <c r="I20" s="13"/>
      <c r="J20" t="s" s="14">
        <v>32</v>
      </c>
      <c r="K20" s="12">
        <v>9.93333333333333</v>
      </c>
      <c r="L20" s="12">
        <v>-84.083333</v>
      </c>
      <c r="M20" s="12">
        <f>SUM(C20:G20)</f>
        <v>7</v>
      </c>
      <c r="N20" s="13"/>
      <c r="O20" s="13"/>
      <c r="P20" s="13"/>
    </row>
    <row r="21" ht="23" customHeight="1">
      <c r="A21" t="s" s="38">
        <v>33</v>
      </c>
      <c r="B21" s="16"/>
      <c r="C21" s="12">
        <f>'CP2K'!H21</f>
        <v>0</v>
      </c>
      <c r="D21" s="12">
        <f>'BigDFT'!H21</f>
        <v>1</v>
      </c>
      <c r="E21" s="12">
        <f>'QE'!H21</f>
        <v>1</v>
      </c>
      <c r="F21" s="12">
        <f>'Yambo'!H21</f>
        <v>0</v>
      </c>
      <c r="G21" s="12">
        <f>'Siesta'!H21</f>
        <v>0</v>
      </c>
      <c r="H21" s="13"/>
      <c r="I21" s="13"/>
      <c r="J21" t="s" s="18">
        <v>33</v>
      </c>
      <c r="K21" s="19">
        <v>6.82055</v>
      </c>
      <c r="L21" s="19">
        <v>-5.27674</v>
      </c>
      <c r="M21" s="12">
        <f>SUM(C21:G21)</f>
        <v>2</v>
      </c>
      <c r="N21" s="13"/>
      <c r="O21" s="13"/>
      <c r="P21" s="13"/>
    </row>
    <row r="22" ht="23" customHeight="1">
      <c r="A22" t="s" s="39">
        <v>35</v>
      </c>
      <c r="B22" s="16"/>
      <c r="C22" s="12">
        <f>'CP2K'!H22</f>
        <v>1</v>
      </c>
      <c r="D22" s="12">
        <f>'BigDFT'!H22</f>
        <v>1</v>
      </c>
      <c r="E22" s="12">
        <f>'QE'!H22</f>
        <v>18</v>
      </c>
      <c r="F22" s="12">
        <f>'Yambo'!H22</f>
        <v>0</v>
      </c>
      <c r="G22" s="12">
        <f>'Siesta'!H22</f>
        <v>2</v>
      </c>
      <c r="H22" s="13"/>
      <c r="I22" s="13"/>
      <c r="J22" t="s" s="17">
        <v>35</v>
      </c>
      <c r="K22" s="12">
        <v>45.8</v>
      </c>
      <c r="L22" s="12">
        <v>16</v>
      </c>
      <c r="M22" s="13"/>
      <c r="N22" s="12">
        <f>SUM(C22:G22)</f>
        <v>22</v>
      </c>
      <c r="O22" s="13"/>
      <c r="P22" s="13"/>
    </row>
    <row r="23" ht="23" customHeight="1">
      <c r="A23" t="s" s="38">
        <v>36</v>
      </c>
      <c r="B23" s="16"/>
      <c r="C23" s="12">
        <f>'CP2K'!H23</f>
        <v>0</v>
      </c>
      <c r="D23" s="12">
        <f>'BigDFT'!H23</f>
        <v>2</v>
      </c>
      <c r="E23" s="12">
        <f>'QE'!H23</f>
        <v>1</v>
      </c>
      <c r="F23" s="12">
        <f>'Yambo'!H23</f>
        <v>0</v>
      </c>
      <c r="G23" s="12">
        <f>'Siesta'!H23</f>
        <v>0</v>
      </c>
      <c r="H23" s="13"/>
      <c r="I23" s="13"/>
      <c r="J23" t="s" s="14">
        <v>36</v>
      </c>
      <c r="K23" s="12">
        <v>23.1166666666667</v>
      </c>
      <c r="L23" s="12">
        <v>-82.34999999999999</v>
      </c>
      <c r="M23" s="12">
        <f>SUM(C23:G23)</f>
        <v>3</v>
      </c>
      <c r="N23" s="13"/>
      <c r="O23" s="13"/>
      <c r="P23" s="13"/>
    </row>
    <row r="24" ht="23.85" customHeight="1">
      <c r="A24" t="s" s="38">
        <v>175</v>
      </c>
      <c r="B24" s="16"/>
      <c r="C24" s="12">
        <f>'CP2K'!H24</f>
        <v>1</v>
      </c>
      <c r="D24" s="13"/>
      <c r="E24" s="13"/>
      <c r="F24" s="13"/>
      <c r="G24" s="13"/>
      <c r="H24" s="13"/>
      <c r="I24" s="13"/>
      <c r="J24" t="s" s="14">
        <v>175</v>
      </c>
      <c r="K24" s="20">
        <v>35.185566</v>
      </c>
      <c r="L24" s="20">
        <v>33.382275</v>
      </c>
      <c r="M24" s="12">
        <f>SUM(C24:G24)</f>
        <v>1</v>
      </c>
      <c r="N24" s="13"/>
      <c r="O24" s="13"/>
      <c r="P24" s="13"/>
    </row>
    <row r="25" ht="38" customHeight="1">
      <c r="A25" t="s" s="39">
        <v>38</v>
      </c>
      <c r="B25" s="16"/>
      <c r="C25" s="12">
        <f>'CP2K'!H25</f>
        <v>8</v>
      </c>
      <c r="D25" s="12">
        <f>'BigDFT'!H24</f>
        <v>1</v>
      </c>
      <c r="E25" s="12">
        <f>'QE'!H24</f>
        <v>24</v>
      </c>
      <c r="F25" s="12">
        <f>'Yambo'!H24</f>
        <v>0</v>
      </c>
      <c r="G25" s="12">
        <f>'Siesta'!H24</f>
        <v>19</v>
      </c>
      <c r="H25" s="13"/>
      <c r="I25" s="13"/>
      <c r="J25" t="s" s="17">
        <v>38</v>
      </c>
      <c r="K25" s="12">
        <v>50.0833333333333</v>
      </c>
      <c r="L25" s="12">
        <v>14.466667</v>
      </c>
      <c r="M25" s="13"/>
      <c r="N25" s="12">
        <f>SUM(C25:G25)</f>
        <v>52</v>
      </c>
      <c r="O25" s="13"/>
      <c r="P25" s="13"/>
    </row>
    <row r="26" ht="23" customHeight="1">
      <c r="A26" t="s" s="39">
        <v>40</v>
      </c>
      <c r="B26" s="16"/>
      <c r="C26" s="12">
        <f>'CP2K'!H26</f>
        <v>4</v>
      </c>
      <c r="D26" s="12">
        <f>'BigDFT'!H25</f>
        <v>1</v>
      </c>
      <c r="E26" s="12">
        <f>'QE'!H25</f>
        <v>40</v>
      </c>
      <c r="F26" s="12">
        <f>'Yambo'!H25</f>
        <v>0</v>
      </c>
      <c r="G26" s="12">
        <f>'Siesta'!H25</f>
        <v>12</v>
      </c>
      <c r="H26" s="13"/>
      <c r="I26" s="13"/>
      <c r="J26" t="s" s="17">
        <v>40</v>
      </c>
      <c r="K26" s="12">
        <v>55.6666666666667</v>
      </c>
      <c r="L26" s="12">
        <v>12.583333</v>
      </c>
      <c r="M26" s="13"/>
      <c r="N26" s="12">
        <f>SUM(C26:G26)</f>
        <v>57</v>
      </c>
      <c r="O26" s="13"/>
      <c r="P26" s="13"/>
    </row>
    <row r="27" ht="23" customHeight="1">
      <c r="A27" t="s" s="38">
        <v>41</v>
      </c>
      <c r="B27" s="16"/>
      <c r="C27" s="12">
        <f>'CP2K'!H27</f>
        <v>2</v>
      </c>
      <c r="D27" s="12">
        <f>'BigDFT'!H26</f>
        <v>1</v>
      </c>
      <c r="E27" s="12">
        <f>'QE'!H26</f>
        <v>1</v>
      </c>
      <c r="F27" s="12">
        <f>'Yambo'!H26</f>
        <v>0</v>
      </c>
      <c r="G27" s="12">
        <f>'Siesta'!H26</f>
        <v>0</v>
      </c>
      <c r="H27" s="13"/>
      <c r="I27" s="13"/>
      <c r="J27" t="s" s="14">
        <v>41</v>
      </c>
      <c r="K27" s="12">
        <v>-0.216666666666667</v>
      </c>
      <c r="L27" s="12">
        <v>-78.5</v>
      </c>
      <c r="M27" s="12">
        <f>SUM(C27:G27)</f>
        <v>4</v>
      </c>
      <c r="N27" s="13"/>
      <c r="O27" s="13"/>
      <c r="P27" s="13"/>
    </row>
    <row r="28" ht="23" customHeight="1">
      <c r="A28" t="s" s="38">
        <v>43</v>
      </c>
      <c r="B28" s="16"/>
      <c r="C28" s="12">
        <f>'CP2K'!H28</f>
        <v>0</v>
      </c>
      <c r="D28" s="12">
        <f>'BigDFT'!H27</f>
        <v>7</v>
      </c>
      <c r="E28" s="12">
        <f>'QE'!H27</f>
        <v>12</v>
      </c>
      <c r="F28" s="12">
        <f>'Yambo'!H27</f>
        <v>0</v>
      </c>
      <c r="G28" s="12">
        <f>'Siesta'!H27</f>
        <v>9</v>
      </c>
      <c r="H28" s="13"/>
      <c r="I28" s="13"/>
      <c r="J28" t="s" s="14">
        <v>43</v>
      </c>
      <c r="K28" s="12">
        <v>30.05</v>
      </c>
      <c r="L28" s="12">
        <v>31.25</v>
      </c>
      <c r="M28" s="12">
        <f>SUM(C28:G28)</f>
        <v>28</v>
      </c>
      <c r="N28" s="13"/>
      <c r="O28" s="13"/>
      <c r="P28" s="13"/>
    </row>
    <row r="29" ht="23" customHeight="1">
      <c r="A29" s="40"/>
      <c r="B29" s="16"/>
      <c r="C29" s="12">
        <f>'CP2K'!H29</f>
        <v>0</v>
      </c>
      <c r="D29" s="12">
        <f>'BigDFT'!H28</f>
        <v>0</v>
      </c>
      <c r="E29" s="12">
        <f>'QE'!H28</f>
        <v>0</v>
      </c>
      <c r="F29" s="12">
        <f>'Yambo'!H28</f>
        <v>0</v>
      </c>
      <c r="G29" s="12">
        <f>'Siesta'!H28</f>
        <v>0</v>
      </c>
      <c r="H29" s="13"/>
      <c r="I29" s="13"/>
      <c r="J29" s="13"/>
      <c r="K29" s="13"/>
      <c r="L29" s="13"/>
      <c r="M29" s="12">
        <f>SUM(C29:G29)</f>
        <v>0</v>
      </c>
      <c r="N29" s="13"/>
      <c r="O29" s="13"/>
      <c r="P29" s="13"/>
    </row>
    <row r="30" ht="23.85" customHeight="1">
      <c r="A30" t="s" s="38">
        <v>45</v>
      </c>
      <c r="B30" s="16"/>
      <c r="C30" s="12">
        <f>'CP2K'!H30</f>
        <v>0</v>
      </c>
      <c r="D30" s="12">
        <f>'BigDFT'!H29</f>
        <v>1</v>
      </c>
      <c r="E30" s="12">
        <f>'QE'!H29</f>
        <v>1</v>
      </c>
      <c r="F30" s="12">
        <f>'Yambo'!H29</f>
        <v>0</v>
      </c>
      <c r="G30" s="12">
        <f>'Siesta'!H29</f>
        <v>0</v>
      </c>
      <c r="H30" s="13"/>
      <c r="I30" s="13"/>
      <c r="J30" t="s" s="14">
        <v>45</v>
      </c>
      <c r="K30" s="20">
        <v>59.436962</v>
      </c>
      <c r="L30" s="20">
        <v>24.753574</v>
      </c>
      <c r="M30" s="12">
        <f>SUM(C30:G30)</f>
        <v>2</v>
      </c>
      <c r="N30" s="13"/>
      <c r="O30" s="13"/>
      <c r="P30" s="13"/>
    </row>
    <row r="31" ht="23" customHeight="1">
      <c r="A31" t="s" s="38">
        <v>46</v>
      </c>
      <c r="B31" s="16"/>
      <c r="C31" s="12">
        <f>'CP2K'!H31</f>
        <v>0</v>
      </c>
      <c r="D31" s="12">
        <f>'BigDFT'!H30</f>
        <v>1</v>
      </c>
      <c r="E31" s="12">
        <f>'QE'!H30</f>
        <v>3</v>
      </c>
      <c r="F31" s="12">
        <f>'Yambo'!H30</f>
        <v>0</v>
      </c>
      <c r="G31" s="12">
        <f>'Siesta'!H30</f>
        <v>0</v>
      </c>
      <c r="H31" s="13"/>
      <c r="I31" s="13"/>
      <c r="J31" t="s" s="14">
        <v>46</v>
      </c>
      <c r="K31" s="12">
        <v>9.03333333333333</v>
      </c>
      <c r="L31" s="12">
        <v>38.7</v>
      </c>
      <c r="M31" s="12">
        <f>SUM(C31:G31)</f>
        <v>4</v>
      </c>
      <c r="N31" s="13"/>
      <c r="O31" s="13"/>
      <c r="P31" s="13"/>
    </row>
    <row r="32" ht="23" customHeight="1">
      <c r="A32" t="s" s="39">
        <v>48</v>
      </c>
      <c r="B32" s="16"/>
      <c r="C32" s="12">
        <f>'CP2K'!H32</f>
        <v>11</v>
      </c>
      <c r="D32" s="12">
        <f>'BigDFT'!H31</f>
        <v>1</v>
      </c>
      <c r="E32" s="12">
        <f>'QE'!H31</f>
        <v>21</v>
      </c>
      <c r="F32" s="12">
        <f>'Yambo'!H31</f>
        <v>1</v>
      </c>
      <c r="G32" s="12">
        <f>'Siesta'!H31</f>
        <v>4</v>
      </c>
      <c r="H32" s="13"/>
      <c r="I32" s="13"/>
      <c r="J32" t="s" s="17">
        <v>48</v>
      </c>
      <c r="K32" s="12">
        <v>60.1666666666667</v>
      </c>
      <c r="L32" s="12">
        <v>24.933333</v>
      </c>
      <c r="M32" s="13"/>
      <c r="N32" s="12">
        <f>SUM(C32:G32)</f>
        <v>38</v>
      </c>
      <c r="O32" s="13"/>
      <c r="P32" s="13"/>
    </row>
    <row r="33" ht="23" customHeight="1">
      <c r="A33" t="s" s="39">
        <v>50</v>
      </c>
      <c r="B33" s="16"/>
      <c r="C33" s="12">
        <f>'CP2K'!H33</f>
        <v>38</v>
      </c>
      <c r="D33" s="12">
        <f>'BigDFT'!H32</f>
        <v>5</v>
      </c>
      <c r="E33" s="12">
        <f>'QE'!H32</f>
        <v>172</v>
      </c>
      <c r="F33" s="12">
        <f>'Yambo'!H32</f>
        <v>10</v>
      </c>
      <c r="G33" s="12">
        <f>'Siesta'!H32</f>
        <v>57</v>
      </c>
      <c r="H33" s="13"/>
      <c r="I33" s="13"/>
      <c r="J33" t="s" s="17">
        <v>50</v>
      </c>
      <c r="K33" s="12">
        <v>48.8666666666667</v>
      </c>
      <c r="L33" s="12">
        <v>2.333333</v>
      </c>
      <c r="M33" s="13"/>
      <c r="N33" s="12">
        <f>SUM(C33:G33)</f>
        <v>282</v>
      </c>
      <c r="O33" s="13"/>
      <c r="P33" s="13"/>
    </row>
    <row r="34" ht="23" customHeight="1">
      <c r="A34" t="s" s="39">
        <v>52</v>
      </c>
      <c r="B34" s="16"/>
      <c r="C34" s="12">
        <f>'CP2K'!H34</f>
        <v>80</v>
      </c>
      <c r="D34" s="12">
        <f>'BigDFT'!H33</f>
        <v>1</v>
      </c>
      <c r="E34" s="12">
        <f>'QE'!H33</f>
        <v>274</v>
      </c>
      <c r="F34" s="12">
        <f>'Yambo'!H33</f>
        <v>18</v>
      </c>
      <c r="G34" s="12">
        <f>'Siesta'!H33</f>
        <v>76</v>
      </c>
      <c r="H34" s="13"/>
      <c r="I34" s="13"/>
      <c r="J34" t="s" s="17">
        <v>52</v>
      </c>
      <c r="K34" s="12">
        <v>52.5166666666667</v>
      </c>
      <c r="L34" s="12">
        <v>13.4</v>
      </c>
      <c r="M34" s="13"/>
      <c r="N34" s="12">
        <f>SUM(C34:G34)</f>
        <v>449</v>
      </c>
      <c r="O34" s="13"/>
      <c r="P34" s="13"/>
    </row>
    <row r="35" ht="23" customHeight="1">
      <c r="A35" t="s" s="38">
        <v>53</v>
      </c>
      <c r="B35" s="16"/>
      <c r="C35" s="12">
        <f>'CP2K'!H35</f>
        <v>0</v>
      </c>
      <c r="D35" s="12">
        <f>'BigDFT'!H34</f>
        <v>1</v>
      </c>
      <c r="E35" s="12">
        <f>'QE'!H34</f>
        <v>5</v>
      </c>
      <c r="F35" s="12">
        <f>'Yambo'!H34</f>
        <v>0</v>
      </c>
      <c r="G35" s="12">
        <f>'Siesta'!H34</f>
        <v>0</v>
      </c>
      <c r="H35" s="13"/>
      <c r="I35" s="13"/>
      <c r="J35" t="s" s="14">
        <v>53</v>
      </c>
      <c r="K35" s="12">
        <v>5.55</v>
      </c>
      <c r="L35" s="12">
        <v>-0.216667</v>
      </c>
      <c r="M35" s="12">
        <f>SUM(C35:G35)</f>
        <v>6</v>
      </c>
      <c r="N35" s="13"/>
      <c r="O35" s="13"/>
      <c r="P35" s="13"/>
    </row>
    <row r="36" ht="23" customHeight="1">
      <c r="A36" t="s" s="39">
        <v>55</v>
      </c>
      <c r="B36" s="16"/>
      <c r="C36" s="12">
        <f>'CP2K'!H36</f>
        <v>0</v>
      </c>
      <c r="D36" s="12">
        <f>'BigDFT'!H35</f>
        <v>2</v>
      </c>
      <c r="E36" s="12">
        <f>'QE'!H35</f>
        <v>10</v>
      </c>
      <c r="F36" s="12">
        <f>'Yambo'!H35</f>
        <v>1</v>
      </c>
      <c r="G36" s="12">
        <f>'Siesta'!H35</f>
        <v>6</v>
      </c>
      <c r="H36" s="13"/>
      <c r="I36" s="13"/>
      <c r="J36" t="s" s="17">
        <v>55</v>
      </c>
      <c r="K36" s="12">
        <v>37.9833333333333</v>
      </c>
      <c r="L36" s="12">
        <v>23.733333</v>
      </c>
      <c r="M36" s="13"/>
      <c r="N36" s="12">
        <f>SUM(C36:G36)</f>
        <v>19</v>
      </c>
      <c r="O36" s="13"/>
      <c r="P36" s="13"/>
    </row>
    <row r="37" ht="23" customHeight="1">
      <c r="A37" t="s" s="39">
        <v>57</v>
      </c>
      <c r="B37" s="16"/>
      <c r="C37" s="12">
        <f>'CP2K'!H37</f>
        <v>6</v>
      </c>
      <c r="D37" s="12">
        <f>'BigDFT'!H36</f>
        <v>1</v>
      </c>
      <c r="E37" s="12">
        <f>'QE'!H36</f>
        <v>9</v>
      </c>
      <c r="F37" s="12">
        <f>'Yambo'!H36</f>
        <v>1</v>
      </c>
      <c r="G37" s="12">
        <f>'Siesta'!H36</f>
        <v>6</v>
      </c>
      <c r="H37" s="13"/>
      <c r="I37" s="13"/>
      <c r="J37" t="s" s="17">
        <v>57</v>
      </c>
      <c r="K37" s="12">
        <v>47.5</v>
      </c>
      <c r="L37" s="12">
        <v>19.083333</v>
      </c>
      <c r="M37" s="13"/>
      <c r="N37" s="12">
        <f>SUM(C37:G37)</f>
        <v>23</v>
      </c>
      <c r="O37" s="13"/>
      <c r="P37" s="13"/>
    </row>
    <row r="38" ht="23" customHeight="1">
      <c r="A38" t="s" s="38">
        <v>59</v>
      </c>
      <c r="B38" s="16"/>
      <c r="C38" s="12">
        <f>'CP2K'!H38</f>
        <v>1</v>
      </c>
      <c r="D38" s="12">
        <f>'BigDFT'!H37</f>
        <v>1</v>
      </c>
      <c r="E38" s="12">
        <f>'QE'!H37</f>
        <v>6</v>
      </c>
      <c r="F38" s="12">
        <f>'Yambo'!H37</f>
        <v>1</v>
      </c>
      <c r="G38" s="12">
        <f>'Siesta'!H37</f>
        <v>4</v>
      </c>
      <c r="H38" s="13"/>
      <c r="I38" s="13"/>
      <c r="J38" t="s" s="14">
        <v>59</v>
      </c>
      <c r="K38" s="12">
        <v>64.15000000000001</v>
      </c>
      <c r="L38" s="12">
        <v>-21.95</v>
      </c>
      <c r="M38" s="12">
        <f>SUM(C38:G38)</f>
        <v>13</v>
      </c>
      <c r="N38" s="13"/>
      <c r="O38" s="13"/>
      <c r="P38" s="13"/>
    </row>
    <row r="39" ht="23" customHeight="1">
      <c r="A39" t="s" s="38">
        <v>61</v>
      </c>
      <c r="B39" s="16"/>
      <c r="C39" s="12">
        <f>'CP2K'!H39</f>
        <v>24</v>
      </c>
      <c r="D39" s="12">
        <f>'BigDFT'!H38</f>
        <v>1</v>
      </c>
      <c r="E39" s="12">
        <f>'QE'!H38</f>
        <v>259</v>
      </c>
      <c r="F39" s="12">
        <f>'Yambo'!H38</f>
        <v>4</v>
      </c>
      <c r="G39" s="12">
        <f>'Siesta'!H38</f>
        <v>148</v>
      </c>
      <c r="H39" s="13"/>
      <c r="I39" s="13"/>
      <c r="J39" t="s" s="14">
        <v>61</v>
      </c>
      <c r="K39" s="12">
        <v>28.6</v>
      </c>
      <c r="L39" s="12">
        <v>77.2</v>
      </c>
      <c r="M39" s="12">
        <f>SUM(C39:G39)</f>
        <v>436</v>
      </c>
      <c r="N39" s="13"/>
      <c r="O39" s="13"/>
      <c r="P39" s="13"/>
    </row>
    <row r="40" ht="23" customHeight="1">
      <c r="A40" t="s" s="38">
        <v>62</v>
      </c>
      <c r="B40" s="16"/>
      <c r="C40" s="12">
        <f>'CP2K'!H40</f>
        <v>0</v>
      </c>
      <c r="D40" s="12">
        <f>'BigDFT'!H39</f>
        <v>7</v>
      </c>
      <c r="E40" s="12">
        <f>'QE'!H39</f>
        <v>27</v>
      </c>
      <c r="F40" s="12">
        <f>'Yambo'!H39</f>
        <v>0</v>
      </c>
      <c r="G40" s="12">
        <f>'Siesta'!H39</f>
        <v>0</v>
      </c>
      <c r="H40" s="13"/>
      <c r="I40" s="13"/>
      <c r="J40" t="s" s="14">
        <v>62</v>
      </c>
      <c r="K40" s="12">
        <v>-6.16666666666667</v>
      </c>
      <c r="L40" s="12">
        <v>106.816667</v>
      </c>
      <c r="M40" s="12">
        <f>SUM(C40:G40)</f>
        <v>34</v>
      </c>
      <c r="N40" s="13"/>
      <c r="O40" s="13"/>
      <c r="P40" s="13"/>
    </row>
    <row r="41" ht="23" customHeight="1">
      <c r="A41" t="s" s="38">
        <v>64</v>
      </c>
      <c r="B41" s="16"/>
      <c r="C41" s="12">
        <f>'CP2K'!H41</f>
        <v>2</v>
      </c>
      <c r="D41" s="12">
        <f>'BigDFT'!H40</f>
        <v>1</v>
      </c>
      <c r="E41" s="12">
        <f>'QE'!H40</f>
        <v>125</v>
      </c>
      <c r="F41" s="12">
        <f>'Yambo'!H40</f>
        <v>5</v>
      </c>
      <c r="G41" s="12">
        <f>'Siesta'!H40</f>
        <v>108</v>
      </c>
      <c r="H41" s="13"/>
      <c r="I41" s="13"/>
      <c r="J41" t="s" s="14">
        <v>64</v>
      </c>
      <c r="K41" s="12">
        <v>35.7</v>
      </c>
      <c r="L41" s="12">
        <v>51.416667</v>
      </c>
      <c r="M41" s="12">
        <f>SUM(C41:G41)</f>
        <v>241</v>
      </c>
      <c r="N41" s="13"/>
      <c r="O41" s="13"/>
      <c r="P41" s="13"/>
    </row>
    <row r="42" ht="23" customHeight="1">
      <c r="A42" t="s" s="38">
        <v>66</v>
      </c>
      <c r="B42" s="16"/>
      <c r="C42" s="12">
        <f>'CP2K'!H42</f>
        <v>0</v>
      </c>
      <c r="D42" s="12">
        <f>'BigDFT'!H41</f>
        <v>7</v>
      </c>
      <c r="E42" s="12">
        <f>'QE'!H41</f>
        <v>8</v>
      </c>
      <c r="F42" s="12">
        <f>'Yambo'!H41</f>
        <v>0</v>
      </c>
      <c r="G42" s="12">
        <f>'Siesta'!H41</f>
        <v>7</v>
      </c>
      <c r="H42" s="13"/>
      <c r="I42" s="13"/>
      <c r="J42" t="s" s="14">
        <v>66</v>
      </c>
      <c r="K42" s="12">
        <v>33.3333333333333</v>
      </c>
      <c r="L42" s="12">
        <v>44.4</v>
      </c>
      <c r="M42" s="12">
        <f>SUM(C42:G42)</f>
        <v>22</v>
      </c>
      <c r="N42" s="13"/>
      <c r="O42" s="13"/>
      <c r="P42" s="13"/>
    </row>
    <row r="43" ht="23" customHeight="1">
      <c r="A43" t="s" s="39">
        <v>68</v>
      </c>
      <c r="B43" s="16"/>
      <c r="C43" s="12">
        <f>'CP2K'!H43</f>
        <v>4</v>
      </c>
      <c r="D43" s="12">
        <f>'BigDFT'!H42</f>
        <v>1</v>
      </c>
      <c r="E43" s="12">
        <f>'QE'!H42</f>
        <v>12</v>
      </c>
      <c r="F43" s="12">
        <f>'Yambo'!H42</f>
        <v>4</v>
      </c>
      <c r="G43" s="12">
        <f>'Siesta'!H42</f>
        <v>7</v>
      </c>
      <c r="H43" s="13"/>
      <c r="I43" s="13"/>
      <c r="J43" t="s" s="17">
        <v>68</v>
      </c>
      <c r="K43" s="12">
        <v>53.3166666666667</v>
      </c>
      <c r="L43" s="12">
        <v>-6.233333</v>
      </c>
      <c r="M43" s="13"/>
      <c r="N43" s="12">
        <f>SUM(C43:G43)</f>
        <v>28</v>
      </c>
      <c r="O43" s="13"/>
      <c r="P43" s="13"/>
    </row>
    <row r="44" ht="23" customHeight="1">
      <c r="A44" t="s" s="38">
        <v>70</v>
      </c>
      <c r="B44" s="16"/>
      <c r="C44" s="12">
        <f>'CP2K'!H44</f>
        <v>6</v>
      </c>
      <c r="D44" s="12">
        <f>'BigDFT'!H43</f>
        <v>1</v>
      </c>
      <c r="E44" s="12">
        <f>'QE'!H43</f>
        <v>27</v>
      </c>
      <c r="F44" s="12">
        <f>'Yambo'!H43</f>
        <v>0</v>
      </c>
      <c r="G44" s="12">
        <f>'Siesta'!H43</f>
        <v>8</v>
      </c>
      <c r="H44" s="13"/>
      <c r="I44" s="13"/>
      <c r="J44" t="s" s="14">
        <v>70</v>
      </c>
      <c r="K44" s="12">
        <v>31.7666666666667</v>
      </c>
      <c r="L44" s="12">
        <v>35.233333</v>
      </c>
      <c r="M44" s="12">
        <f>SUM(C44:G44)</f>
        <v>42</v>
      </c>
      <c r="N44" s="13"/>
      <c r="O44" s="13"/>
      <c r="P44" s="13"/>
    </row>
    <row r="45" ht="23" customHeight="1">
      <c r="A45" t="s" s="39">
        <v>72</v>
      </c>
      <c r="B45" s="16"/>
      <c r="C45" s="12">
        <f>'CP2K'!H45</f>
        <v>34</v>
      </c>
      <c r="D45" s="12">
        <f>'BigDFT'!H44</f>
        <v>7</v>
      </c>
      <c r="E45" s="12">
        <f>'QE'!H44</f>
        <v>253</v>
      </c>
      <c r="F45" s="12">
        <f>'Yambo'!H44</f>
        <v>30</v>
      </c>
      <c r="G45" s="12">
        <f>'Siesta'!H44</f>
        <v>26</v>
      </c>
      <c r="H45" s="13"/>
      <c r="I45" s="13"/>
      <c r="J45" t="s" s="17">
        <v>72</v>
      </c>
      <c r="K45" s="12">
        <v>41.9</v>
      </c>
      <c r="L45" s="12">
        <v>12.483333</v>
      </c>
      <c r="M45" s="13"/>
      <c r="N45" s="12">
        <f>SUM(C45:G45)</f>
        <v>350</v>
      </c>
      <c r="O45" s="13"/>
      <c r="P45" s="13"/>
    </row>
    <row r="46" ht="23" customHeight="1">
      <c r="A46" t="s" s="38">
        <v>74</v>
      </c>
      <c r="B46" s="16"/>
      <c r="C46" s="12">
        <f>'CP2K'!H46</f>
        <v>17</v>
      </c>
      <c r="D46" s="12">
        <f>'BigDFT'!H45</f>
        <v>1</v>
      </c>
      <c r="E46" s="12">
        <f>'QE'!H45</f>
        <v>205</v>
      </c>
      <c r="F46" s="12">
        <f>'Yambo'!H45</f>
        <v>1</v>
      </c>
      <c r="G46" s="12">
        <f>'Siesta'!H45</f>
        <v>49</v>
      </c>
      <c r="H46" s="13"/>
      <c r="I46" s="13"/>
      <c r="J46" t="s" s="14">
        <v>74</v>
      </c>
      <c r="K46" s="12">
        <v>35.6833333333333</v>
      </c>
      <c r="L46" s="12">
        <v>139.75</v>
      </c>
      <c r="M46" s="12">
        <f>SUM(C46:G46)</f>
        <v>273</v>
      </c>
      <c r="N46" s="13"/>
      <c r="O46" s="13"/>
      <c r="P46" s="13"/>
    </row>
    <row r="47" ht="23.85" customHeight="1">
      <c r="A47" t="s" s="38">
        <v>75</v>
      </c>
      <c r="B47" s="16"/>
      <c r="C47" s="12">
        <f>'CP2K'!H47</f>
        <v>0</v>
      </c>
      <c r="D47" s="12">
        <f>'BigDFT'!H46</f>
        <v>1</v>
      </c>
      <c r="E47" s="12">
        <f>'QE'!H46</f>
        <v>5</v>
      </c>
      <c r="F47" s="12">
        <f>'Yambo'!H46</f>
        <v>0</v>
      </c>
      <c r="G47" s="12">
        <f>'Siesta'!H46</f>
        <v>0</v>
      </c>
      <c r="H47" s="13"/>
      <c r="I47" s="13"/>
      <c r="J47" t="s" s="14">
        <v>75</v>
      </c>
      <c r="K47" s="20">
        <v>31.963158</v>
      </c>
      <c r="L47" s="12">
        <v>35.930359</v>
      </c>
      <c r="M47" s="12">
        <f>SUM(C47:G47)</f>
        <v>6</v>
      </c>
      <c r="N47" s="13"/>
      <c r="O47" s="13"/>
      <c r="P47" s="13"/>
    </row>
    <row r="48" ht="23" customHeight="1">
      <c r="A48" t="s" s="38">
        <v>77</v>
      </c>
      <c r="B48" s="16"/>
      <c r="C48" s="12">
        <f>'CP2K'!H48</f>
        <v>0</v>
      </c>
      <c r="D48" s="12">
        <f>'BigDFT'!H47</f>
        <v>1</v>
      </c>
      <c r="E48" s="12">
        <f>'QE'!H47</f>
        <v>2</v>
      </c>
      <c r="F48" s="12">
        <f>'Yambo'!H47</f>
        <v>0</v>
      </c>
      <c r="G48" s="12">
        <f>'Siesta'!H47</f>
        <v>1</v>
      </c>
      <c r="H48" s="13"/>
      <c r="I48" s="13"/>
      <c r="J48" t="s" s="14">
        <v>77</v>
      </c>
      <c r="K48" s="12">
        <v>51.1666666666667</v>
      </c>
      <c r="L48" s="12">
        <v>71.416667</v>
      </c>
      <c r="M48" s="12">
        <f>SUM(C48:G48)</f>
        <v>4</v>
      </c>
      <c r="N48" s="13"/>
      <c r="O48" s="13"/>
      <c r="P48" s="13"/>
    </row>
    <row r="49" ht="23" customHeight="1">
      <c r="A49" t="s" s="38">
        <v>79</v>
      </c>
      <c r="B49" s="16"/>
      <c r="C49" s="12">
        <f>'CP2K'!H49</f>
        <v>0</v>
      </c>
      <c r="D49" s="12">
        <f>'BigDFT'!H48</f>
        <v>7</v>
      </c>
      <c r="E49" s="12">
        <f>'QE'!H48</f>
        <v>3</v>
      </c>
      <c r="F49" s="12">
        <f>'Yambo'!H48</f>
        <v>0</v>
      </c>
      <c r="G49" s="12">
        <f>'Siesta'!H48</f>
        <v>2</v>
      </c>
      <c r="H49" s="13"/>
      <c r="I49" s="13"/>
      <c r="J49" t="s" s="14">
        <v>79</v>
      </c>
      <c r="K49" s="12">
        <v>-1.28333333333333</v>
      </c>
      <c r="L49" s="12">
        <v>36.816667</v>
      </c>
      <c r="M49" s="12">
        <f>SUM(C49:G49)</f>
        <v>12</v>
      </c>
      <c r="N49" s="13"/>
      <c r="O49" s="13"/>
      <c r="P49" s="13"/>
    </row>
    <row r="50" ht="23" customHeight="1">
      <c r="A50" t="s" s="39">
        <v>80</v>
      </c>
      <c r="B50" s="16"/>
      <c r="C50" s="12">
        <f>'CP2K'!H50</f>
        <v>1</v>
      </c>
      <c r="D50" s="12">
        <f>'BigDFT'!H49</f>
        <v>1</v>
      </c>
      <c r="E50" s="12">
        <f>'QE'!H49</f>
        <v>2</v>
      </c>
      <c r="F50" s="12">
        <f>'Yambo'!H49</f>
        <v>1</v>
      </c>
      <c r="G50" s="12">
        <f>'Siesta'!H49</f>
        <v>0</v>
      </c>
      <c r="H50" s="13"/>
      <c r="I50" s="13"/>
      <c r="J50" t="s" s="17">
        <v>80</v>
      </c>
      <c r="K50" s="12">
        <v>56.95</v>
      </c>
      <c r="L50" s="12">
        <v>24.1</v>
      </c>
      <c r="M50" s="13"/>
      <c r="N50" s="12">
        <f>SUM(C50:G50)</f>
        <v>5</v>
      </c>
      <c r="O50" s="13"/>
      <c r="P50" s="13"/>
    </row>
    <row r="51" ht="23.85" customHeight="1">
      <c r="A51" t="s" s="38">
        <v>82</v>
      </c>
      <c r="B51" s="16"/>
      <c r="C51" s="12">
        <f>'CP2K'!H51</f>
        <v>0</v>
      </c>
      <c r="D51" s="12">
        <f>'BigDFT'!H50</f>
        <v>2</v>
      </c>
      <c r="E51" s="12">
        <f>'QE'!H50</f>
        <v>1</v>
      </c>
      <c r="F51" s="12">
        <f>'Yambo'!H50</f>
        <v>0</v>
      </c>
      <c r="G51" s="12">
        <f>'Siesta'!H50</f>
        <v>1</v>
      </c>
      <c r="H51" s="13"/>
      <c r="I51" s="13"/>
      <c r="J51" t="s" s="14">
        <v>82</v>
      </c>
      <c r="K51" s="20">
        <v>33.88863</v>
      </c>
      <c r="L51" s="20">
        <v>35.49548</v>
      </c>
      <c r="M51" s="12">
        <f>SUM(C51:G51)</f>
        <v>4</v>
      </c>
      <c r="N51" s="13"/>
      <c r="O51" s="13"/>
      <c r="P51" s="13"/>
    </row>
    <row r="52" ht="23" customHeight="1">
      <c r="A52" t="s" s="39">
        <v>84</v>
      </c>
      <c r="B52" s="16"/>
      <c r="C52" s="12">
        <f>'CP2K'!H52</f>
        <v>0</v>
      </c>
      <c r="D52" s="12">
        <f>'BigDFT'!H51</f>
        <v>1</v>
      </c>
      <c r="E52" s="12">
        <f>'QE'!H51</f>
        <v>1</v>
      </c>
      <c r="F52" s="12">
        <f>'Yambo'!H51</f>
        <v>0</v>
      </c>
      <c r="G52" s="12">
        <f>'Siesta'!H51</f>
        <v>1</v>
      </c>
      <c r="H52" s="13"/>
      <c r="I52" s="13"/>
      <c r="J52" t="s" s="17">
        <v>84</v>
      </c>
      <c r="K52" s="12">
        <v>54.6833333333333</v>
      </c>
      <c r="L52" s="12">
        <v>25.316667</v>
      </c>
      <c r="M52" s="13"/>
      <c r="N52" s="12">
        <f>SUM(C52:G52)</f>
        <v>3</v>
      </c>
      <c r="O52" s="13"/>
      <c r="P52" s="13"/>
    </row>
    <row r="53" ht="23" customHeight="1">
      <c r="A53" t="s" s="39">
        <v>86</v>
      </c>
      <c r="B53" s="16"/>
      <c r="C53" s="12">
        <f>'CP2K'!H53</f>
        <v>0</v>
      </c>
      <c r="D53" s="12">
        <f>'BigDFT'!H52</f>
        <v>1</v>
      </c>
      <c r="E53" s="12">
        <f>'QE'!H52</f>
        <v>10</v>
      </c>
      <c r="F53" s="12">
        <f>'Yambo'!H52</f>
        <v>4</v>
      </c>
      <c r="G53" s="12">
        <f>'Siesta'!H52</f>
        <v>3</v>
      </c>
      <c r="H53" s="13"/>
      <c r="I53" s="13"/>
      <c r="J53" t="s" s="17">
        <v>86</v>
      </c>
      <c r="K53" s="12">
        <v>49.6</v>
      </c>
      <c r="L53" s="12">
        <v>6.116667</v>
      </c>
      <c r="M53" s="13"/>
      <c r="N53" s="12">
        <f>SUM(C53:G53)</f>
        <v>18</v>
      </c>
      <c r="O53" s="13"/>
      <c r="P53" s="13"/>
    </row>
    <row r="54" ht="23" customHeight="1">
      <c r="A54" t="s" s="38">
        <v>88</v>
      </c>
      <c r="B54" s="16"/>
      <c r="C54" s="12">
        <f>'CP2K'!H54</f>
        <v>0</v>
      </c>
      <c r="D54" s="12">
        <f>'BigDFT'!H53</f>
        <v>1</v>
      </c>
      <c r="E54" s="12">
        <f>'QE'!H53</f>
        <v>19</v>
      </c>
      <c r="F54" s="12">
        <f>'Yambo'!H53</f>
        <v>0</v>
      </c>
      <c r="G54" s="12">
        <f>'Siesta'!H53</f>
        <v>2</v>
      </c>
      <c r="H54" s="13"/>
      <c r="I54" s="13"/>
      <c r="J54" t="s" s="14">
        <v>88</v>
      </c>
      <c r="K54" s="12">
        <v>3.16666666666667</v>
      </c>
      <c r="L54" s="12">
        <v>101.7</v>
      </c>
      <c r="M54" s="12">
        <f>SUM(C54:G54)</f>
        <v>22</v>
      </c>
      <c r="N54" s="13"/>
      <c r="O54" s="13"/>
      <c r="P54" s="13"/>
    </row>
    <row r="55" ht="23" customHeight="1">
      <c r="A55" t="s" s="38">
        <v>89</v>
      </c>
      <c r="B55" s="16"/>
      <c r="C55" s="12">
        <f>'CP2K'!H55</f>
        <v>0</v>
      </c>
      <c r="D55" s="12">
        <f>'BigDFT'!H54</f>
        <v>7</v>
      </c>
      <c r="E55" s="12">
        <f>'QE'!H54</f>
        <v>1</v>
      </c>
      <c r="F55" s="12">
        <f>'Yambo'!H54</f>
        <v>0</v>
      </c>
      <c r="G55" s="12">
        <f>'Siesta'!H54</f>
        <v>0</v>
      </c>
      <c r="H55" s="13"/>
      <c r="I55" s="13"/>
      <c r="J55" t="s" s="14">
        <v>89</v>
      </c>
      <c r="K55" s="12">
        <v>35.891996432</v>
      </c>
      <c r="L55" s="12">
        <v>14.50749797</v>
      </c>
      <c r="M55" s="12">
        <f>SUM(C55:G55)</f>
        <v>8</v>
      </c>
      <c r="N55" s="13"/>
      <c r="O55" s="13"/>
      <c r="P55" s="13"/>
    </row>
    <row r="56" ht="23" customHeight="1">
      <c r="A56" t="s" s="38">
        <v>91</v>
      </c>
      <c r="B56" s="16"/>
      <c r="C56" s="12">
        <f>'CP2K'!H56</f>
        <v>1</v>
      </c>
      <c r="D56" s="12">
        <f>'BigDFT'!H55</f>
        <v>0</v>
      </c>
      <c r="E56" s="12">
        <f>'QE'!H55</f>
        <v>59</v>
      </c>
      <c r="F56" s="12">
        <f>'Yambo'!H55</f>
        <v>1</v>
      </c>
      <c r="G56" s="12">
        <f>'Siesta'!H55</f>
        <v>33</v>
      </c>
      <c r="H56" s="13"/>
      <c r="I56" s="13"/>
      <c r="J56" t="s" s="14">
        <v>91</v>
      </c>
      <c r="K56" s="12">
        <v>19.4333333333333</v>
      </c>
      <c r="L56" s="12">
        <v>-99.13333299999999</v>
      </c>
      <c r="M56" s="12">
        <f>SUM(C56:G56)</f>
        <v>94</v>
      </c>
      <c r="N56" s="13"/>
      <c r="O56" s="13"/>
      <c r="P56" s="13"/>
    </row>
    <row r="57" ht="23" customHeight="1">
      <c r="A57" t="s" s="38">
        <v>93</v>
      </c>
      <c r="B57" s="16"/>
      <c r="C57" s="12">
        <f>'CP2K'!H57</f>
        <v>0</v>
      </c>
      <c r="D57" s="12">
        <f>'BigDFT'!H56</f>
        <v>0</v>
      </c>
      <c r="E57" s="12">
        <f>'QE'!H56</f>
        <v>2</v>
      </c>
      <c r="F57" s="12">
        <f>'Yambo'!H56</f>
        <v>2</v>
      </c>
      <c r="G57" s="12">
        <f>'Siesta'!H56</f>
        <v>1</v>
      </c>
      <c r="H57" s="13"/>
      <c r="I57" s="13"/>
      <c r="J57" t="s" s="14">
        <v>93</v>
      </c>
      <c r="K57" s="12">
        <v>47</v>
      </c>
      <c r="L57" s="12">
        <v>28.85</v>
      </c>
      <c r="M57" s="12">
        <f>SUM(C57:G57)</f>
        <v>5</v>
      </c>
      <c r="N57" s="13"/>
      <c r="O57" s="13"/>
      <c r="P57" s="13"/>
    </row>
    <row r="58" ht="23" customHeight="1">
      <c r="A58" t="s" s="38">
        <v>95</v>
      </c>
      <c r="B58" s="16"/>
      <c r="C58" s="12">
        <f>'CP2K'!H58</f>
        <v>0</v>
      </c>
      <c r="D58" s="12">
        <f>'BigDFT'!H57</f>
        <v>0</v>
      </c>
      <c r="E58" s="12">
        <f>'QE'!H57</f>
        <v>29</v>
      </c>
      <c r="F58" s="12">
        <f>'Yambo'!H57</f>
        <v>0</v>
      </c>
      <c r="G58" s="12">
        <f>'Siesta'!H57</f>
        <v>1</v>
      </c>
      <c r="H58" s="13"/>
      <c r="I58" s="13"/>
      <c r="J58" t="s" s="14">
        <v>95</v>
      </c>
      <c r="K58" s="12">
        <v>34.0166666666667</v>
      </c>
      <c r="L58" s="12">
        <v>-6.816667</v>
      </c>
      <c r="M58" s="12">
        <f>SUM(C58:G58)</f>
        <v>30</v>
      </c>
      <c r="N58" s="13"/>
      <c r="O58" s="13"/>
      <c r="P58" s="13"/>
    </row>
    <row r="59" ht="23" customHeight="1">
      <c r="A59" t="s" s="38">
        <v>96</v>
      </c>
      <c r="B59" s="16"/>
      <c r="C59" s="12">
        <f>'CP2K'!H59</f>
        <v>0</v>
      </c>
      <c r="D59" s="12">
        <f>'BigDFT'!H58</f>
        <v>0</v>
      </c>
      <c r="E59" s="12">
        <f>'QE'!H58</f>
        <v>3</v>
      </c>
      <c r="F59" s="12">
        <f>'Yambo'!H58</f>
        <v>0</v>
      </c>
      <c r="G59" s="12">
        <f>'Siesta'!H58</f>
        <v>0</v>
      </c>
      <c r="H59" s="13"/>
      <c r="I59" s="13"/>
      <c r="J59" t="s" s="14">
        <v>96</v>
      </c>
      <c r="K59" s="12">
        <v>27.7166666666667</v>
      </c>
      <c r="L59" s="12">
        <v>85.316667</v>
      </c>
      <c r="M59" s="12">
        <f>SUM(C59:G59)</f>
        <v>3</v>
      </c>
      <c r="N59" s="13"/>
      <c r="O59" s="13"/>
      <c r="P59" s="13"/>
    </row>
    <row r="60" ht="23" customHeight="1">
      <c r="A60" t="s" s="39">
        <v>98</v>
      </c>
      <c r="B60" s="16"/>
      <c r="C60" s="12">
        <f>'CP2K'!H60</f>
        <v>13</v>
      </c>
      <c r="D60" s="12">
        <f>'BigDFT'!H59</f>
        <v>1</v>
      </c>
      <c r="E60" s="12">
        <f>'QE'!H59</f>
        <v>36</v>
      </c>
      <c r="F60" s="12">
        <f>'Yambo'!H59</f>
        <v>1</v>
      </c>
      <c r="G60" s="12">
        <f>'Siesta'!H59</f>
        <v>8</v>
      </c>
      <c r="H60" s="13"/>
      <c r="I60" s="13"/>
      <c r="J60" t="s" s="17">
        <v>98</v>
      </c>
      <c r="K60" s="12">
        <v>52.35</v>
      </c>
      <c r="L60" s="12">
        <v>4.916667</v>
      </c>
      <c r="M60" s="13"/>
      <c r="N60" s="12">
        <f>SUM(C60:G60)</f>
        <v>59</v>
      </c>
      <c r="O60" s="13"/>
      <c r="P60" s="13"/>
    </row>
    <row r="61" ht="23" customHeight="1">
      <c r="A61" t="s" s="38">
        <v>100</v>
      </c>
      <c r="B61" s="16"/>
      <c r="C61" s="12">
        <f>'CP2K'!H61</f>
        <v>0</v>
      </c>
      <c r="D61" s="12">
        <f>'BigDFT'!H60</f>
        <v>5</v>
      </c>
      <c r="E61" s="12">
        <f>'QE'!H60</f>
        <v>0</v>
      </c>
      <c r="F61" s="12">
        <f>'Yambo'!H60</f>
        <v>0</v>
      </c>
      <c r="G61" s="12">
        <f>'Siesta'!H60</f>
        <v>1</v>
      </c>
      <c r="H61" s="13"/>
      <c r="I61" s="13"/>
      <c r="J61" t="s" s="14">
        <v>100</v>
      </c>
      <c r="K61" s="12">
        <v>-41.3</v>
      </c>
      <c r="L61" s="12">
        <v>174.783333</v>
      </c>
      <c r="M61" s="12">
        <f>SUM(C61:G61)</f>
        <v>6</v>
      </c>
      <c r="N61" s="13"/>
      <c r="O61" s="13"/>
      <c r="P61" s="13"/>
    </row>
    <row r="62" ht="23" customHeight="1">
      <c r="A62" t="s" s="38">
        <v>101</v>
      </c>
      <c r="B62" s="16"/>
      <c r="C62" s="12">
        <f>'CP2K'!H62</f>
        <v>0</v>
      </c>
      <c r="D62" s="12">
        <f>'BigDFT'!H61</f>
        <v>1</v>
      </c>
      <c r="E62" s="12">
        <f>'QE'!H61</f>
        <v>27</v>
      </c>
      <c r="F62" s="12">
        <f>'Yambo'!H61</f>
        <v>1</v>
      </c>
      <c r="G62" s="12">
        <f>'Siesta'!H61</f>
        <v>0</v>
      </c>
      <c r="H62" s="13"/>
      <c r="I62" s="13"/>
      <c r="J62" t="s" s="14">
        <v>101</v>
      </c>
      <c r="K62" s="12">
        <v>9.08333333333333</v>
      </c>
      <c r="L62" s="12">
        <v>7.533333</v>
      </c>
      <c r="M62" s="12">
        <f>SUM(C62:G62)</f>
        <v>29</v>
      </c>
      <c r="N62" s="13"/>
      <c r="O62" s="13"/>
      <c r="P62" s="13"/>
    </row>
    <row r="63" ht="23" customHeight="1">
      <c r="A63" s="40"/>
      <c r="B63" s="16"/>
      <c r="C63" s="12">
        <f>'CP2K'!H63</f>
        <v>0</v>
      </c>
      <c r="D63" s="12">
        <f>'BigDFT'!H62</f>
        <v>0</v>
      </c>
      <c r="E63" s="12">
        <f>'QE'!H62</f>
        <v>0</v>
      </c>
      <c r="F63" s="12">
        <f>'Yambo'!H62</f>
        <v>0</v>
      </c>
      <c r="G63" s="12">
        <f>'Siesta'!H62</f>
        <v>0</v>
      </c>
      <c r="H63" s="13"/>
      <c r="I63" s="13"/>
      <c r="J63" s="13"/>
      <c r="K63" s="13"/>
      <c r="L63" s="13"/>
      <c r="M63" s="12">
        <f>SUM(C63:G63)</f>
        <v>0</v>
      </c>
      <c r="N63" s="13"/>
      <c r="O63" s="13"/>
      <c r="P63" s="13"/>
    </row>
    <row r="64" ht="23" customHeight="1">
      <c r="A64" t="s" s="38">
        <v>104</v>
      </c>
      <c r="B64" s="16"/>
      <c r="C64" s="12">
        <f>'CP2K'!H64</f>
        <v>0</v>
      </c>
      <c r="D64" s="12">
        <f>'BigDFT'!H63</f>
        <v>2</v>
      </c>
      <c r="E64" s="12">
        <f>'QE'!H63</f>
        <v>6</v>
      </c>
      <c r="F64" s="12">
        <f>'Yambo'!H63</f>
        <v>0</v>
      </c>
      <c r="G64" s="12">
        <f>'Siesta'!H63</f>
        <v>2</v>
      </c>
      <c r="H64" s="13"/>
      <c r="I64" s="13"/>
      <c r="J64" t="s" s="14">
        <v>104</v>
      </c>
      <c r="K64" s="12">
        <v>39.0166666666667</v>
      </c>
      <c r="L64" s="12">
        <v>125.75</v>
      </c>
      <c r="M64" s="12">
        <f>SUM(C64:G64)</f>
        <v>10</v>
      </c>
      <c r="N64" s="13"/>
      <c r="O64" s="13"/>
      <c r="P64" s="13"/>
    </row>
    <row r="65" ht="23" customHeight="1">
      <c r="A65" t="s" s="38">
        <v>106</v>
      </c>
      <c r="B65" s="16"/>
      <c r="C65" s="12">
        <f>'CP2K'!H65</f>
        <v>9</v>
      </c>
      <c r="D65" s="12">
        <f>'BigDFT'!H64</f>
        <v>1</v>
      </c>
      <c r="E65" s="12">
        <f>'QE'!H64</f>
        <v>11</v>
      </c>
      <c r="F65" s="12">
        <f>'Yambo'!H64</f>
        <v>0</v>
      </c>
      <c r="G65" s="12">
        <f>'Siesta'!H64</f>
        <v>3</v>
      </c>
      <c r="H65" s="13"/>
      <c r="I65" s="13"/>
      <c r="J65" t="s" s="14">
        <v>106</v>
      </c>
      <c r="K65" s="12">
        <v>59.9166666666667</v>
      </c>
      <c r="L65" s="12">
        <v>10.75</v>
      </c>
      <c r="M65" s="12">
        <f>SUM(C65:G65)</f>
        <v>24</v>
      </c>
      <c r="N65" s="13"/>
      <c r="O65" s="13"/>
      <c r="P65" s="13"/>
    </row>
    <row r="66" ht="23" customHeight="1">
      <c r="A66" t="s" s="38">
        <v>107</v>
      </c>
      <c r="B66" s="16"/>
      <c r="C66" s="12">
        <f>'CP2K'!H66</f>
        <v>0</v>
      </c>
      <c r="D66" s="12">
        <f>'BigDFT'!H65</f>
        <v>1</v>
      </c>
      <c r="E66" s="12">
        <f>'QE'!H65</f>
        <v>3</v>
      </c>
      <c r="F66" s="12">
        <f>'Yambo'!H65</f>
        <v>0</v>
      </c>
      <c r="G66" s="12">
        <f>'Siesta'!H65</f>
        <v>0</v>
      </c>
      <c r="H66" s="13"/>
      <c r="I66" s="13"/>
      <c r="J66" t="s" s="14">
        <v>107</v>
      </c>
      <c r="K66" s="12">
        <v>23.6166666666667</v>
      </c>
      <c r="L66" s="12">
        <v>58.583333</v>
      </c>
      <c r="M66" s="12">
        <f>SUM(C66:G66)</f>
        <v>4</v>
      </c>
      <c r="N66" s="13"/>
      <c r="O66" s="13"/>
      <c r="P66" s="13"/>
    </row>
    <row r="67" ht="23" customHeight="1">
      <c r="A67" t="s" s="38">
        <v>109</v>
      </c>
      <c r="B67" s="16"/>
      <c r="C67" s="12">
        <f>'CP2K'!H67</f>
        <v>0</v>
      </c>
      <c r="D67" s="12">
        <f>'BigDFT'!H66</f>
        <v>1</v>
      </c>
      <c r="E67" s="12">
        <f>'QE'!H66</f>
        <v>33</v>
      </c>
      <c r="F67" s="12">
        <f>'Yambo'!H66</f>
        <v>0</v>
      </c>
      <c r="G67" s="12">
        <f>'Siesta'!H66</f>
        <v>4</v>
      </c>
      <c r="H67" s="13"/>
      <c r="I67" s="13"/>
      <c r="J67" t="s" s="14">
        <v>109</v>
      </c>
      <c r="K67" s="12">
        <v>33.6833333333333</v>
      </c>
      <c r="L67" s="12">
        <v>73.05</v>
      </c>
      <c r="M67" s="12">
        <f>SUM(C67:G67)</f>
        <v>38</v>
      </c>
      <c r="N67" s="13"/>
      <c r="O67" s="13"/>
      <c r="P67" s="13"/>
    </row>
    <row r="68" ht="23" customHeight="1">
      <c r="A68" t="s" s="38">
        <v>110</v>
      </c>
      <c r="B68" s="16"/>
      <c r="C68" s="12">
        <f>'CP2K'!H68</f>
        <v>0</v>
      </c>
      <c r="D68" s="12">
        <f>'BigDFT'!H67</f>
        <v>7</v>
      </c>
      <c r="E68" s="12">
        <f>'QE'!H67</f>
        <v>1</v>
      </c>
      <c r="F68" s="12">
        <f>'Yambo'!H67</f>
        <v>0</v>
      </c>
      <c r="G68" s="12">
        <f>'Siesta'!H67</f>
        <v>0</v>
      </c>
      <c r="H68" s="13"/>
      <c r="I68" s="13"/>
      <c r="J68" t="s" s="14">
        <v>110</v>
      </c>
      <c r="K68" s="12">
        <v>-25.2666666666667</v>
      </c>
      <c r="L68" s="12">
        <v>-57.666667</v>
      </c>
      <c r="M68" s="12">
        <f>SUM(C68:G68)</f>
        <v>8</v>
      </c>
      <c r="N68" s="13"/>
      <c r="O68" s="13"/>
      <c r="P68" s="13"/>
    </row>
    <row r="69" ht="23" customHeight="1">
      <c r="A69" t="s" s="38">
        <v>112</v>
      </c>
      <c r="B69" s="16"/>
      <c r="C69" s="12">
        <f>'CP2K'!H69</f>
        <v>130</v>
      </c>
      <c r="D69" s="12">
        <f>'BigDFT'!H68</f>
        <v>5</v>
      </c>
      <c r="E69" s="12">
        <f>'QE'!H68</f>
        <v>542</v>
      </c>
      <c r="F69" s="12">
        <f>'Yambo'!H68</f>
        <v>19</v>
      </c>
      <c r="G69" s="12">
        <f>'Siesta'!H68</f>
        <v>422</v>
      </c>
      <c r="H69" s="13"/>
      <c r="I69" s="13"/>
      <c r="J69" t="s" s="14">
        <v>112</v>
      </c>
      <c r="K69" s="12">
        <v>39.9166666666667</v>
      </c>
      <c r="L69" s="12">
        <v>116.383333</v>
      </c>
      <c r="M69" s="12">
        <f>SUM(C69:G69)</f>
        <v>1118</v>
      </c>
      <c r="N69" s="13"/>
      <c r="O69" s="13"/>
      <c r="P69" s="13"/>
    </row>
    <row r="70" ht="23" customHeight="1">
      <c r="A70" t="s" s="38">
        <v>114</v>
      </c>
      <c r="B70" s="16"/>
      <c r="C70" s="12">
        <f>'CP2K'!H70</f>
        <v>0</v>
      </c>
      <c r="D70" s="12">
        <f>'BigDFT'!H69</f>
        <v>1</v>
      </c>
      <c r="E70" s="12">
        <f>'QE'!H69</f>
        <v>4</v>
      </c>
      <c r="F70" s="12">
        <f>'Yambo'!H69</f>
        <v>0</v>
      </c>
      <c r="G70" s="12">
        <f>'Siesta'!H69</f>
        <v>3</v>
      </c>
      <c r="H70" s="13"/>
      <c r="I70" s="13"/>
      <c r="J70" t="s" s="14">
        <v>114</v>
      </c>
      <c r="K70" s="12">
        <v>-12.05</v>
      </c>
      <c r="L70" s="12">
        <v>-77.05</v>
      </c>
      <c r="M70" s="12">
        <f>SUM(C70:G70)</f>
        <v>8</v>
      </c>
      <c r="N70" s="13"/>
      <c r="O70" s="13"/>
      <c r="P70" s="13"/>
    </row>
    <row r="71" ht="23" customHeight="1">
      <c r="A71" t="s" s="38">
        <v>115</v>
      </c>
      <c r="B71" s="16"/>
      <c r="C71" s="12">
        <f>'CP2K'!H71</f>
        <v>0</v>
      </c>
      <c r="D71" s="12">
        <f>'BigDFT'!H70</f>
        <v>1</v>
      </c>
      <c r="E71" s="12">
        <f>'QE'!H70</f>
        <v>8</v>
      </c>
      <c r="F71" s="12">
        <f>'Yambo'!H70</f>
        <v>0</v>
      </c>
      <c r="G71" s="12">
        <f>'Siesta'!H70</f>
        <v>0</v>
      </c>
      <c r="H71" s="13"/>
      <c r="I71" s="13"/>
      <c r="J71" t="s" s="14">
        <v>115</v>
      </c>
      <c r="K71" s="12">
        <v>14.6</v>
      </c>
      <c r="L71" s="12">
        <v>120.966667</v>
      </c>
      <c r="M71" s="12">
        <f>SUM(C71:G71)</f>
        <v>9</v>
      </c>
      <c r="N71" s="13"/>
      <c r="O71" s="13"/>
      <c r="P71" s="13"/>
    </row>
    <row r="72" ht="23" customHeight="1">
      <c r="A72" t="s" s="39">
        <v>117</v>
      </c>
      <c r="B72" s="16"/>
      <c r="C72" s="12">
        <f>'CP2K'!H72</f>
        <v>9</v>
      </c>
      <c r="D72" s="12">
        <f>'BigDFT'!H71</f>
        <v>2</v>
      </c>
      <c r="E72" s="12">
        <f>'QE'!H71</f>
        <v>68</v>
      </c>
      <c r="F72" s="12">
        <f>'Yambo'!H71</f>
        <v>1</v>
      </c>
      <c r="G72" s="12">
        <f>'Siesta'!H71</f>
        <v>24</v>
      </c>
      <c r="H72" s="13"/>
      <c r="I72" s="13"/>
      <c r="J72" t="s" s="17">
        <v>117</v>
      </c>
      <c r="K72" s="12">
        <v>52.25</v>
      </c>
      <c r="L72" s="12">
        <v>21</v>
      </c>
      <c r="M72" s="13"/>
      <c r="N72" s="12">
        <f>SUM(C72:G72)</f>
        <v>104</v>
      </c>
      <c r="O72" s="13"/>
      <c r="P72" s="13"/>
    </row>
    <row r="73" ht="23" customHeight="1">
      <c r="A73" t="s" s="39">
        <v>119</v>
      </c>
      <c r="B73" s="16"/>
      <c r="C73" s="12">
        <f>'CP2K'!H73</f>
        <v>2</v>
      </c>
      <c r="D73" s="12">
        <f>'BigDFT'!H72</f>
        <v>1</v>
      </c>
      <c r="E73" s="12">
        <f>'QE'!H72</f>
        <v>7</v>
      </c>
      <c r="F73" s="12">
        <f>'Yambo'!H72</f>
        <v>1</v>
      </c>
      <c r="G73" s="12">
        <f>'Siesta'!H72</f>
        <v>8</v>
      </c>
      <c r="H73" s="13"/>
      <c r="I73" s="13"/>
      <c r="J73" t="s" s="17">
        <v>119</v>
      </c>
      <c r="K73" s="12">
        <v>38.7166666666667</v>
      </c>
      <c r="L73" s="12">
        <v>-9.133333</v>
      </c>
      <c r="M73" s="13"/>
      <c r="N73" s="12">
        <f>SUM(C73:G73)</f>
        <v>19</v>
      </c>
      <c r="O73" s="13"/>
      <c r="P73" s="13"/>
    </row>
    <row r="74" ht="23" customHeight="1">
      <c r="A74" t="s" s="38">
        <v>121</v>
      </c>
      <c r="B74" s="16"/>
      <c r="C74" s="12">
        <f>'CP2K'!H74</f>
        <v>2</v>
      </c>
      <c r="D74" s="12">
        <f>'BigDFT'!H73</f>
        <v>1</v>
      </c>
      <c r="E74" s="12">
        <f>'QE'!H73</f>
        <v>4</v>
      </c>
      <c r="F74" s="12">
        <f>'Yambo'!H73</f>
        <v>0</v>
      </c>
      <c r="G74" s="12">
        <f>'Siesta'!H73</f>
        <v>2</v>
      </c>
      <c r="H74" s="13"/>
      <c r="I74" s="13"/>
      <c r="J74" t="s" s="14">
        <v>121</v>
      </c>
      <c r="K74" s="12">
        <v>25.2833333333333</v>
      </c>
      <c r="L74" s="12">
        <v>51.533333</v>
      </c>
      <c r="M74" s="12">
        <f>SUM(C74:G74)</f>
        <v>9</v>
      </c>
      <c r="N74" s="13"/>
      <c r="O74" s="13"/>
      <c r="P74" s="13"/>
    </row>
    <row r="75" ht="38" customHeight="1">
      <c r="A75" t="s" s="38">
        <v>122</v>
      </c>
      <c r="B75" s="16"/>
      <c r="C75" s="12">
        <f>'CP2K'!H75</f>
        <v>0</v>
      </c>
      <c r="D75" s="12">
        <f>'BigDFT'!H74</f>
        <v>1</v>
      </c>
      <c r="E75" s="12">
        <f>'QE'!H74</f>
        <v>3</v>
      </c>
      <c r="F75" s="12">
        <f>'Yambo'!H74</f>
        <v>0</v>
      </c>
      <c r="G75" s="12">
        <f>'Siesta'!H74</f>
        <v>0</v>
      </c>
      <c r="H75" s="13"/>
      <c r="I75" s="13"/>
      <c r="J75" t="s" s="14">
        <v>122</v>
      </c>
      <c r="K75" s="12">
        <v>-4.25</v>
      </c>
      <c r="L75" s="12">
        <v>15.283333</v>
      </c>
      <c r="M75" s="12">
        <f>SUM(C75:G75)</f>
        <v>4</v>
      </c>
      <c r="N75" s="13"/>
      <c r="O75" s="13"/>
      <c r="P75" s="13"/>
    </row>
    <row r="76" ht="23" customHeight="1">
      <c r="A76" t="s" s="39">
        <v>124</v>
      </c>
      <c r="B76" s="16"/>
      <c r="C76" s="12">
        <f>'CP2K'!H76</f>
        <v>0</v>
      </c>
      <c r="D76" s="12">
        <f>'BigDFT'!H75</f>
        <v>7</v>
      </c>
      <c r="E76" s="12">
        <f>'QE'!H75</f>
        <v>8</v>
      </c>
      <c r="F76" s="12">
        <f>'Yambo'!H75</f>
        <v>0</v>
      </c>
      <c r="G76" s="12">
        <f>'Siesta'!H75</f>
        <v>13</v>
      </c>
      <c r="H76" s="13"/>
      <c r="I76" s="13"/>
      <c r="J76" t="s" s="17">
        <v>124</v>
      </c>
      <c r="K76" s="12">
        <v>44.4333333333333</v>
      </c>
      <c r="L76" s="12">
        <v>26.1</v>
      </c>
      <c r="M76" s="13"/>
      <c r="N76" s="12">
        <f>SUM(C76:G76)</f>
        <v>28</v>
      </c>
      <c r="O76" s="13"/>
      <c r="P76" s="13"/>
    </row>
    <row r="77" ht="23" customHeight="1">
      <c r="A77" t="s" s="38">
        <v>126</v>
      </c>
      <c r="B77" s="16"/>
      <c r="C77" s="12">
        <f>'CP2K'!H77</f>
        <v>11</v>
      </c>
      <c r="D77" s="12">
        <f>'BigDFT'!H76</f>
        <v>1</v>
      </c>
      <c r="E77" s="12">
        <f>'QE'!H76</f>
        <v>150</v>
      </c>
      <c r="F77" s="12">
        <f>'Yambo'!H76</f>
        <v>4</v>
      </c>
      <c r="G77" s="12">
        <f>'Siesta'!H76</f>
        <v>49</v>
      </c>
      <c r="H77" s="13"/>
      <c r="I77" s="13"/>
      <c r="J77" t="s" s="14">
        <v>126</v>
      </c>
      <c r="K77" s="12">
        <v>55.75</v>
      </c>
      <c r="L77" s="12">
        <v>37.6</v>
      </c>
      <c r="M77" s="12">
        <f>SUM(C77:G77)</f>
        <v>215</v>
      </c>
      <c r="N77" s="13"/>
      <c r="O77" s="13"/>
      <c r="P77" s="13"/>
    </row>
    <row r="78" ht="23" customHeight="1">
      <c r="A78" t="s" s="38">
        <v>128</v>
      </c>
      <c r="B78" s="16"/>
      <c r="C78" s="12">
        <f>'CP2K'!H78</f>
        <v>4</v>
      </c>
      <c r="D78" s="12">
        <f>'BigDFT'!H77</f>
        <v>1</v>
      </c>
      <c r="E78" s="12">
        <f>'QE'!H77</f>
        <v>43</v>
      </c>
      <c r="F78" s="12">
        <f>'Yambo'!H77</f>
        <v>3</v>
      </c>
      <c r="G78" s="12">
        <f>'Siesta'!H77</f>
        <v>13</v>
      </c>
      <c r="H78" s="13"/>
      <c r="I78" s="13"/>
      <c r="J78" t="s" s="14">
        <v>128</v>
      </c>
      <c r="K78" s="12">
        <v>24.65</v>
      </c>
      <c r="L78" s="12">
        <v>46.7</v>
      </c>
      <c r="M78" s="12">
        <f>SUM(C78:G78)</f>
        <v>64</v>
      </c>
      <c r="N78" s="13"/>
      <c r="O78" s="13"/>
      <c r="P78" s="13"/>
    </row>
    <row r="79" ht="23" customHeight="1">
      <c r="A79" s="40"/>
      <c r="B79" s="16"/>
      <c r="C79" s="12">
        <f>'CP2K'!H79</f>
        <v>0</v>
      </c>
      <c r="D79" s="12">
        <f>'BigDFT'!H78</f>
        <v>0</v>
      </c>
      <c r="E79" s="12">
        <f>'QE'!H78</f>
        <v>0</v>
      </c>
      <c r="F79" s="12">
        <f>'Yambo'!H78</f>
        <v>0</v>
      </c>
      <c r="G79" s="12">
        <f>'Siesta'!H78</f>
        <v>0</v>
      </c>
      <c r="H79" s="13"/>
      <c r="I79" s="13"/>
      <c r="J79" s="13"/>
      <c r="K79" s="13"/>
      <c r="L79" s="13"/>
      <c r="M79" s="12">
        <f>SUM(C79:G79)</f>
        <v>0</v>
      </c>
      <c r="N79" s="13"/>
      <c r="O79" s="13"/>
      <c r="P79" s="13"/>
    </row>
    <row r="80" ht="23" customHeight="1">
      <c r="A80" t="s" s="38">
        <v>131</v>
      </c>
      <c r="B80" s="16"/>
      <c r="C80" s="12">
        <f>'CP2K'!H80</f>
        <v>5</v>
      </c>
      <c r="D80" s="12">
        <f>'BigDFT'!H79</f>
        <v>1</v>
      </c>
      <c r="E80" s="12">
        <f>'QE'!H79</f>
        <v>19</v>
      </c>
      <c r="F80" s="12">
        <f>'Yambo'!H79</f>
        <v>0</v>
      </c>
      <c r="G80" s="12">
        <f>'Siesta'!H79</f>
        <v>2</v>
      </c>
      <c r="H80" s="13"/>
      <c r="I80" s="13"/>
      <c r="J80" t="s" s="14">
        <v>131</v>
      </c>
      <c r="K80" s="12">
        <v>44.8333333333333</v>
      </c>
      <c r="L80" s="12">
        <v>20.5</v>
      </c>
      <c r="M80" s="12">
        <f>SUM(C80:G80)</f>
        <v>27</v>
      </c>
      <c r="N80" s="13"/>
      <c r="O80" s="13"/>
      <c r="P80" s="13"/>
    </row>
    <row r="81" ht="23" customHeight="1">
      <c r="A81" t="s" s="38">
        <v>133</v>
      </c>
      <c r="B81" s="16"/>
      <c r="C81" s="12">
        <f>'CP2K'!H81</f>
        <v>5</v>
      </c>
      <c r="D81" s="12">
        <f>'BigDFT'!H80</f>
        <v>1</v>
      </c>
      <c r="E81" s="12">
        <f>'QE'!H80</f>
        <v>33</v>
      </c>
      <c r="F81" s="12">
        <f>'Yambo'!H80</f>
        <v>1</v>
      </c>
      <c r="G81" s="12">
        <f>'Siesta'!H80</f>
        <v>14</v>
      </c>
      <c r="H81" s="13"/>
      <c r="I81" s="13"/>
      <c r="J81" t="s" s="14">
        <v>133</v>
      </c>
      <c r="K81" s="12">
        <v>1.28333333333333</v>
      </c>
      <c r="L81" s="12">
        <v>103.85</v>
      </c>
      <c r="M81" s="12">
        <f>SUM(C81:G81)</f>
        <v>54</v>
      </c>
      <c r="N81" s="13"/>
      <c r="O81" s="13"/>
      <c r="P81" s="13"/>
    </row>
    <row r="82" ht="23" customHeight="1">
      <c r="A82" t="s" s="39">
        <v>134</v>
      </c>
      <c r="B82" s="16"/>
      <c r="C82" s="12">
        <f>'CP2K'!H82</f>
        <v>0</v>
      </c>
      <c r="D82" s="12">
        <f>'BigDFT'!H81</f>
        <v>7</v>
      </c>
      <c r="E82" s="12">
        <f>'QE'!H81</f>
        <v>8</v>
      </c>
      <c r="F82" s="12">
        <f>'Yambo'!H81</f>
        <v>0</v>
      </c>
      <c r="G82" s="12">
        <f>'Siesta'!H81</f>
        <v>0</v>
      </c>
      <c r="H82" s="13"/>
      <c r="I82" s="13"/>
      <c r="J82" t="s" s="17">
        <v>134</v>
      </c>
      <c r="K82" s="12">
        <v>48.15</v>
      </c>
      <c r="L82" s="12">
        <v>17.116667</v>
      </c>
      <c r="M82" s="13"/>
      <c r="N82" s="12">
        <f>SUM(C82:G82)</f>
        <v>15</v>
      </c>
      <c r="O82" s="13"/>
      <c r="P82" s="13"/>
    </row>
    <row r="83" ht="23" customHeight="1">
      <c r="A83" t="s" s="39">
        <v>136</v>
      </c>
      <c r="B83" s="16"/>
      <c r="C83" s="12">
        <f>'CP2K'!H83</f>
        <v>1</v>
      </c>
      <c r="D83" s="12">
        <f>'BigDFT'!H82</f>
        <v>0</v>
      </c>
      <c r="E83" s="12">
        <f>'QE'!H82</f>
        <v>15</v>
      </c>
      <c r="F83" s="12">
        <f>'Yambo'!H82</f>
        <v>0</v>
      </c>
      <c r="G83" s="12">
        <f>'Siesta'!H82</f>
        <v>1</v>
      </c>
      <c r="H83" s="13"/>
      <c r="I83" s="13"/>
      <c r="J83" t="s" s="17">
        <v>136</v>
      </c>
      <c r="K83" s="12">
        <v>46.05</v>
      </c>
      <c r="L83" s="12">
        <v>14.516667</v>
      </c>
      <c r="M83" s="13"/>
      <c r="N83" s="12">
        <f>SUM(C83:G83)</f>
        <v>17</v>
      </c>
      <c r="O83" s="13"/>
      <c r="P83" s="13"/>
    </row>
    <row r="84" ht="23" customHeight="1">
      <c r="A84" t="s" s="38">
        <v>137</v>
      </c>
      <c r="B84" s="16"/>
      <c r="C84" s="12">
        <f>'CP2K'!H84</f>
        <v>3</v>
      </c>
      <c r="D84" s="12">
        <f>'BigDFT'!H83</f>
        <v>0</v>
      </c>
      <c r="E84" s="12">
        <f>'QE'!H83</f>
        <v>13</v>
      </c>
      <c r="F84" s="12">
        <f>'Yambo'!H83</f>
        <v>0</v>
      </c>
      <c r="G84" s="12">
        <f>'Siesta'!H83</f>
        <v>0</v>
      </c>
      <c r="H84" s="13"/>
      <c r="I84" s="13"/>
      <c r="J84" t="s" s="14">
        <v>137</v>
      </c>
      <c r="K84" s="12">
        <v>-25.7</v>
      </c>
      <c r="L84" s="12">
        <v>28.216667</v>
      </c>
      <c r="M84" s="12">
        <f>SUM(C84:G84)</f>
        <v>16</v>
      </c>
      <c r="N84" s="13"/>
      <c r="O84" s="13"/>
      <c r="P84" s="13"/>
    </row>
    <row r="85" ht="23" customHeight="1">
      <c r="A85" t="s" s="38">
        <v>139</v>
      </c>
      <c r="B85" s="16"/>
      <c r="C85" s="12">
        <f>'CP2K'!H85</f>
        <v>10</v>
      </c>
      <c r="D85" s="12">
        <f>'BigDFT'!H84</f>
        <v>2</v>
      </c>
      <c r="E85" s="12">
        <f>'QE'!H84</f>
        <v>90</v>
      </c>
      <c r="F85" s="12">
        <f>'Yambo'!H84</f>
        <v>1</v>
      </c>
      <c r="G85" s="12">
        <f>'Siesta'!H84</f>
        <v>40</v>
      </c>
      <c r="H85" s="13"/>
      <c r="I85" s="13"/>
      <c r="J85" t="s" s="14">
        <v>139</v>
      </c>
      <c r="K85" s="12">
        <v>37.55</v>
      </c>
      <c r="L85" s="12">
        <v>126.983333</v>
      </c>
      <c r="M85" s="12">
        <f>SUM(C85:G85)</f>
        <v>143</v>
      </c>
      <c r="N85" s="13"/>
      <c r="O85" s="13"/>
      <c r="P85" s="13"/>
    </row>
    <row r="86" ht="23" customHeight="1">
      <c r="A86" t="s" s="39">
        <v>141</v>
      </c>
      <c r="B86" s="16"/>
      <c r="C86" s="12">
        <f>'CP2K'!H86</f>
        <v>12</v>
      </c>
      <c r="D86" s="12">
        <f>'BigDFT'!H85</f>
        <v>1</v>
      </c>
      <c r="E86" s="12">
        <f>'QE'!H85</f>
        <v>130</v>
      </c>
      <c r="F86" s="12">
        <f>'Yambo'!H85</f>
        <v>7</v>
      </c>
      <c r="G86" s="12">
        <f>'Siesta'!H85</f>
        <v>86</v>
      </c>
      <c r="H86" s="13"/>
      <c r="I86" s="13"/>
      <c r="J86" t="s" s="17">
        <v>141</v>
      </c>
      <c r="K86" s="12">
        <v>40.4</v>
      </c>
      <c r="L86" s="12">
        <v>-3.683333</v>
      </c>
      <c r="M86" s="13"/>
      <c r="N86" s="12">
        <f>SUM(C86:G86)</f>
        <v>236</v>
      </c>
      <c r="O86" s="13"/>
      <c r="P86" s="13"/>
    </row>
    <row r="87" ht="23.85" customHeight="1">
      <c r="A87" t="s" s="38">
        <v>142</v>
      </c>
      <c r="B87" s="16"/>
      <c r="C87" s="12">
        <f>'CP2K'!H87</f>
        <v>0</v>
      </c>
      <c r="D87" s="12">
        <f>'BigDFT'!H86</f>
        <v>1</v>
      </c>
      <c r="E87" s="12">
        <f>'QE'!H86</f>
        <v>1</v>
      </c>
      <c r="F87" s="12">
        <f>'Yambo'!H86</f>
        <v>0</v>
      </c>
      <c r="G87" s="12">
        <f>'Siesta'!H86</f>
        <v>0</v>
      </c>
      <c r="H87" s="13"/>
      <c r="I87" s="13"/>
      <c r="J87" t="s" s="14">
        <v>142</v>
      </c>
      <c r="K87" s="20">
        <v>6.927079</v>
      </c>
      <c r="L87" s="20">
        <v>79.861244</v>
      </c>
      <c r="M87" s="12">
        <f>SUM(C87:G87)</f>
        <v>2</v>
      </c>
      <c r="N87" s="13"/>
      <c r="O87" s="13"/>
      <c r="P87" s="13"/>
    </row>
    <row r="88" ht="23" customHeight="1">
      <c r="A88" t="s" s="38">
        <v>143</v>
      </c>
      <c r="B88" s="16"/>
      <c r="C88" s="12">
        <f>'CP2K'!H88</f>
        <v>0</v>
      </c>
      <c r="D88" s="12">
        <f>'BigDFT'!H87</f>
        <v>1</v>
      </c>
      <c r="E88" s="12">
        <f>'QE'!H87</f>
        <v>2</v>
      </c>
      <c r="F88" s="12">
        <f>'Yambo'!H87</f>
        <v>1</v>
      </c>
      <c r="G88" s="12">
        <f>'Siesta'!H87</f>
        <v>0</v>
      </c>
      <c r="H88" s="13"/>
      <c r="I88" s="13"/>
      <c r="J88" t="s" s="14">
        <v>143</v>
      </c>
      <c r="K88" s="12">
        <v>15.6</v>
      </c>
      <c r="L88" s="12">
        <v>32.533333</v>
      </c>
      <c r="M88" s="12">
        <f>SUM(C88:G88)</f>
        <v>4</v>
      </c>
      <c r="N88" s="13"/>
      <c r="O88" s="13"/>
      <c r="P88" s="13"/>
    </row>
    <row r="89" ht="23" customHeight="1">
      <c r="A89" t="s" s="39">
        <v>145</v>
      </c>
      <c r="B89" s="16"/>
      <c r="C89" s="12">
        <f>'CP2K'!H89</f>
        <v>10</v>
      </c>
      <c r="D89" s="12">
        <f>'BigDFT'!H88</f>
        <v>7</v>
      </c>
      <c r="E89" s="12">
        <f>'QE'!H88</f>
        <v>51</v>
      </c>
      <c r="F89" s="12">
        <f>'Yambo'!H88</f>
        <v>1</v>
      </c>
      <c r="G89" s="12">
        <f>'Siesta'!H88</f>
        <v>27</v>
      </c>
      <c r="H89" s="13"/>
      <c r="I89" s="13"/>
      <c r="J89" t="s" s="17">
        <v>145</v>
      </c>
      <c r="K89" s="12">
        <v>59.3333333333333</v>
      </c>
      <c r="L89" s="12">
        <v>18.05</v>
      </c>
      <c r="M89" s="13"/>
      <c r="N89" s="12">
        <f>SUM(C89:G89)</f>
        <v>96</v>
      </c>
      <c r="O89" s="13"/>
      <c r="P89" s="13"/>
    </row>
    <row r="90" ht="23" customHeight="1">
      <c r="A90" t="s" s="38">
        <v>147</v>
      </c>
      <c r="B90" s="16"/>
      <c r="C90" s="12">
        <f>'CP2K'!H90</f>
        <v>44</v>
      </c>
      <c r="D90" s="12">
        <f>'BigDFT'!H89</f>
        <v>0</v>
      </c>
      <c r="E90" s="12">
        <f>'QE'!H89</f>
        <v>128</v>
      </c>
      <c r="F90" s="12">
        <f>'Yambo'!H89</f>
        <v>9</v>
      </c>
      <c r="G90" s="12">
        <f>'Siesta'!H89</f>
        <v>20</v>
      </c>
      <c r="H90" s="13"/>
      <c r="I90" s="13"/>
      <c r="J90" t="s" s="14">
        <v>147</v>
      </c>
      <c r="K90" s="12">
        <v>46.9166666666667</v>
      </c>
      <c r="L90" s="12">
        <v>7.466667</v>
      </c>
      <c r="M90" s="13"/>
      <c r="N90" s="12">
        <f>SUM(C90:G90)</f>
        <v>201</v>
      </c>
      <c r="O90" s="13"/>
      <c r="P90" s="13"/>
    </row>
    <row r="91" ht="23" customHeight="1">
      <c r="A91" t="s" s="38">
        <v>149</v>
      </c>
      <c r="B91" s="16"/>
      <c r="C91" s="12">
        <f>'CP2K'!H91</f>
        <v>1</v>
      </c>
      <c r="D91" s="12">
        <f>'BigDFT'!H90</f>
        <v>1</v>
      </c>
      <c r="E91" s="12">
        <f>'QE'!H90</f>
        <v>42</v>
      </c>
      <c r="F91" s="12">
        <f>'Yambo'!H90</f>
        <v>1</v>
      </c>
      <c r="G91" s="12">
        <f>'Siesta'!H90</f>
        <v>11</v>
      </c>
      <c r="H91" s="13"/>
      <c r="I91" s="13"/>
      <c r="J91" t="s" s="14">
        <v>149</v>
      </c>
      <c r="K91" s="12">
        <v>25.0333333333333</v>
      </c>
      <c r="L91" s="12">
        <v>121.516667</v>
      </c>
      <c r="M91" s="12">
        <f>SUM(C91:G91)</f>
        <v>56</v>
      </c>
      <c r="N91" s="13"/>
      <c r="O91" s="13"/>
      <c r="P91" s="13"/>
    </row>
    <row r="92" ht="23" customHeight="1">
      <c r="A92" t="s" s="38">
        <v>151</v>
      </c>
      <c r="B92" s="16"/>
      <c r="C92" s="12">
        <f>'CP2K'!H92</f>
        <v>0</v>
      </c>
      <c r="D92" s="12">
        <f>'BigDFT'!H91</f>
        <v>7</v>
      </c>
      <c r="E92" s="12">
        <f>'QE'!H91</f>
        <v>6</v>
      </c>
      <c r="F92" s="12">
        <f>'Yambo'!H91</f>
        <v>0</v>
      </c>
      <c r="G92" s="12">
        <f>'Siesta'!H91</f>
        <v>2</v>
      </c>
      <c r="H92" s="13"/>
      <c r="I92" s="13"/>
      <c r="J92" t="s" s="14">
        <v>151</v>
      </c>
      <c r="K92" s="12">
        <v>13.75</v>
      </c>
      <c r="L92" s="12">
        <v>100.516667</v>
      </c>
      <c r="M92" s="12">
        <f>SUM(C92:G92)</f>
        <v>15</v>
      </c>
      <c r="N92" s="13"/>
      <c r="O92" s="13"/>
      <c r="P92" s="13"/>
    </row>
    <row r="93" ht="23" customHeight="1">
      <c r="A93" t="s" s="38">
        <v>153</v>
      </c>
      <c r="B93" s="16"/>
      <c r="C93" s="12">
        <f>'CP2K'!H93</f>
        <v>0</v>
      </c>
      <c r="D93" s="12">
        <f>'BigDFT'!H92</f>
        <v>0</v>
      </c>
      <c r="E93" s="12">
        <f>'QE'!H92</f>
        <v>6</v>
      </c>
      <c r="F93" s="12">
        <f>'Yambo'!H92</f>
        <v>0</v>
      </c>
      <c r="G93" s="12">
        <f>'Siesta'!H92</f>
        <v>5</v>
      </c>
      <c r="H93" s="13"/>
      <c r="I93" s="13"/>
      <c r="J93" t="s" s="14">
        <v>153</v>
      </c>
      <c r="K93" s="12">
        <v>36.8</v>
      </c>
      <c r="L93" s="12">
        <v>10.183333</v>
      </c>
      <c r="M93" s="12">
        <f>SUM(C93:G93)</f>
        <v>11</v>
      </c>
      <c r="N93" s="13"/>
      <c r="O93" s="13"/>
      <c r="P93" s="13"/>
    </row>
    <row r="94" ht="23" customHeight="1">
      <c r="A94" t="s" s="38">
        <v>155</v>
      </c>
      <c r="B94" s="16"/>
      <c r="C94" s="12">
        <f>'CP2K'!H94</f>
        <v>2</v>
      </c>
      <c r="D94" s="12">
        <f>'BigDFT'!H93</f>
        <v>0</v>
      </c>
      <c r="E94" s="12">
        <f>'QE'!H93</f>
        <v>45</v>
      </c>
      <c r="F94" s="12">
        <f>'Yambo'!H93</f>
        <v>1</v>
      </c>
      <c r="G94" s="12">
        <f>'Siesta'!H93</f>
        <v>17</v>
      </c>
      <c r="H94" s="13"/>
      <c r="I94" s="13"/>
      <c r="J94" t="s" s="14">
        <v>155</v>
      </c>
      <c r="K94" s="12">
        <v>39.9333333333333</v>
      </c>
      <c r="L94" s="12">
        <v>32.866667</v>
      </c>
      <c r="M94" s="12">
        <f>SUM(C94:G94)</f>
        <v>65</v>
      </c>
      <c r="N94" s="13"/>
      <c r="O94" s="13"/>
      <c r="P94" s="13"/>
    </row>
    <row r="95" ht="38" customHeight="1">
      <c r="A95" t="s" s="38">
        <v>157</v>
      </c>
      <c r="B95" s="16"/>
      <c r="C95" s="12">
        <f>'CP2K'!H95</f>
        <v>1</v>
      </c>
      <c r="D95" s="12">
        <f>'BigDFT'!H94</f>
        <v>0</v>
      </c>
      <c r="E95" s="12">
        <f>'QE'!H94</f>
        <v>7</v>
      </c>
      <c r="F95" s="12">
        <f>'Yambo'!H94</f>
        <v>0</v>
      </c>
      <c r="G95" s="12">
        <f>'Siesta'!H94</f>
        <v>4</v>
      </c>
      <c r="H95" s="13"/>
      <c r="I95" s="13"/>
      <c r="J95" t="s" s="14">
        <v>157</v>
      </c>
      <c r="K95" s="12">
        <v>24.4666666666667</v>
      </c>
      <c r="L95" s="12">
        <v>54.366667</v>
      </c>
      <c r="M95" s="12">
        <f>SUM(C95:G95)</f>
        <v>12</v>
      </c>
      <c r="N95" s="13"/>
      <c r="O95" s="13"/>
      <c r="P95" s="13"/>
    </row>
    <row r="96" ht="23" customHeight="1">
      <c r="A96" t="s" s="38">
        <v>159</v>
      </c>
      <c r="B96" s="16"/>
      <c r="C96" s="12">
        <f>'CP2K'!H96</f>
        <v>1</v>
      </c>
      <c r="D96" s="12">
        <f>'BigDFT'!H95</f>
        <v>0</v>
      </c>
      <c r="E96" s="12">
        <f>'QE'!H95</f>
        <v>21</v>
      </c>
      <c r="F96" s="12">
        <f>'Yambo'!H95</f>
        <v>0</v>
      </c>
      <c r="G96" s="12">
        <f>'Siesta'!H95</f>
        <v>5</v>
      </c>
      <c r="H96" s="13"/>
      <c r="I96" s="13"/>
      <c r="J96" t="s" s="14">
        <v>159</v>
      </c>
      <c r="K96" s="12">
        <v>50.4333333333333</v>
      </c>
      <c r="L96" s="12">
        <v>30.516667</v>
      </c>
      <c r="M96" s="12">
        <f>SUM(C96:G96)</f>
        <v>27</v>
      </c>
      <c r="N96" s="13"/>
      <c r="O96" s="13"/>
      <c r="P96" s="13"/>
    </row>
    <row r="97" ht="23" customHeight="1">
      <c r="A97" t="s" s="38">
        <v>161</v>
      </c>
      <c r="B97" s="16"/>
      <c r="C97" s="12">
        <f>'CP2K'!H97</f>
        <v>0</v>
      </c>
      <c r="D97" s="12">
        <f>'BigDFT'!H96</f>
        <v>0</v>
      </c>
      <c r="E97" s="12">
        <f>'QE'!H96</f>
        <v>5</v>
      </c>
      <c r="F97" s="12">
        <f>'Yambo'!H96</f>
        <v>0</v>
      </c>
      <c r="G97" s="12">
        <f>'Siesta'!H96</f>
        <v>10</v>
      </c>
      <c r="H97" s="13"/>
      <c r="I97" s="13"/>
      <c r="J97" t="s" s="14">
        <v>161</v>
      </c>
      <c r="K97" s="12">
        <v>-34.85</v>
      </c>
      <c r="L97" s="12">
        <v>-56.166667</v>
      </c>
      <c r="M97" s="12">
        <f>SUM(C97:G97)</f>
        <v>15</v>
      </c>
      <c r="N97" s="13"/>
      <c r="O97" s="13"/>
      <c r="P97" s="13"/>
    </row>
    <row r="98" ht="23" customHeight="1">
      <c r="A98" t="s" s="38">
        <v>163</v>
      </c>
      <c r="B98" s="16"/>
      <c r="C98" s="12">
        <f>'CP2K'!H98</f>
        <v>108</v>
      </c>
      <c r="D98" s="12">
        <f>'BigDFT'!H97</f>
        <v>7</v>
      </c>
      <c r="E98" s="12">
        <f>'QE'!H97</f>
        <v>753</v>
      </c>
      <c r="F98" s="12">
        <f>'Yambo'!H97</f>
        <v>35</v>
      </c>
      <c r="G98" s="12">
        <f>'Siesta'!H97</f>
        <v>185</v>
      </c>
      <c r="H98" s="13"/>
      <c r="I98" s="13"/>
      <c r="J98" t="s" s="14">
        <v>163</v>
      </c>
      <c r="K98" s="12">
        <v>38.883333</v>
      </c>
      <c r="L98" s="12">
        <v>-77</v>
      </c>
      <c r="M98" s="12">
        <f>SUM(C98:G98)</f>
        <v>1088</v>
      </c>
      <c r="N98" s="13"/>
      <c r="O98" s="13"/>
      <c r="P98" s="13"/>
    </row>
    <row r="99" ht="23" customHeight="1">
      <c r="A99" t="s" s="38">
        <v>164</v>
      </c>
      <c r="B99" s="16"/>
      <c r="C99" s="12">
        <f>'CP2K'!H99</f>
        <v>0</v>
      </c>
      <c r="D99" s="12">
        <f>'BigDFT'!H98</f>
        <v>0</v>
      </c>
      <c r="E99" s="12">
        <f>'QE'!H98</f>
        <v>1</v>
      </c>
      <c r="F99" s="12">
        <f>'Yambo'!H98</f>
        <v>0</v>
      </c>
      <c r="G99" s="12">
        <f>'Siesta'!H98</f>
        <v>0</v>
      </c>
      <c r="H99" s="13"/>
      <c r="I99" s="13"/>
      <c r="J99" t="s" s="14">
        <v>164</v>
      </c>
      <c r="K99" s="12">
        <v>41.3166666666667</v>
      </c>
      <c r="L99" s="12">
        <v>69.25</v>
      </c>
      <c r="M99" s="12">
        <f>SUM(C99:G99)</f>
        <v>1</v>
      </c>
      <c r="N99" s="13"/>
      <c r="O99" s="13"/>
      <c r="P99" s="13"/>
    </row>
    <row r="100" ht="23" customHeight="1">
      <c r="A100" t="s" s="38">
        <v>166</v>
      </c>
      <c r="B100" s="16"/>
      <c r="C100" s="12">
        <f>'CP2K'!H100</f>
        <v>0</v>
      </c>
      <c r="D100" s="12">
        <f>'BigDFT'!H99</f>
        <v>0</v>
      </c>
      <c r="E100" s="12">
        <f>'QE'!H99</f>
        <v>3</v>
      </c>
      <c r="F100" s="12">
        <f>'Yambo'!H99</f>
        <v>1</v>
      </c>
      <c r="G100" s="12">
        <f>'Siesta'!H99</f>
        <v>1</v>
      </c>
      <c r="H100" s="13"/>
      <c r="I100" s="13"/>
      <c r="J100" t="s" s="14">
        <v>166</v>
      </c>
      <c r="K100" s="12">
        <v>10.4833333333333</v>
      </c>
      <c r="L100" s="12">
        <v>-66.86666700000001</v>
      </c>
      <c r="M100" s="12">
        <f>SUM(C100:G100)</f>
        <v>5</v>
      </c>
      <c r="N100" s="13"/>
      <c r="O100" s="13"/>
      <c r="P100" s="13"/>
    </row>
    <row r="101" ht="23" customHeight="1">
      <c r="A101" t="s" s="38">
        <v>168</v>
      </c>
      <c r="B101" s="16"/>
      <c r="C101" s="12">
        <f>'CP2K'!H101</f>
        <v>0</v>
      </c>
      <c r="D101" s="12">
        <f>'BigDFT'!H100</f>
        <v>0</v>
      </c>
      <c r="E101" s="12">
        <f>'QE'!H100</f>
        <v>46</v>
      </c>
      <c r="F101" s="12">
        <f>'Yambo'!H100</f>
        <v>1</v>
      </c>
      <c r="G101" s="12">
        <f>'Siesta'!H100</f>
        <v>14</v>
      </c>
      <c r="H101" s="13"/>
      <c r="I101" s="13"/>
      <c r="J101" t="s" s="14">
        <v>168</v>
      </c>
      <c r="K101" s="12">
        <v>21.0333333333333</v>
      </c>
      <c r="L101" s="12">
        <v>105.85</v>
      </c>
      <c r="M101" s="12">
        <f>SUM(C101:G101)</f>
        <v>61</v>
      </c>
      <c r="N101" s="13"/>
      <c r="O101" s="13"/>
      <c r="P101" s="13"/>
    </row>
    <row r="102" ht="23" customHeight="1">
      <c r="A102" s="40"/>
      <c r="B102" s="16"/>
      <c r="C102" s="12">
        <f>'CP2K'!H102</f>
        <v>0</v>
      </c>
      <c r="D102" s="12">
        <f>'BigDFT'!H101</f>
        <v>0</v>
      </c>
      <c r="E102" s="12">
        <f>'QE'!H101</f>
        <v>0</v>
      </c>
      <c r="F102" s="12">
        <f>'Yambo'!H101</f>
        <v>0</v>
      </c>
      <c r="G102" s="12">
        <f>'Siesta'!H101</f>
        <v>0</v>
      </c>
      <c r="H102" s="13"/>
      <c r="I102" s="13"/>
      <c r="J102" s="13"/>
      <c r="K102" s="13"/>
      <c r="L102" s="13"/>
      <c r="M102" s="12">
        <f>SUM(C102:G102)</f>
        <v>0</v>
      </c>
      <c r="N102" s="13"/>
      <c r="O102" s="13"/>
      <c r="P102" s="13"/>
    </row>
    <row r="103" ht="23" customHeight="1">
      <c r="A103" t="s" s="38">
        <v>170</v>
      </c>
      <c r="B103" s="16"/>
      <c r="C103" s="12">
        <f>'CP2K'!H103</f>
        <v>0</v>
      </c>
      <c r="D103" s="12">
        <f>'BigDFT'!H102</f>
        <v>0</v>
      </c>
      <c r="E103" s="12">
        <f>'QE'!H102</f>
        <v>1</v>
      </c>
      <c r="F103" s="12">
        <f>'Yambo'!H102</f>
        <v>0</v>
      </c>
      <c r="G103" s="12">
        <f>'Siesta'!H102</f>
        <v>0</v>
      </c>
      <c r="H103" s="13"/>
      <c r="I103" s="13"/>
      <c r="J103" t="s" s="14">
        <v>170</v>
      </c>
      <c r="K103" s="12">
        <v>-15.4166666666667</v>
      </c>
      <c r="L103" s="12">
        <v>28.283333</v>
      </c>
      <c r="M103" s="12">
        <f>SUM(C103:G103)</f>
        <v>1</v>
      </c>
      <c r="N103" s="13"/>
      <c r="O103" s="13"/>
      <c r="P103" s="13"/>
    </row>
    <row r="104" ht="23" customHeight="1">
      <c r="A104" s="40"/>
      <c r="B104" s="16"/>
      <c r="C104" s="12">
        <f>'CP2K'!H104</f>
        <v>0</v>
      </c>
      <c r="D104" s="12">
        <f>'BigDFT'!H103</f>
        <v>0</v>
      </c>
      <c r="E104" s="13"/>
      <c r="F104" s="13"/>
      <c r="G104" s="13"/>
      <c r="H104" s="13"/>
      <c r="I104" s="13"/>
      <c r="J104" s="13"/>
      <c r="K104" s="13"/>
      <c r="L104" s="13"/>
      <c r="M104" s="12">
        <f>SUM(C104:G104)</f>
        <v>0</v>
      </c>
      <c r="N104" s="13"/>
      <c r="O104" s="13"/>
      <c r="P104" s="13"/>
    </row>
    <row r="105" ht="38" customHeight="1">
      <c r="A105" t="s" s="39">
        <v>171</v>
      </c>
      <c r="B105" s="41"/>
      <c r="C105" s="12">
        <f>'CP2K'!H105</f>
        <v>59</v>
      </c>
      <c r="D105" s="12">
        <f>'BigDFT'!H104</f>
        <v>3</v>
      </c>
      <c r="E105" s="12">
        <v>183</v>
      </c>
      <c r="F105" s="12">
        <v>13</v>
      </c>
      <c r="G105" s="12">
        <v>65</v>
      </c>
      <c r="H105" s="13"/>
      <c r="I105" s="13"/>
      <c r="J105" t="s" s="17">
        <v>171</v>
      </c>
      <c r="K105" s="12">
        <v>51.5</v>
      </c>
      <c r="L105" s="12">
        <v>-0.083333</v>
      </c>
      <c r="M105" s="13"/>
      <c r="N105" s="12">
        <f>SUM(C105:G105)</f>
        <v>323</v>
      </c>
      <c r="O105" s="13"/>
      <c r="P105" s="13"/>
    </row>
    <row r="106" ht="23" customHeight="1">
      <c r="A106" s="42"/>
      <c r="B106" s="16"/>
      <c r="C106" s="13"/>
      <c r="D106" s="13"/>
      <c r="E106" s="13"/>
      <c r="F106" s="13"/>
      <c r="G106" s="13"/>
      <c r="H106" s="13"/>
      <c r="I106" s="13"/>
      <c r="J106" t="s" s="14">
        <v>172</v>
      </c>
      <c r="K106" s="12">
        <v>48.8666666666667</v>
      </c>
      <c r="L106" s="12">
        <v>2.333333</v>
      </c>
      <c r="M106" s="12">
        <f>SUM(N3:N105)</f>
        <v>2596</v>
      </c>
      <c r="N106" s="13"/>
      <c r="O106" s="13"/>
      <c r="P106" s="13"/>
    </row>
    <row r="107" ht="23" customHeight="1">
      <c r="A107" s="42"/>
      <c r="B107" s="16"/>
      <c r="C107" s="13"/>
      <c r="D107" s="13"/>
      <c r="E107" s="13"/>
      <c r="F107" s="13"/>
      <c r="G107" s="13"/>
      <c r="H107" s="13"/>
      <c r="I107" s="13"/>
      <c r="J107" s="12">
        <v>200</v>
      </c>
      <c r="K107" s="12">
        <v>-10</v>
      </c>
      <c r="L107" s="12">
        <v>-120</v>
      </c>
      <c r="M107" s="12">
        <v>2000</v>
      </c>
      <c r="N107" s="13"/>
      <c r="O107" s="13"/>
      <c r="P107" s="13"/>
    </row>
    <row r="108" ht="23" customHeight="1">
      <c r="A108" s="42"/>
      <c r="B108" s="16"/>
      <c r="C108" s="13"/>
      <c r="D108" s="13"/>
      <c r="E108" s="13"/>
      <c r="F108" s="13"/>
      <c r="G108" s="13"/>
      <c r="H108" s="13"/>
      <c r="I108" s="13"/>
      <c r="J108" s="12">
        <v>100</v>
      </c>
      <c r="K108" s="12">
        <v>-35</v>
      </c>
      <c r="L108" s="12">
        <v>-120</v>
      </c>
      <c r="M108" s="12">
        <v>1000</v>
      </c>
      <c r="N108" s="13"/>
      <c r="O108" s="13"/>
      <c r="P108" s="13"/>
    </row>
    <row r="109" ht="23" customHeight="1">
      <c r="A109" s="42"/>
      <c r="B109" s="16"/>
      <c r="C109" s="13"/>
      <c r="D109" s="13"/>
      <c r="E109" s="13"/>
      <c r="F109" s="13"/>
      <c r="G109" s="13"/>
      <c r="H109" s="13"/>
      <c r="I109" s="13"/>
      <c r="J109" s="12">
        <v>50</v>
      </c>
      <c r="K109" s="12">
        <f>-50</f>
        <v>-50</v>
      </c>
      <c r="L109" s="12">
        <v>-120</v>
      </c>
      <c r="M109" s="12">
        <v>500</v>
      </c>
      <c r="N109" s="13"/>
      <c r="O109" s="13"/>
      <c r="P109" s="13"/>
    </row>
    <row r="110" ht="23" customHeight="1">
      <c r="A110" s="42"/>
      <c r="B110" s="1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</sheetData>
  <mergeCells count="1">
    <mergeCell ref="A1:P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H1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2" customWidth="1"/>
    <col min="9" max="16384" width="16.3516" style="2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7</v>
      </c>
      <c r="C3" s="7">
        <v>0.549</v>
      </c>
      <c r="D3" s="8"/>
      <c r="E3" t="s" s="9">
        <v>6</v>
      </c>
      <c r="F3" s="7">
        <v>36.75</v>
      </c>
      <c r="G3" s="7">
        <v>3.05</v>
      </c>
      <c r="H3" s="7">
        <f>B3</f>
        <v>7</v>
      </c>
    </row>
    <row r="4" ht="20.05" customHeight="1">
      <c r="A4" t="s" s="10">
        <v>7</v>
      </c>
      <c r="B4" s="11">
        <v>9</v>
      </c>
      <c r="C4" s="12">
        <v>0.706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9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3"/>
    </row>
    <row r="6" ht="20.05" customHeight="1">
      <c r="A6" t="s" s="10">
        <v>10</v>
      </c>
      <c r="B6" s="11">
        <v>19</v>
      </c>
      <c r="C6" s="12">
        <v>1.49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19</v>
      </c>
    </row>
    <row r="7" ht="20.05" customHeight="1">
      <c r="A7" t="s" s="10">
        <v>12</v>
      </c>
      <c r="B7" s="11">
        <v>13</v>
      </c>
      <c r="C7" s="12">
        <v>1.02</v>
      </c>
      <c r="D7" s="13"/>
      <c r="E7" t="s" s="17">
        <v>13</v>
      </c>
      <c r="F7" s="12">
        <v>48.2</v>
      </c>
      <c r="G7" s="12">
        <v>16.366667</v>
      </c>
      <c r="H7" s="13"/>
    </row>
    <row r="8" ht="20.05" customHeight="1">
      <c r="A8" t="s" s="10">
        <v>14</v>
      </c>
      <c r="B8" s="11">
        <v>1</v>
      </c>
      <c r="C8" s="12">
        <v>0.078</v>
      </c>
      <c r="D8" s="13"/>
      <c r="E8" t="s" s="14">
        <v>15</v>
      </c>
      <c r="F8" s="12">
        <v>40.3833333333333</v>
      </c>
      <c r="G8" s="12">
        <v>49.866667</v>
      </c>
      <c r="H8" s="12">
        <f>B8</f>
        <v>1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3"/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3"/>
    </row>
    <row r="11" ht="20.05" customHeight="1">
      <c r="A11" t="s" s="10">
        <v>18</v>
      </c>
      <c r="B11" s="11">
        <v>24</v>
      </c>
      <c r="C11" s="12">
        <v>1.882</v>
      </c>
      <c r="D11" s="13"/>
      <c r="E11" t="s" s="17">
        <v>19</v>
      </c>
      <c r="F11" s="12">
        <v>50.8333333333333</v>
      </c>
      <c r="G11" s="12">
        <v>4.333333</v>
      </c>
      <c r="H11" s="13"/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3"/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3"/>
    </row>
    <row r="14" ht="20.05" customHeight="1">
      <c r="A14" t="s" s="10">
        <v>22</v>
      </c>
      <c r="B14" s="11">
        <v>78</v>
      </c>
      <c r="C14" s="12">
        <v>6.118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78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3"/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3"/>
    </row>
    <row r="17" ht="20.05" customHeight="1">
      <c r="A17" t="s" s="10">
        <v>26</v>
      </c>
      <c r="B17" s="11">
        <v>24</v>
      </c>
      <c r="C17" s="12">
        <v>1.882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24</v>
      </c>
    </row>
    <row r="18" ht="20.05" customHeight="1">
      <c r="A18" t="s" s="10">
        <v>28</v>
      </c>
      <c r="B18" s="11">
        <v>10</v>
      </c>
      <c r="C18" s="12">
        <v>0.784</v>
      </c>
      <c r="D18" s="13"/>
      <c r="E18" t="s" s="14">
        <v>29</v>
      </c>
      <c r="F18" s="12">
        <v>-33.45</v>
      </c>
      <c r="G18" s="12">
        <v>-70.666667</v>
      </c>
      <c r="H18" s="12">
        <f>B18</f>
        <v>10</v>
      </c>
    </row>
    <row r="19" ht="20.05" customHeight="1">
      <c r="A19" t="s" s="10">
        <v>30</v>
      </c>
      <c r="B19" s="11">
        <v>11</v>
      </c>
      <c r="C19" s="12">
        <v>0.863</v>
      </c>
      <c r="D19" s="13"/>
      <c r="E19" t="s" s="14">
        <v>31</v>
      </c>
      <c r="F19" s="12">
        <v>4.6</v>
      </c>
      <c r="G19" s="12">
        <v>-74.083333</v>
      </c>
      <c r="H19" s="12">
        <f>B19</f>
        <v>11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3"/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3"/>
    </row>
    <row r="22" ht="20.05" customHeight="1">
      <c r="A22" t="s" s="10">
        <v>34</v>
      </c>
      <c r="B22" s="11">
        <v>2</v>
      </c>
      <c r="C22" s="12">
        <v>0.157</v>
      </c>
      <c r="D22" s="13"/>
      <c r="E22" t="s" s="17">
        <v>35</v>
      </c>
      <c r="F22" s="12">
        <v>45.8</v>
      </c>
      <c r="G22" s="12">
        <v>16</v>
      </c>
      <c r="H22" s="13"/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3"/>
    </row>
    <row r="24" ht="20.05" customHeight="1">
      <c r="A24" t="s" s="10">
        <v>37</v>
      </c>
      <c r="B24" s="11">
        <v>19</v>
      </c>
      <c r="C24" s="12">
        <v>1.49</v>
      </c>
      <c r="D24" s="13"/>
      <c r="E24" t="s" s="17">
        <v>38</v>
      </c>
      <c r="F24" s="12">
        <v>50.0833333333333</v>
      </c>
      <c r="G24" s="12">
        <v>14.466667</v>
      </c>
      <c r="H24" s="13"/>
    </row>
    <row r="25" ht="20.05" customHeight="1">
      <c r="A25" t="s" s="10">
        <v>39</v>
      </c>
      <c r="B25" s="11">
        <v>12</v>
      </c>
      <c r="C25" s="12">
        <v>0.9409999999999999</v>
      </c>
      <c r="D25" s="13"/>
      <c r="E25" t="s" s="17">
        <v>40</v>
      </c>
      <c r="F25" s="12">
        <v>55.6666666666667</v>
      </c>
      <c r="G25" s="12">
        <v>12.583333</v>
      </c>
      <c r="H25" s="13"/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3"/>
    </row>
    <row r="27" ht="20.05" customHeight="1">
      <c r="A27" t="s" s="10">
        <v>42</v>
      </c>
      <c r="B27" s="11">
        <v>9</v>
      </c>
      <c r="C27" s="12">
        <v>0.706</v>
      </c>
      <c r="D27" s="13"/>
      <c r="E27" t="s" s="14">
        <v>43</v>
      </c>
      <c r="F27" s="12">
        <v>30.05</v>
      </c>
      <c r="G27" s="12">
        <v>31.25</v>
      </c>
      <c r="H27" s="12">
        <f>B27</f>
        <v>9</v>
      </c>
    </row>
    <row r="28" ht="20.05" customHeight="1">
      <c r="A28" t="s" s="10">
        <v>44</v>
      </c>
      <c r="B28" s="11">
        <v>65</v>
      </c>
      <c r="C28" s="12">
        <v>5.098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3"/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3"/>
    </row>
    <row r="31" ht="20.05" customHeight="1">
      <c r="A31" t="s" s="10">
        <v>47</v>
      </c>
      <c r="B31" s="11">
        <v>4</v>
      </c>
      <c r="C31" s="12">
        <v>0.314</v>
      </c>
      <c r="D31" s="13"/>
      <c r="E31" t="s" s="17">
        <v>48</v>
      </c>
      <c r="F31" s="12">
        <v>60.1666666666667</v>
      </c>
      <c r="G31" s="12">
        <v>24.933333</v>
      </c>
      <c r="H31" s="13"/>
    </row>
    <row r="32" ht="20.05" customHeight="1">
      <c r="A32" t="s" s="10">
        <v>49</v>
      </c>
      <c r="B32" s="11">
        <v>57</v>
      </c>
      <c r="C32" s="12">
        <v>4.471</v>
      </c>
      <c r="D32" s="13"/>
      <c r="E32" t="s" s="17">
        <v>50</v>
      </c>
      <c r="F32" s="12">
        <v>48.8666666666667</v>
      </c>
      <c r="G32" s="12">
        <v>2.333333</v>
      </c>
      <c r="H32" s="13"/>
    </row>
    <row r="33" ht="20.05" customHeight="1">
      <c r="A33" t="s" s="10">
        <v>51</v>
      </c>
      <c r="B33" s="11">
        <v>76</v>
      </c>
      <c r="C33" s="12">
        <v>5.961</v>
      </c>
      <c r="D33" s="13"/>
      <c r="E33" t="s" s="17">
        <v>52</v>
      </c>
      <c r="F33" s="12">
        <v>52.5166666666667</v>
      </c>
      <c r="G33" s="12">
        <v>13.4</v>
      </c>
      <c r="H33" s="13"/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3"/>
    </row>
    <row r="35" ht="20.05" customHeight="1">
      <c r="A35" t="s" s="10">
        <v>54</v>
      </c>
      <c r="B35" s="11">
        <v>6</v>
      </c>
      <c r="C35" s="12">
        <v>0.471</v>
      </c>
      <c r="D35" s="13"/>
      <c r="E35" t="s" s="17">
        <v>55</v>
      </c>
      <c r="F35" s="12">
        <v>37.9833333333333</v>
      </c>
      <c r="G35" s="12">
        <v>23.733333</v>
      </c>
      <c r="H35" s="13"/>
    </row>
    <row r="36" ht="20.05" customHeight="1">
      <c r="A36" t="s" s="10">
        <v>56</v>
      </c>
      <c r="B36" s="11">
        <v>6</v>
      </c>
      <c r="C36" s="12">
        <v>0.471</v>
      </c>
      <c r="D36" s="13"/>
      <c r="E36" t="s" s="17">
        <v>57</v>
      </c>
      <c r="F36" s="12">
        <v>47.5</v>
      </c>
      <c r="G36" s="12">
        <v>19.083333</v>
      </c>
      <c r="H36" s="13"/>
    </row>
    <row r="37" ht="20.05" customHeight="1">
      <c r="A37" t="s" s="10">
        <v>58</v>
      </c>
      <c r="B37" s="11">
        <v>4</v>
      </c>
      <c r="C37" s="12">
        <v>0.314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4</v>
      </c>
    </row>
    <row r="38" ht="20.05" customHeight="1">
      <c r="A38" t="s" s="10">
        <v>60</v>
      </c>
      <c r="B38" s="11">
        <v>148</v>
      </c>
      <c r="C38" s="12">
        <v>11.608</v>
      </c>
      <c r="D38" s="13"/>
      <c r="E38" t="s" s="14">
        <v>61</v>
      </c>
      <c r="F38" s="12">
        <v>28.6</v>
      </c>
      <c r="G38" s="12">
        <v>77.2</v>
      </c>
      <c r="H38" s="12">
        <f>B38</f>
        <v>148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t="s" s="10">
        <v>63</v>
      </c>
      <c r="B40" s="11">
        <v>108</v>
      </c>
      <c r="C40" s="12">
        <v>8.471</v>
      </c>
      <c r="D40" s="13"/>
      <c r="E40" t="s" s="14">
        <v>64</v>
      </c>
      <c r="F40" s="12">
        <v>35.7</v>
      </c>
      <c r="G40" s="12">
        <v>51.416667</v>
      </c>
      <c r="H40" s="12">
        <f>B40</f>
        <v>108</v>
      </c>
    </row>
    <row r="41" ht="20.05" customHeight="1">
      <c r="A41" t="s" s="10">
        <v>65</v>
      </c>
      <c r="B41" s="11">
        <v>7</v>
      </c>
      <c r="C41" s="12">
        <v>0.549</v>
      </c>
      <c r="D41" s="13"/>
      <c r="E41" t="s" s="14">
        <v>66</v>
      </c>
      <c r="F41" s="12">
        <v>33.3333333333333</v>
      </c>
      <c r="G41" s="12">
        <v>44.4</v>
      </c>
      <c r="H41" s="12">
        <f>B41</f>
        <v>7</v>
      </c>
    </row>
    <row r="42" ht="20.05" customHeight="1">
      <c r="A42" t="s" s="10">
        <v>67</v>
      </c>
      <c r="B42" s="11">
        <v>7</v>
      </c>
      <c r="C42" s="12">
        <v>0.549</v>
      </c>
      <c r="D42" s="13"/>
      <c r="E42" t="s" s="17">
        <v>68</v>
      </c>
      <c r="F42" s="12">
        <v>53.3166666666667</v>
      </c>
      <c r="G42" s="12">
        <v>-6.233333</v>
      </c>
      <c r="H42" s="13"/>
    </row>
    <row r="43" ht="20.05" customHeight="1">
      <c r="A43" t="s" s="10">
        <v>69</v>
      </c>
      <c r="B43" s="11">
        <v>8</v>
      </c>
      <c r="C43" s="12">
        <v>0.627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8</v>
      </c>
    </row>
    <row r="44" ht="20.05" customHeight="1">
      <c r="A44" t="s" s="10">
        <v>71</v>
      </c>
      <c r="B44" s="11">
        <v>26</v>
      </c>
      <c r="C44" s="12">
        <v>2.039</v>
      </c>
      <c r="D44" s="13"/>
      <c r="E44" t="s" s="17">
        <v>72</v>
      </c>
      <c r="F44" s="12">
        <v>41.9</v>
      </c>
      <c r="G44" s="12">
        <v>12.483333</v>
      </c>
      <c r="H44" s="13"/>
    </row>
    <row r="45" ht="20.05" customHeight="1">
      <c r="A45" t="s" s="10">
        <v>73</v>
      </c>
      <c r="B45" s="11">
        <v>49</v>
      </c>
      <c r="C45" s="12">
        <v>3.843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49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3"/>
    </row>
    <row r="47" ht="20.05" customHeight="1">
      <c r="A47" t="s" s="10">
        <v>76</v>
      </c>
      <c r="B47" s="11">
        <v>1</v>
      </c>
      <c r="C47" s="12">
        <v>0.078</v>
      </c>
      <c r="D47" s="13"/>
      <c r="E47" t="s" s="14">
        <v>77</v>
      </c>
      <c r="F47" s="12">
        <v>51.1666666666667</v>
      </c>
      <c r="G47" s="12">
        <v>71.416667</v>
      </c>
      <c r="H47" s="12">
        <f>B47</f>
        <v>1</v>
      </c>
    </row>
    <row r="48" ht="20.05" customHeight="1">
      <c r="A48" t="s" s="10">
        <v>78</v>
      </c>
      <c r="B48" s="11">
        <v>2</v>
      </c>
      <c r="C48" s="12">
        <v>0.157</v>
      </c>
      <c r="D48" s="13"/>
      <c r="E48" t="s" s="14">
        <v>79</v>
      </c>
      <c r="F48" s="12">
        <v>-1.28333333333333</v>
      </c>
      <c r="G48" s="12">
        <v>36.816667</v>
      </c>
      <c r="H48" s="12">
        <f>B48</f>
        <v>2</v>
      </c>
    </row>
    <row r="49" ht="20.05" customHeight="1">
      <c r="A49" s="15"/>
      <c r="B49" s="16"/>
      <c r="C49" s="13"/>
      <c r="D49" s="13"/>
      <c r="E49" t="s" s="17">
        <v>80</v>
      </c>
      <c r="F49" s="12">
        <v>56.95</v>
      </c>
      <c r="G49" s="12">
        <v>24.1</v>
      </c>
      <c r="H49" s="13"/>
    </row>
    <row r="50" ht="23.85" customHeight="1">
      <c r="A50" t="s" s="10">
        <v>81</v>
      </c>
      <c r="B50" s="11">
        <v>1</v>
      </c>
      <c r="C50" s="12">
        <v>0.078</v>
      </c>
      <c r="D50" s="13"/>
      <c r="E50" t="s" s="14">
        <v>82</v>
      </c>
      <c r="F50" s="20">
        <v>33.88863</v>
      </c>
      <c r="G50" s="20">
        <v>35.49548</v>
      </c>
      <c r="H50" s="12">
        <f>B50</f>
        <v>1</v>
      </c>
    </row>
    <row r="51" ht="20.05" customHeight="1">
      <c r="A51" t="s" s="10">
        <v>83</v>
      </c>
      <c r="B51" s="11">
        <v>1</v>
      </c>
      <c r="C51" s="12">
        <v>0.078</v>
      </c>
      <c r="D51" s="13"/>
      <c r="E51" t="s" s="17">
        <v>84</v>
      </c>
      <c r="F51" s="12">
        <v>54.6833333333333</v>
      </c>
      <c r="G51" s="12">
        <v>25.316667</v>
      </c>
      <c r="H51" s="13"/>
    </row>
    <row r="52" ht="20.05" customHeight="1">
      <c r="A52" t="s" s="10">
        <v>85</v>
      </c>
      <c r="B52" s="11">
        <v>3</v>
      </c>
      <c r="C52" s="12">
        <v>0.235</v>
      </c>
      <c r="D52" s="13"/>
      <c r="E52" t="s" s="17">
        <v>86</v>
      </c>
      <c r="F52" s="12">
        <v>49.6</v>
      </c>
      <c r="G52" s="12">
        <v>6.116667</v>
      </c>
      <c r="H52" s="13"/>
    </row>
    <row r="53" ht="20.05" customHeight="1">
      <c r="A53" t="s" s="10">
        <v>87</v>
      </c>
      <c r="B53" s="11">
        <v>2</v>
      </c>
      <c r="C53" s="12">
        <v>0.157</v>
      </c>
      <c r="D53" s="13"/>
      <c r="E53" t="s" s="14">
        <v>88</v>
      </c>
      <c r="F53" s="12">
        <v>3.16666666666667</v>
      </c>
      <c r="G53" s="12">
        <v>101.7</v>
      </c>
      <c r="H53" s="12">
        <f>B53</f>
        <v>2</v>
      </c>
    </row>
    <row r="54" ht="20.05" customHeight="1">
      <c r="A54" s="15"/>
      <c r="B54" s="16"/>
      <c r="C54" s="13"/>
      <c r="D54" s="13"/>
      <c r="E54" t="s" s="14">
        <v>89</v>
      </c>
      <c r="F54" s="12">
        <v>35.891996432</v>
      </c>
      <c r="G54" s="12">
        <v>14.50749797</v>
      </c>
      <c r="H54" s="13"/>
    </row>
    <row r="55" ht="20.05" customHeight="1">
      <c r="A55" t="s" s="10">
        <v>90</v>
      </c>
      <c r="B55" s="11">
        <v>33</v>
      </c>
      <c r="C55" s="12">
        <v>2.588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33</v>
      </c>
    </row>
    <row r="56" ht="20.05" customHeight="1">
      <c r="A56" t="s" s="10">
        <v>92</v>
      </c>
      <c r="B56" s="11">
        <v>1</v>
      </c>
      <c r="C56" s="12">
        <v>0.078</v>
      </c>
      <c r="D56" s="13"/>
      <c r="E56" t="s" s="14">
        <v>93</v>
      </c>
      <c r="F56" s="12">
        <v>47</v>
      </c>
      <c r="G56" s="12">
        <v>28.85</v>
      </c>
      <c r="H56" s="12">
        <f>B56</f>
        <v>1</v>
      </c>
    </row>
    <row r="57" ht="20.05" customHeight="1">
      <c r="A57" t="s" s="10">
        <v>94</v>
      </c>
      <c r="B57" s="11">
        <v>1</v>
      </c>
      <c r="C57" s="12">
        <v>0.078</v>
      </c>
      <c r="D57" s="13"/>
      <c r="E57" t="s" s="14">
        <v>95</v>
      </c>
      <c r="F57" s="12">
        <v>34.0166666666667</v>
      </c>
      <c r="G57" s="12">
        <v>-6.816667</v>
      </c>
      <c r="H57" s="12">
        <f>B57</f>
        <v>1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3"/>
    </row>
    <row r="59" ht="20.05" customHeight="1">
      <c r="A59" t="s" s="10">
        <v>97</v>
      </c>
      <c r="B59" s="11">
        <v>8</v>
      </c>
      <c r="C59" s="12">
        <v>0.627</v>
      </c>
      <c r="D59" s="13"/>
      <c r="E59" t="s" s="17">
        <v>98</v>
      </c>
      <c r="F59" s="12">
        <v>52.35</v>
      </c>
      <c r="G59" s="12">
        <v>4.916667</v>
      </c>
      <c r="H59" s="13"/>
    </row>
    <row r="60" ht="20.05" customHeight="1">
      <c r="A60" t="s" s="10">
        <v>99</v>
      </c>
      <c r="B60" s="11">
        <v>1</v>
      </c>
      <c r="C60" s="12">
        <v>0.078</v>
      </c>
      <c r="D60" s="13"/>
      <c r="E60" t="s" s="14">
        <v>100</v>
      </c>
      <c r="F60" s="12">
        <v>-41.3</v>
      </c>
      <c r="G60" s="12">
        <v>174.783333</v>
      </c>
      <c r="H60" s="12">
        <f>B60</f>
        <v>1</v>
      </c>
    </row>
    <row r="61" ht="20.05" customHeight="1">
      <c r="A61" s="15"/>
      <c r="B61" s="16"/>
      <c r="C61" s="13"/>
      <c r="D61" s="13"/>
      <c r="E61" t="s" s="14">
        <v>101</v>
      </c>
      <c r="F61" s="12">
        <v>9.08333333333333</v>
      </c>
      <c r="G61" s="12">
        <v>7.533333</v>
      </c>
      <c r="H61" s="13"/>
    </row>
    <row r="62" ht="20.05" customHeight="1">
      <c r="A62" t="s" s="10">
        <v>102</v>
      </c>
      <c r="B62" s="11">
        <v>3</v>
      </c>
      <c r="C62" s="12">
        <v>0.235</v>
      </c>
      <c r="D62" s="13"/>
      <c r="E62" s="13"/>
      <c r="F62" s="13"/>
      <c r="G62" s="13"/>
      <c r="H62" s="13"/>
    </row>
    <row r="63" ht="20.05" customHeight="1">
      <c r="A63" t="s" s="10">
        <v>103</v>
      </c>
      <c r="B63" s="11">
        <v>2</v>
      </c>
      <c r="C63" s="12">
        <v>0.157</v>
      </c>
      <c r="D63" s="13"/>
      <c r="E63" t="s" s="14">
        <v>104</v>
      </c>
      <c r="F63" s="12">
        <v>39.0166666666667</v>
      </c>
      <c r="G63" s="12">
        <v>125.75</v>
      </c>
      <c r="H63" s="12">
        <f>B63</f>
        <v>2</v>
      </c>
    </row>
    <row r="64" ht="20.05" customHeight="1">
      <c r="A64" t="s" s="10">
        <v>105</v>
      </c>
      <c r="B64" s="11">
        <v>3</v>
      </c>
      <c r="C64" s="12">
        <v>0.235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3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3"/>
    </row>
    <row r="66" ht="20.05" customHeight="1">
      <c r="A66" t="s" s="10">
        <v>108</v>
      </c>
      <c r="B66" s="11">
        <v>4</v>
      </c>
      <c r="C66" s="12">
        <v>0.314</v>
      </c>
      <c r="D66" s="13"/>
      <c r="E66" t="s" s="14">
        <v>109</v>
      </c>
      <c r="F66" s="12">
        <v>33.6833333333333</v>
      </c>
      <c r="G66" s="12">
        <v>73.05</v>
      </c>
      <c r="H66" s="12">
        <f>B66</f>
        <v>4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3"/>
    </row>
    <row r="68" ht="32.05" customHeight="1">
      <c r="A68" t="s" s="10">
        <v>111</v>
      </c>
      <c r="B68" s="11">
        <v>422</v>
      </c>
      <c r="C68" s="12">
        <v>33.098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422</v>
      </c>
    </row>
    <row r="69" ht="20.05" customHeight="1">
      <c r="A69" t="s" s="10">
        <v>113</v>
      </c>
      <c r="B69" s="11">
        <v>3</v>
      </c>
      <c r="C69" s="12">
        <v>0.235</v>
      </c>
      <c r="D69" s="13"/>
      <c r="E69" t="s" s="14">
        <v>114</v>
      </c>
      <c r="F69" s="12">
        <v>-12.05</v>
      </c>
      <c r="G69" s="12">
        <v>-77.05</v>
      </c>
      <c r="H69" s="12">
        <f>B69</f>
        <v>3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3"/>
    </row>
    <row r="71" ht="20.05" customHeight="1">
      <c r="A71" t="s" s="10">
        <v>116</v>
      </c>
      <c r="B71" s="11">
        <v>24</v>
      </c>
      <c r="C71" s="12">
        <v>1.882</v>
      </c>
      <c r="D71" s="13"/>
      <c r="E71" t="s" s="17">
        <v>117</v>
      </c>
      <c r="F71" s="12">
        <v>52.25</v>
      </c>
      <c r="G71" s="12">
        <v>21</v>
      </c>
      <c r="H71" s="13"/>
    </row>
    <row r="72" ht="20.05" customHeight="1">
      <c r="A72" t="s" s="10">
        <v>118</v>
      </c>
      <c r="B72" s="11">
        <v>8</v>
      </c>
      <c r="C72" s="12">
        <v>0.627</v>
      </c>
      <c r="D72" s="13"/>
      <c r="E72" t="s" s="17">
        <v>119</v>
      </c>
      <c r="F72" s="12">
        <v>38.7166666666667</v>
      </c>
      <c r="G72" s="12">
        <v>-9.133333</v>
      </c>
      <c r="H72" s="13"/>
    </row>
    <row r="73" ht="20.05" customHeight="1">
      <c r="A73" t="s" s="10">
        <v>120</v>
      </c>
      <c r="B73" s="11">
        <v>2</v>
      </c>
      <c r="C73" s="12">
        <v>0.157</v>
      </c>
      <c r="D73" s="13"/>
      <c r="E73" t="s" s="14">
        <v>121</v>
      </c>
      <c r="F73" s="12">
        <v>25.2833333333333</v>
      </c>
      <c r="G73" s="12">
        <v>51.533333</v>
      </c>
      <c r="H73" s="12">
        <f>B73</f>
        <v>2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t="s" s="10">
        <v>123</v>
      </c>
      <c r="B75" s="11">
        <v>13</v>
      </c>
      <c r="C75" s="12">
        <v>1.02</v>
      </c>
      <c r="D75" s="13"/>
      <c r="E75" t="s" s="17">
        <v>124</v>
      </c>
      <c r="F75" s="12">
        <v>44.4333333333333</v>
      </c>
      <c r="G75" s="12">
        <v>26.1</v>
      </c>
      <c r="H75" s="13"/>
    </row>
    <row r="76" ht="20.05" customHeight="1">
      <c r="A76" t="s" s="10">
        <v>125</v>
      </c>
      <c r="B76" s="11">
        <v>49</v>
      </c>
      <c r="C76" s="12">
        <v>3.843</v>
      </c>
      <c r="D76" s="13"/>
      <c r="E76" t="s" s="14">
        <v>126</v>
      </c>
      <c r="F76" s="12">
        <v>55.75</v>
      </c>
      <c r="G76" s="12">
        <v>37.6</v>
      </c>
      <c r="H76" s="12">
        <f>B76</f>
        <v>49</v>
      </c>
    </row>
    <row r="77" ht="20.05" customHeight="1">
      <c r="A77" t="s" s="10">
        <v>127</v>
      </c>
      <c r="B77" s="11">
        <v>13</v>
      </c>
      <c r="C77" s="12">
        <v>1.02</v>
      </c>
      <c r="D77" s="13"/>
      <c r="E77" t="s" s="14">
        <v>128</v>
      </c>
      <c r="F77" s="12">
        <v>24.65</v>
      </c>
      <c r="G77" s="12">
        <v>46.7</v>
      </c>
      <c r="H77" s="12">
        <f>B77</f>
        <v>13</v>
      </c>
    </row>
    <row r="78" ht="20.05" customHeight="1">
      <c r="A78" t="s" s="10">
        <v>129</v>
      </c>
      <c r="B78" s="11">
        <v>4</v>
      </c>
      <c r="C78" s="12">
        <v>0.314</v>
      </c>
      <c r="D78" s="13"/>
      <c r="E78" s="13"/>
      <c r="F78" s="13"/>
      <c r="G78" s="13"/>
      <c r="H78" s="13"/>
    </row>
    <row r="79" ht="20.05" customHeight="1">
      <c r="A79" t="s" s="10">
        <v>130</v>
      </c>
      <c r="B79" s="11">
        <v>2</v>
      </c>
      <c r="C79" s="12">
        <v>0.157</v>
      </c>
      <c r="D79" s="13"/>
      <c r="E79" t="s" s="14">
        <v>131</v>
      </c>
      <c r="F79" s="12">
        <v>44.8333333333333</v>
      </c>
      <c r="G79" s="12">
        <v>20.5</v>
      </c>
      <c r="H79" s="12">
        <f>B79</f>
        <v>2</v>
      </c>
    </row>
    <row r="80" ht="20.05" customHeight="1">
      <c r="A80" t="s" s="10">
        <v>132</v>
      </c>
      <c r="B80" s="11">
        <v>14</v>
      </c>
      <c r="C80" s="12">
        <v>1.098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14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3"/>
    </row>
    <row r="82" ht="20.05" customHeight="1">
      <c r="A82" t="s" s="10">
        <v>135</v>
      </c>
      <c r="B82" s="11">
        <v>1</v>
      </c>
      <c r="C82" s="12">
        <v>0.078</v>
      </c>
      <c r="D82" s="13"/>
      <c r="E82" t="s" s="17">
        <v>136</v>
      </c>
      <c r="F82" s="12">
        <v>46.05</v>
      </c>
      <c r="G82" s="12">
        <v>14.516667</v>
      </c>
      <c r="H82" s="13"/>
    </row>
    <row r="83" ht="20.05" customHeight="1">
      <c r="A83" s="15"/>
      <c r="B83" s="16"/>
      <c r="C83" s="13"/>
      <c r="D83" s="13"/>
      <c r="E83" t="s" s="14">
        <v>137</v>
      </c>
      <c r="F83" s="12">
        <v>-25.7</v>
      </c>
      <c r="G83" s="12">
        <v>28.216667</v>
      </c>
      <c r="H83" s="12">
        <f>B83</f>
        <v>0</v>
      </c>
    </row>
    <row r="84" ht="20.05" customHeight="1">
      <c r="A84" t="s" s="10">
        <v>138</v>
      </c>
      <c r="B84" s="11">
        <v>40</v>
      </c>
      <c r="C84" s="12">
        <v>3.137</v>
      </c>
      <c r="D84" s="13"/>
      <c r="E84" t="s" s="14">
        <v>139</v>
      </c>
      <c r="F84" s="12">
        <v>37.55</v>
      </c>
      <c r="G84" s="12">
        <v>126.983333</v>
      </c>
      <c r="H84" s="12">
        <f>B84</f>
        <v>40</v>
      </c>
    </row>
    <row r="85" ht="20.05" customHeight="1">
      <c r="A85" t="s" s="10">
        <v>140</v>
      </c>
      <c r="B85" s="11">
        <v>86</v>
      </c>
      <c r="C85" s="12">
        <v>6.745</v>
      </c>
      <c r="D85" s="13"/>
      <c r="E85" t="s" s="17">
        <v>141</v>
      </c>
      <c r="F85" s="12">
        <v>40.4</v>
      </c>
      <c r="G85" s="12">
        <v>-3.683333</v>
      </c>
      <c r="H85" s="13"/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3"/>
    </row>
    <row r="87" ht="20.05" customHeight="1">
      <c r="A87" s="15"/>
      <c r="B87" s="16"/>
      <c r="C87" s="13"/>
      <c r="D87" s="13"/>
      <c r="E87" t="s" s="14">
        <v>143</v>
      </c>
      <c r="F87" s="12">
        <v>15.6</v>
      </c>
      <c r="G87" s="12">
        <v>32.533333</v>
      </c>
      <c r="H87" s="13"/>
    </row>
    <row r="88" ht="20.05" customHeight="1">
      <c r="A88" t="s" s="10">
        <v>144</v>
      </c>
      <c r="B88" s="11">
        <v>27</v>
      </c>
      <c r="C88" s="12">
        <v>2.118</v>
      </c>
      <c r="D88" s="13"/>
      <c r="E88" t="s" s="17">
        <v>145</v>
      </c>
      <c r="F88" s="12">
        <v>59.3333333333333</v>
      </c>
      <c r="G88" s="12">
        <v>18.05</v>
      </c>
      <c r="H88" s="13"/>
    </row>
    <row r="89" ht="20.05" customHeight="1">
      <c r="A89" t="s" s="10">
        <v>146</v>
      </c>
      <c r="B89" s="11">
        <v>20</v>
      </c>
      <c r="C89" s="12">
        <v>1.569</v>
      </c>
      <c r="D89" s="13"/>
      <c r="E89" t="s" s="14">
        <v>147</v>
      </c>
      <c r="F89" s="12">
        <v>46.9166666666667</v>
      </c>
      <c r="G89" s="12">
        <v>7.466667</v>
      </c>
      <c r="H89" s="13"/>
    </row>
    <row r="90" ht="20.05" customHeight="1">
      <c r="A90" t="s" s="10">
        <v>148</v>
      </c>
      <c r="B90" s="11">
        <v>11</v>
      </c>
      <c r="C90" s="12">
        <v>0.863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11</v>
      </c>
    </row>
    <row r="91" ht="20.05" customHeight="1">
      <c r="A91" t="s" s="10">
        <v>150</v>
      </c>
      <c r="B91" s="11">
        <v>2</v>
      </c>
      <c r="C91" s="12">
        <v>0.157</v>
      </c>
      <c r="D91" s="13"/>
      <c r="E91" t="s" s="14">
        <v>151</v>
      </c>
      <c r="F91" s="12">
        <v>13.75</v>
      </c>
      <c r="G91" s="12">
        <v>100.516667</v>
      </c>
      <c r="H91" s="12">
        <f>B91</f>
        <v>2</v>
      </c>
    </row>
    <row r="92" ht="20.05" customHeight="1">
      <c r="A92" t="s" s="10">
        <v>152</v>
      </c>
      <c r="B92" s="11">
        <v>5</v>
      </c>
      <c r="C92" s="12">
        <v>0.392</v>
      </c>
      <c r="D92" s="13"/>
      <c r="E92" t="s" s="14">
        <v>153</v>
      </c>
      <c r="F92" s="12">
        <v>36.8</v>
      </c>
      <c r="G92" s="12">
        <v>10.183333</v>
      </c>
      <c r="H92" s="12">
        <f>B92</f>
        <v>5</v>
      </c>
    </row>
    <row r="93" ht="20.05" customHeight="1">
      <c r="A93" t="s" s="10">
        <v>154</v>
      </c>
      <c r="B93" s="11">
        <v>17</v>
      </c>
      <c r="C93" s="12">
        <v>1.333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17</v>
      </c>
    </row>
    <row r="94" ht="32.05" customHeight="1">
      <c r="A94" t="s" s="10">
        <v>156</v>
      </c>
      <c r="B94" s="11">
        <v>4</v>
      </c>
      <c r="C94" s="12">
        <v>0.314</v>
      </c>
      <c r="D94" s="13"/>
      <c r="E94" t="s" s="14">
        <v>157</v>
      </c>
      <c r="F94" s="12">
        <v>24.4666666666667</v>
      </c>
      <c r="G94" s="12">
        <v>54.366667</v>
      </c>
      <c r="H94" s="12">
        <f>B94</f>
        <v>4</v>
      </c>
    </row>
    <row r="95" ht="20.05" customHeight="1">
      <c r="A95" t="s" s="10">
        <v>158</v>
      </c>
      <c r="B95" s="11">
        <v>5</v>
      </c>
      <c r="C95" s="12">
        <v>0.392</v>
      </c>
      <c r="D95" s="13"/>
      <c r="E95" t="s" s="14">
        <v>159</v>
      </c>
      <c r="F95" s="12">
        <v>50.4333333333333</v>
      </c>
      <c r="G95" s="12">
        <v>30.516667</v>
      </c>
      <c r="H95" s="12">
        <f>B95</f>
        <v>5</v>
      </c>
    </row>
    <row r="96" ht="20.05" customHeight="1">
      <c r="A96" t="s" s="10">
        <v>160</v>
      </c>
      <c r="B96" s="11">
        <v>10</v>
      </c>
      <c r="C96" s="12">
        <v>0.784</v>
      </c>
      <c r="D96" s="13"/>
      <c r="E96" t="s" s="14">
        <v>161</v>
      </c>
      <c r="F96" s="12">
        <v>-34.85</v>
      </c>
      <c r="G96" s="12">
        <v>-56.166667</v>
      </c>
      <c r="H96" s="12">
        <f>B96</f>
        <v>10</v>
      </c>
    </row>
    <row r="97" ht="20.05" customHeight="1">
      <c r="A97" t="s" s="10">
        <v>162</v>
      </c>
      <c r="B97" s="11">
        <v>185</v>
      </c>
      <c r="C97" s="12">
        <v>14.51</v>
      </c>
      <c r="D97" s="13"/>
      <c r="E97" t="s" s="14">
        <v>163</v>
      </c>
      <c r="F97" s="12">
        <v>38.883333</v>
      </c>
      <c r="G97" s="12">
        <v>-77</v>
      </c>
      <c r="H97" s="12">
        <f>B97</f>
        <v>185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t="s" s="10">
        <v>165</v>
      </c>
      <c r="B99" s="11">
        <v>1</v>
      </c>
      <c r="C99" s="12">
        <v>0.078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1</v>
      </c>
    </row>
    <row r="100" ht="20.05" customHeight="1">
      <c r="A100" t="s" s="10">
        <v>167</v>
      </c>
      <c r="B100" s="11">
        <v>14</v>
      </c>
      <c r="C100" s="12">
        <v>1.098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14</v>
      </c>
    </row>
    <row r="101" ht="20.05" customHeight="1">
      <c r="A101" t="s" s="10">
        <v>169</v>
      </c>
      <c r="B101" s="11">
        <v>1</v>
      </c>
      <c r="C101" s="12">
        <v>0.078</v>
      </c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3"/>
    </row>
    <row r="103" ht="20.05" customHeight="1">
      <c r="A103" s="15"/>
      <c r="B103" s="16"/>
      <c r="C103" s="13"/>
      <c r="D103" s="13"/>
      <c r="E103" s="13"/>
      <c r="F103" s="13"/>
      <c r="G103" s="13"/>
      <c r="H103" s="13"/>
    </row>
    <row r="104" ht="20.05" customHeight="1">
      <c r="A104" t="s" s="21">
        <v>171</v>
      </c>
      <c r="B104" s="11">
        <f>SUM(B101,B78,B62,B28)</f>
        <v>73</v>
      </c>
      <c r="C104" s="13"/>
      <c r="D104" s="13"/>
      <c r="E104" t="s" s="17">
        <v>171</v>
      </c>
      <c r="F104" s="12">
        <v>51.5</v>
      </c>
      <c r="G104" s="12">
        <v>-0.083333</v>
      </c>
      <c r="H104" s="13"/>
    </row>
    <row r="105" ht="20.05" customHeight="1">
      <c r="A105" s="15"/>
      <c r="B105" s="16"/>
      <c r="C105" s="13"/>
      <c r="D105" s="13"/>
      <c r="E105" t="s" s="14">
        <v>172</v>
      </c>
      <c r="F105" s="12">
        <v>48.8666666666667</v>
      </c>
      <c r="G105" s="12">
        <v>2.333333</v>
      </c>
      <c r="H105" s="12">
        <f>B104+B88+B85+B82+B81+B75+B72+B71+B59+B52+B51+B49+B44+B42+B36+B35+B33+B32+B31+B25+B24+B22+B15+B11+B7+B89</f>
        <v>516</v>
      </c>
    </row>
    <row r="106" ht="20.05" customHeight="1">
      <c r="A106" s="15"/>
      <c r="B106" s="16"/>
      <c r="C106" s="13"/>
      <c r="D106" s="13"/>
      <c r="E106" s="13"/>
      <c r="F106" s="13"/>
      <c r="G106" s="13"/>
      <c r="H106" s="13"/>
    </row>
    <row r="107" ht="20.05" customHeight="1">
      <c r="A107" s="15"/>
      <c r="B107" s="16"/>
      <c r="C107" s="13"/>
      <c r="D107" s="13"/>
      <c r="E107" s="13"/>
      <c r="F107" s="13"/>
      <c r="G107" s="13"/>
      <c r="H107" s="13"/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s="12">
        <v>200</v>
      </c>
      <c r="F109" s="12">
        <v>-10</v>
      </c>
      <c r="G109" s="12">
        <v>90</v>
      </c>
      <c r="H109" s="12">
        <v>400</v>
      </c>
    </row>
    <row r="110" ht="20.05" customHeight="1">
      <c r="A110" s="15"/>
      <c r="B110" s="16"/>
      <c r="C110" s="13"/>
      <c r="D110" s="13"/>
      <c r="E110" s="12">
        <v>100</v>
      </c>
      <c r="F110" s="12">
        <v>-35</v>
      </c>
      <c r="G110" s="12">
        <v>90</v>
      </c>
      <c r="H110" s="12">
        <v>200</v>
      </c>
    </row>
    <row r="111" ht="20.05" customHeight="1">
      <c r="A111" s="15"/>
      <c r="B111" s="16"/>
      <c r="C111" s="13"/>
      <c r="D111" s="13"/>
      <c r="E111" s="12">
        <v>50</v>
      </c>
      <c r="F111" s="12">
        <f>-50</f>
        <v>-50</v>
      </c>
      <c r="G111" s="12">
        <v>90</v>
      </c>
      <c r="H111" s="12">
        <v>100</v>
      </c>
    </row>
    <row r="112" ht="20.05" customHeight="1">
      <c r="A112" s="15"/>
      <c r="B112" s="16"/>
      <c r="C112" s="13"/>
      <c r="D112" s="13"/>
      <c r="E112" s="13"/>
      <c r="F112" s="13"/>
      <c r="G112" s="13"/>
      <c r="H112" s="13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3" customWidth="1"/>
    <col min="9" max="16384" width="16.3516" style="2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s="3"/>
    </row>
    <row r="3" ht="20.25" customHeight="1">
      <c r="A3" s="24"/>
      <c r="B3" s="25"/>
      <c r="C3" s="8"/>
      <c r="D3" s="8"/>
      <c r="E3" t="s" s="9">
        <v>6</v>
      </c>
      <c r="F3" s="7">
        <v>36.75</v>
      </c>
      <c r="G3" s="7">
        <v>3.05</v>
      </c>
      <c r="H3" s="7">
        <f>B3</f>
        <v>0</v>
      </c>
    </row>
    <row r="4" ht="20.05" customHeight="1">
      <c r="A4" t="s" s="10">
        <v>7</v>
      </c>
      <c r="B4" s="11">
        <v>1</v>
      </c>
      <c r="C4" s="12">
        <v>0.223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1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t="s" s="10">
        <v>10</v>
      </c>
      <c r="B6" s="11">
        <v>8</v>
      </c>
      <c r="C6" s="12">
        <v>1.786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8</v>
      </c>
    </row>
    <row r="7" ht="20.05" customHeight="1">
      <c r="A7" t="s" s="10">
        <v>12</v>
      </c>
      <c r="B7" s="11">
        <v>9</v>
      </c>
      <c r="C7" s="12">
        <v>2.009</v>
      </c>
      <c r="D7" s="13"/>
      <c r="E7" t="s" s="17">
        <v>13</v>
      </c>
      <c r="F7" s="12">
        <v>48.2</v>
      </c>
      <c r="G7" s="12">
        <v>16.366667</v>
      </c>
      <c r="H7" s="12">
        <f>B7</f>
        <v>9</v>
      </c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13</v>
      </c>
      <c r="C11" s="12">
        <v>2.902</v>
      </c>
      <c r="D11" s="13"/>
      <c r="E11" t="s" s="17">
        <v>19</v>
      </c>
      <c r="F11" s="12">
        <v>50.8333333333333</v>
      </c>
      <c r="G11" s="12">
        <v>4.333333</v>
      </c>
      <c r="H11" s="12">
        <f>B11</f>
        <v>13</v>
      </c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0.67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t="s" s="10">
        <v>173</v>
      </c>
      <c r="B15" s="11">
        <v>3</v>
      </c>
      <c r="C15" s="12">
        <v>0.67</v>
      </c>
      <c r="D15" s="13"/>
      <c r="E15" t="s" s="17">
        <v>24</v>
      </c>
      <c r="F15" s="12">
        <v>42.6833333333333</v>
      </c>
      <c r="G15" s="12">
        <v>23.316667</v>
      </c>
      <c r="H15" s="12">
        <f>B15</f>
        <v>3</v>
      </c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9</v>
      </c>
      <c r="C17" s="12">
        <v>2.009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9</v>
      </c>
    </row>
    <row r="18" ht="20.05" customHeight="1">
      <c r="A18" s="15"/>
      <c r="B18" s="16"/>
      <c r="C18" s="13"/>
      <c r="D18" s="13"/>
      <c r="E18" t="s" s="14">
        <v>29</v>
      </c>
      <c r="F18" s="12">
        <v>-33.45</v>
      </c>
      <c r="G18" s="12">
        <v>-70.666667</v>
      </c>
      <c r="H18" s="12">
        <f>B18</f>
        <v>0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t="s" s="10">
        <v>34</v>
      </c>
      <c r="B22" s="11">
        <v>1</v>
      </c>
      <c r="C22" s="12">
        <v>0.223</v>
      </c>
      <c r="D22" s="13"/>
      <c r="E22" t="s" s="17">
        <v>35</v>
      </c>
      <c r="F22" s="12">
        <v>45.8</v>
      </c>
      <c r="G22" s="12">
        <v>16</v>
      </c>
      <c r="H22" s="12">
        <f>B22</f>
        <v>1</v>
      </c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3.85" customHeight="1">
      <c r="A24" t="s" s="10">
        <v>174</v>
      </c>
      <c r="B24" s="11">
        <v>1</v>
      </c>
      <c r="C24" s="12">
        <v>0.223</v>
      </c>
      <c r="D24" s="13"/>
      <c r="E24" t="s" s="14">
        <v>175</v>
      </c>
      <c r="F24" s="20">
        <v>35.185566</v>
      </c>
      <c r="G24" s="20">
        <v>33.382275</v>
      </c>
      <c r="H24" s="12">
        <f>B24</f>
        <v>1</v>
      </c>
    </row>
    <row r="25" ht="20.05" customHeight="1">
      <c r="A25" t="s" s="10">
        <v>37</v>
      </c>
      <c r="B25" s="11">
        <v>8</v>
      </c>
      <c r="C25" s="12">
        <v>1.786</v>
      </c>
      <c r="D25" s="13"/>
      <c r="E25" t="s" s="17">
        <v>38</v>
      </c>
      <c r="F25" s="12">
        <v>50.0833333333333</v>
      </c>
      <c r="G25" s="12">
        <v>14.466667</v>
      </c>
      <c r="H25" s="12">
        <f>B25</f>
        <v>8</v>
      </c>
    </row>
    <row r="26" ht="20.05" customHeight="1">
      <c r="A26" t="s" s="10">
        <v>39</v>
      </c>
      <c r="B26" s="11">
        <v>4</v>
      </c>
      <c r="C26" s="12">
        <v>0.893</v>
      </c>
      <c r="D26" s="13"/>
      <c r="E26" t="s" s="17">
        <v>40</v>
      </c>
      <c r="F26" s="12">
        <v>55.6666666666667</v>
      </c>
      <c r="G26" s="12">
        <v>12.583333</v>
      </c>
      <c r="H26" s="12">
        <f>B26</f>
        <v>4</v>
      </c>
    </row>
    <row r="27" ht="20.05" customHeight="1">
      <c r="A27" t="s" s="10">
        <v>176</v>
      </c>
      <c r="B27" s="11">
        <v>2</v>
      </c>
      <c r="C27" s="12">
        <v>0.446</v>
      </c>
      <c r="D27" s="13"/>
      <c r="E27" t="s" s="14">
        <v>41</v>
      </c>
      <c r="F27" s="12">
        <v>-0.216666666666667</v>
      </c>
      <c r="G27" s="12">
        <v>-78.5</v>
      </c>
      <c r="H27" s="12">
        <f>B27</f>
        <v>2</v>
      </c>
    </row>
    <row r="28" ht="20.05" customHeight="1">
      <c r="A28" s="15"/>
      <c r="B28" s="16"/>
      <c r="C28" s="13"/>
      <c r="D28" s="13"/>
      <c r="E28" t="s" s="14">
        <v>43</v>
      </c>
      <c r="F28" s="12">
        <v>30.05</v>
      </c>
      <c r="G28" s="12">
        <v>31.25</v>
      </c>
      <c r="H28" s="12">
        <f>B28</f>
        <v>0</v>
      </c>
    </row>
    <row r="29" ht="20.05" customHeight="1">
      <c r="A29" t="s" s="10">
        <v>44</v>
      </c>
      <c r="B29" s="11">
        <v>47</v>
      </c>
      <c r="C29" s="12">
        <v>10.491</v>
      </c>
      <c r="D29" s="13"/>
      <c r="E29" s="13"/>
      <c r="F29" s="13"/>
      <c r="G29" s="13"/>
      <c r="H29" s="13"/>
    </row>
    <row r="30" ht="23.85" customHeight="1">
      <c r="A30" s="15"/>
      <c r="B30" s="16"/>
      <c r="C30" s="13"/>
      <c r="D30" s="13"/>
      <c r="E30" t="s" s="14">
        <v>45</v>
      </c>
      <c r="F30" s="20">
        <v>59.436962</v>
      </c>
      <c r="G30" s="20">
        <v>24.753574</v>
      </c>
      <c r="H30" s="12">
        <f>B30</f>
        <v>0</v>
      </c>
    </row>
    <row r="31" ht="20.05" customHeight="1">
      <c r="A31" s="15"/>
      <c r="B31" s="16"/>
      <c r="C31" s="13"/>
      <c r="D31" s="13"/>
      <c r="E31" t="s" s="14">
        <v>46</v>
      </c>
      <c r="F31" s="12">
        <v>9.03333333333333</v>
      </c>
      <c r="G31" s="12">
        <v>38.7</v>
      </c>
      <c r="H31" s="12">
        <f>B31</f>
        <v>0</v>
      </c>
    </row>
    <row r="32" ht="20.05" customHeight="1">
      <c r="A32" t="s" s="10">
        <v>47</v>
      </c>
      <c r="B32" s="11">
        <v>11</v>
      </c>
      <c r="C32" s="12">
        <v>2.455</v>
      </c>
      <c r="D32" s="13"/>
      <c r="E32" t="s" s="17">
        <v>48</v>
      </c>
      <c r="F32" s="12">
        <v>60.1666666666667</v>
      </c>
      <c r="G32" s="12">
        <v>24.933333</v>
      </c>
      <c r="H32" s="12">
        <f>B32</f>
        <v>11</v>
      </c>
    </row>
    <row r="33" ht="20.05" customHeight="1">
      <c r="A33" t="s" s="10">
        <v>49</v>
      </c>
      <c r="B33" s="11">
        <v>38</v>
      </c>
      <c r="C33" s="12">
        <v>8.481999999999999</v>
      </c>
      <c r="D33" s="13"/>
      <c r="E33" t="s" s="17">
        <v>50</v>
      </c>
      <c r="F33" s="12">
        <v>48.8666666666667</v>
      </c>
      <c r="G33" s="12">
        <v>2.333333</v>
      </c>
      <c r="H33" s="12">
        <f>B33</f>
        <v>38</v>
      </c>
    </row>
    <row r="34" ht="20.05" customHeight="1">
      <c r="A34" t="s" s="10">
        <v>51</v>
      </c>
      <c r="B34" s="11">
        <v>80</v>
      </c>
      <c r="C34" s="12">
        <v>17.857</v>
      </c>
      <c r="D34" s="13"/>
      <c r="E34" t="s" s="17">
        <v>52</v>
      </c>
      <c r="F34" s="12">
        <v>52.5166666666667</v>
      </c>
      <c r="G34" s="12">
        <v>13.4</v>
      </c>
      <c r="H34" s="12">
        <f>B34</f>
        <v>80</v>
      </c>
    </row>
    <row r="35" ht="20.05" customHeight="1">
      <c r="A35" s="15"/>
      <c r="B35" s="16"/>
      <c r="C35" s="13"/>
      <c r="D35" s="13"/>
      <c r="E35" t="s" s="14">
        <v>53</v>
      </c>
      <c r="F35" s="12">
        <v>5.55</v>
      </c>
      <c r="G35" s="12">
        <v>-0.216667</v>
      </c>
      <c r="H35" s="12">
        <f>B35</f>
        <v>0</v>
      </c>
    </row>
    <row r="36" ht="20.05" customHeight="1">
      <c r="A36" s="15"/>
      <c r="B36" s="16"/>
      <c r="C36" s="13"/>
      <c r="D36" s="13"/>
      <c r="E36" t="s" s="17">
        <v>55</v>
      </c>
      <c r="F36" s="12">
        <v>37.9833333333333</v>
      </c>
      <c r="G36" s="12">
        <v>23.733333</v>
      </c>
      <c r="H36" s="12">
        <f>B36</f>
        <v>0</v>
      </c>
    </row>
    <row r="37" ht="20.05" customHeight="1">
      <c r="A37" t="s" s="10">
        <v>56</v>
      </c>
      <c r="B37" s="11">
        <v>6</v>
      </c>
      <c r="C37" s="12">
        <v>1.339</v>
      </c>
      <c r="D37" s="13"/>
      <c r="E37" t="s" s="17">
        <v>57</v>
      </c>
      <c r="F37" s="12">
        <v>47.5</v>
      </c>
      <c r="G37" s="12">
        <v>19.083333</v>
      </c>
      <c r="H37" s="12">
        <f>B37</f>
        <v>6</v>
      </c>
    </row>
    <row r="38" ht="20.05" customHeight="1">
      <c r="A38" t="s" s="10">
        <v>58</v>
      </c>
      <c r="B38" s="11">
        <v>1</v>
      </c>
      <c r="C38" s="12">
        <v>0.223</v>
      </c>
      <c r="D38" s="13"/>
      <c r="E38" t="s" s="14">
        <v>59</v>
      </c>
      <c r="F38" s="12">
        <v>64.15000000000001</v>
      </c>
      <c r="G38" s="12">
        <v>-21.95</v>
      </c>
      <c r="H38" s="12">
        <f>B38</f>
        <v>1</v>
      </c>
    </row>
    <row r="39" ht="20.05" customHeight="1">
      <c r="A39" t="s" s="10">
        <v>60</v>
      </c>
      <c r="B39" s="11">
        <v>24</v>
      </c>
      <c r="C39" s="12">
        <v>5.357</v>
      </c>
      <c r="D39" s="13"/>
      <c r="E39" t="s" s="14">
        <v>61</v>
      </c>
      <c r="F39" s="12">
        <v>28.6</v>
      </c>
      <c r="G39" s="12">
        <v>77.2</v>
      </c>
      <c r="H39" s="12">
        <f>B39</f>
        <v>24</v>
      </c>
    </row>
    <row r="40" ht="20.05" customHeight="1">
      <c r="A40" s="15"/>
      <c r="B40" s="16"/>
      <c r="C40" s="13"/>
      <c r="D40" s="13"/>
      <c r="E40" t="s" s="14">
        <v>62</v>
      </c>
      <c r="F40" s="12">
        <v>-6.16666666666667</v>
      </c>
      <c r="G40" s="12">
        <v>106.816667</v>
      </c>
      <c r="H40" s="12">
        <f>B40</f>
        <v>0</v>
      </c>
    </row>
    <row r="41" ht="20.05" customHeight="1">
      <c r="A41" t="s" s="10">
        <v>63</v>
      </c>
      <c r="B41" s="11">
        <v>2</v>
      </c>
      <c r="C41" s="12">
        <v>0.446</v>
      </c>
      <c r="D41" s="13"/>
      <c r="E41" t="s" s="14">
        <v>64</v>
      </c>
      <c r="F41" s="12">
        <v>35.7</v>
      </c>
      <c r="G41" s="12">
        <v>51.416667</v>
      </c>
      <c r="H41" s="12">
        <f>B41</f>
        <v>2</v>
      </c>
    </row>
    <row r="42" ht="20.05" customHeight="1">
      <c r="A42" s="15"/>
      <c r="B42" s="16"/>
      <c r="C42" s="13"/>
      <c r="D42" s="13"/>
      <c r="E42" t="s" s="14">
        <v>66</v>
      </c>
      <c r="F42" s="12">
        <v>33.3333333333333</v>
      </c>
      <c r="G42" s="12">
        <v>44.4</v>
      </c>
      <c r="H42" s="12">
        <f>B42</f>
        <v>0</v>
      </c>
    </row>
    <row r="43" ht="20.05" customHeight="1">
      <c r="A43" t="s" s="10">
        <v>67</v>
      </c>
      <c r="B43" s="11">
        <v>4</v>
      </c>
      <c r="C43" s="12">
        <v>0.893</v>
      </c>
      <c r="D43" s="13"/>
      <c r="E43" t="s" s="17">
        <v>68</v>
      </c>
      <c r="F43" s="12">
        <v>53.3166666666667</v>
      </c>
      <c r="G43" s="12">
        <v>-6.233333</v>
      </c>
      <c r="H43" s="12">
        <f>B43</f>
        <v>4</v>
      </c>
    </row>
    <row r="44" ht="20.05" customHeight="1">
      <c r="A44" t="s" s="10">
        <v>69</v>
      </c>
      <c r="B44" s="11">
        <v>6</v>
      </c>
      <c r="C44" s="12">
        <v>1.339</v>
      </c>
      <c r="D44" s="13"/>
      <c r="E44" t="s" s="14">
        <v>70</v>
      </c>
      <c r="F44" s="12">
        <v>31.7666666666667</v>
      </c>
      <c r="G44" s="12">
        <v>35.233333</v>
      </c>
      <c r="H44" s="12">
        <f>B44</f>
        <v>6</v>
      </c>
    </row>
    <row r="45" ht="20.05" customHeight="1">
      <c r="A45" t="s" s="10">
        <v>71</v>
      </c>
      <c r="B45" s="11">
        <v>34</v>
      </c>
      <c r="C45" s="12">
        <v>7.589</v>
      </c>
      <c r="D45" s="13"/>
      <c r="E45" t="s" s="17">
        <v>72</v>
      </c>
      <c r="F45" s="12">
        <v>41.9</v>
      </c>
      <c r="G45" s="12">
        <v>12.483333</v>
      </c>
      <c r="H45" s="12">
        <f>B45</f>
        <v>34</v>
      </c>
    </row>
    <row r="46" ht="20.05" customHeight="1">
      <c r="A46" t="s" s="10">
        <v>73</v>
      </c>
      <c r="B46" s="11">
        <v>17</v>
      </c>
      <c r="C46" s="12">
        <v>3.795</v>
      </c>
      <c r="D46" s="13"/>
      <c r="E46" t="s" s="14">
        <v>74</v>
      </c>
      <c r="F46" s="12">
        <v>35.6833333333333</v>
      </c>
      <c r="G46" s="12">
        <v>139.75</v>
      </c>
      <c r="H46" s="12">
        <f>B46</f>
        <v>17</v>
      </c>
    </row>
    <row r="47" ht="23.85" customHeight="1">
      <c r="A47" s="15"/>
      <c r="B47" s="16"/>
      <c r="C47" s="13"/>
      <c r="D47" s="13"/>
      <c r="E47" t="s" s="14">
        <v>75</v>
      </c>
      <c r="F47" s="20">
        <v>31.963158</v>
      </c>
      <c r="G47" s="12">
        <v>35.930359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77</v>
      </c>
      <c r="F48" s="12">
        <v>51.1666666666667</v>
      </c>
      <c r="G48" s="12">
        <v>71.416667</v>
      </c>
      <c r="H48" s="12">
        <f>B48</f>
        <v>0</v>
      </c>
    </row>
    <row r="49" ht="20.05" customHeight="1">
      <c r="A49" s="15"/>
      <c r="B49" s="16"/>
      <c r="C49" s="13"/>
      <c r="D49" s="13"/>
      <c r="E49" t="s" s="14">
        <v>79</v>
      </c>
      <c r="F49" s="12">
        <v>-1.28333333333333</v>
      </c>
      <c r="G49" s="12">
        <v>36.816667</v>
      </c>
      <c r="H49" s="12">
        <f>B49</f>
        <v>0</v>
      </c>
    </row>
    <row r="50" ht="20.05" customHeight="1">
      <c r="A50" t="s" s="10">
        <v>177</v>
      </c>
      <c r="B50" s="11">
        <v>1</v>
      </c>
      <c r="C50" s="12">
        <v>0.223</v>
      </c>
      <c r="D50" s="13"/>
      <c r="E50" t="s" s="17">
        <v>80</v>
      </c>
      <c r="F50" s="12">
        <v>56.95</v>
      </c>
      <c r="G50" s="12">
        <v>24.1</v>
      </c>
      <c r="H50" s="12">
        <f>B50</f>
        <v>1</v>
      </c>
    </row>
    <row r="51" ht="23.85" customHeight="1">
      <c r="A51" s="15"/>
      <c r="B51" s="16"/>
      <c r="C51" s="13"/>
      <c r="D51" s="13"/>
      <c r="E51" t="s" s="14">
        <v>82</v>
      </c>
      <c r="F51" s="20">
        <v>33.88863</v>
      </c>
      <c r="G51" s="20">
        <v>35.49548</v>
      </c>
      <c r="H51" s="12">
        <f>B51</f>
        <v>0</v>
      </c>
    </row>
    <row r="52" ht="20.05" customHeight="1">
      <c r="A52" s="15"/>
      <c r="B52" s="16"/>
      <c r="C52" s="13"/>
      <c r="D52" s="13"/>
      <c r="E52" t="s" s="17">
        <v>84</v>
      </c>
      <c r="F52" s="12">
        <v>54.6833333333333</v>
      </c>
      <c r="G52" s="12">
        <v>25.316667</v>
      </c>
      <c r="H52" s="12">
        <f>B52</f>
        <v>0</v>
      </c>
    </row>
    <row r="53" ht="20.05" customHeight="1">
      <c r="A53" s="15"/>
      <c r="B53" s="16"/>
      <c r="C53" s="13"/>
      <c r="D53" s="13"/>
      <c r="E53" t="s" s="17">
        <v>86</v>
      </c>
      <c r="F53" s="12">
        <v>49.6</v>
      </c>
      <c r="G53" s="12">
        <v>6.116667</v>
      </c>
      <c r="H53" s="12">
        <f>B53</f>
        <v>0</v>
      </c>
    </row>
    <row r="54" ht="20.05" customHeight="1">
      <c r="A54" s="15"/>
      <c r="B54" s="16"/>
      <c r="C54" s="13"/>
      <c r="D54" s="13"/>
      <c r="E54" t="s" s="14">
        <v>88</v>
      </c>
      <c r="F54" s="12">
        <v>3.16666666666667</v>
      </c>
      <c r="G54" s="12">
        <v>101.7</v>
      </c>
      <c r="H54" s="12">
        <f>B54</f>
        <v>0</v>
      </c>
    </row>
    <row r="55" ht="20.05" customHeight="1">
      <c r="A55" s="15"/>
      <c r="B55" s="16"/>
      <c r="C55" s="13"/>
      <c r="D55" s="13"/>
      <c r="E55" t="s" s="14">
        <v>89</v>
      </c>
      <c r="F55" s="12">
        <v>35.891996432</v>
      </c>
      <c r="G55" s="12">
        <v>14.50749797</v>
      </c>
      <c r="H55" s="12">
        <f>B55</f>
        <v>0</v>
      </c>
    </row>
    <row r="56" ht="20.05" customHeight="1">
      <c r="A56" t="s" s="10">
        <v>90</v>
      </c>
      <c r="B56" s="11">
        <v>1</v>
      </c>
      <c r="C56" s="12">
        <v>0.223</v>
      </c>
      <c r="D56" s="13"/>
      <c r="E56" t="s" s="14">
        <v>91</v>
      </c>
      <c r="F56" s="12">
        <v>19.4333333333333</v>
      </c>
      <c r="G56" s="12">
        <v>-99.13333299999999</v>
      </c>
      <c r="H56" s="12">
        <f>B56</f>
        <v>1</v>
      </c>
    </row>
    <row r="57" ht="20.05" customHeight="1">
      <c r="A57" s="15"/>
      <c r="B57" s="16"/>
      <c r="C57" s="13"/>
      <c r="D57" s="13"/>
      <c r="E57" t="s" s="14">
        <v>93</v>
      </c>
      <c r="F57" s="12">
        <v>47</v>
      </c>
      <c r="G57" s="12">
        <v>28.85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95</v>
      </c>
      <c r="F58" s="12">
        <v>34.0166666666667</v>
      </c>
      <c r="G58" s="12">
        <v>-6.816667</v>
      </c>
      <c r="H58" s="12">
        <f>B58</f>
        <v>0</v>
      </c>
    </row>
    <row r="59" ht="20.05" customHeight="1">
      <c r="A59" s="15"/>
      <c r="B59" s="16"/>
      <c r="C59" s="13"/>
      <c r="D59" s="13"/>
      <c r="E59" t="s" s="14">
        <v>96</v>
      </c>
      <c r="F59" s="12">
        <v>27.7166666666667</v>
      </c>
      <c r="G59" s="12">
        <v>85.316667</v>
      </c>
      <c r="H59" s="12">
        <f>B59</f>
        <v>0</v>
      </c>
    </row>
    <row r="60" ht="20.05" customHeight="1">
      <c r="A60" t="s" s="10">
        <v>97</v>
      </c>
      <c r="B60" s="11">
        <v>13</v>
      </c>
      <c r="C60" s="12">
        <v>2.902</v>
      </c>
      <c r="D60" s="13"/>
      <c r="E60" t="s" s="17">
        <v>98</v>
      </c>
      <c r="F60" s="12">
        <v>52.35</v>
      </c>
      <c r="G60" s="12">
        <v>4.916667</v>
      </c>
      <c r="H60" s="12">
        <f>B60</f>
        <v>13</v>
      </c>
    </row>
    <row r="61" ht="20.05" customHeight="1">
      <c r="A61" s="15"/>
      <c r="B61" s="16"/>
      <c r="C61" s="13"/>
      <c r="D61" s="13"/>
      <c r="E61" t="s" s="14">
        <v>100</v>
      </c>
      <c r="F61" s="12">
        <v>-41.3</v>
      </c>
      <c r="G61" s="12">
        <v>174.783333</v>
      </c>
      <c r="H61" s="12">
        <f>B61</f>
        <v>0</v>
      </c>
    </row>
    <row r="62" ht="20.05" customHeight="1">
      <c r="A62" s="15"/>
      <c r="B62" s="16"/>
      <c r="C62" s="13"/>
      <c r="D62" s="13"/>
      <c r="E62" t="s" s="14">
        <v>101</v>
      </c>
      <c r="F62" s="12">
        <v>9.08333333333333</v>
      </c>
      <c r="G62" s="12">
        <v>7.533333</v>
      </c>
      <c r="H62" s="12">
        <f>B62</f>
        <v>0</v>
      </c>
    </row>
    <row r="63" ht="20.05" customHeight="1">
      <c r="A63" t="s" s="10">
        <v>102</v>
      </c>
      <c r="B63" s="11">
        <v>5</v>
      </c>
      <c r="C63" s="12">
        <v>1.116</v>
      </c>
      <c r="D63" s="13"/>
      <c r="E63" s="13"/>
      <c r="F63" s="13"/>
      <c r="G63" s="13"/>
      <c r="H63" s="13"/>
    </row>
    <row r="64" ht="20.05" customHeight="1">
      <c r="A64" s="15"/>
      <c r="B64" s="16"/>
      <c r="C64" s="13"/>
      <c r="D64" s="13"/>
      <c r="E64" t="s" s="14">
        <v>104</v>
      </c>
      <c r="F64" s="12">
        <v>39.0166666666667</v>
      </c>
      <c r="G64" s="12">
        <v>125.75</v>
      </c>
      <c r="H64" s="12">
        <f>B64</f>
        <v>0</v>
      </c>
    </row>
    <row r="65" ht="20.05" customHeight="1">
      <c r="A65" t="s" s="10">
        <v>105</v>
      </c>
      <c r="B65" s="11">
        <v>9</v>
      </c>
      <c r="C65" s="12">
        <v>2.009</v>
      </c>
      <c r="D65" s="13"/>
      <c r="E65" t="s" s="14">
        <v>106</v>
      </c>
      <c r="F65" s="12">
        <v>59.9166666666667</v>
      </c>
      <c r="G65" s="12">
        <v>10.75</v>
      </c>
      <c r="H65" s="12">
        <f>B65</f>
        <v>9</v>
      </c>
    </row>
    <row r="66" ht="20.05" customHeight="1">
      <c r="A66" s="15"/>
      <c r="B66" s="16"/>
      <c r="C66" s="13"/>
      <c r="D66" s="13"/>
      <c r="E66" t="s" s="14">
        <v>107</v>
      </c>
      <c r="F66" s="12">
        <v>23.6166666666667</v>
      </c>
      <c r="G66" s="12">
        <v>58.583333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109</v>
      </c>
      <c r="F67" s="12">
        <v>33.6833333333333</v>
      </c>
      <c r="G67" s="12">
        <v>73.05</v>
      </c>
      <c r="H67" s="12">
        <f>B67</f>
        <v>0</v>
      </c>
    </row>
    <row r="68" ht="20.05" customHeight="1">
      <c r="A68" s="15"/>
      <c r="B68" s="16"/>
      <c r="C68" s="13"/>
      <c r="D68" s="13"/>
      <c r="E68" t="s" s="14">
        <v>110</v>
      </c>
      <c r="F68" s="12">
        <v>-25.2666666666667</v>
      </c>
      <c r="G68" s="12">
        <v>-57.666667</v>
      </c>
      <c r="H68" s="12">
        <f>B68</f>
        <v>0</v>
      </c>
    </row>
    <row r="69" ht="32.05" customHeight="1">
      <c r="A69" t="s" s="10">
        <v>111</v>
      </c>
      <c r="B69" s="11">
        <v>130</v>
      </c>
      <c r="C69" s="12">
        <v>29.018</v>
      </c>
      <c r="D69" s="13"/>
      <c r="E69" t="s" s="14">
        <v>112</v>
      </c>
      <c r="F69" s="12">
        <v>39.9166666666667</v>
      </c>
      <c r="G69" s="12">
        <v>116.383333</v>
      </c>
      <c r="H69" s="12">
        <f>B69</f>
        <v>130</v>
      </c>
    </row>
    <row r="70" ht="20.05" customHeight="1">
      <c r="A70" s="15"/>
      <c r="B70" s="16"/>
      <c r="C70" s="13"/>
      <c r="D70" s="13"/>
      <c r="E70" t="s" s="14">
        <v>114</v>
      </c>
      <c r="F70" s="12">
        <v>-12.05</v>
      </c>
      <c r="G70" s="12">
        <v>-77.05</v>
      </c>
      <c r="H70" s="12">
        <f>B70</f>
        <v>0</v>
      </c>
    </row>
    <row r="71" ht="20.05" customHeight="1">
      <c r="A71" s="15"/>
      <c r="B71" s="16"/>
      <c r="C71" s="13"/>
      <c r="D71" s="13"/>
      <c r="E71" t="s" s="14">
        <v>115</v>
      </c>
      <c r="F71" s="12">
        <v>14.6</v>
      </c>
      <c r="G71" s="12">
        <v>120.966667</v>
      </c>
      <c r="H71" s="12">
        <f>B71</f>
        <v>0</v>
      </c>
    </row>
    <row r="72" ht="20.05" customHeight="1">
      <c r="A72" t="s" s="10">
        <v>116</v>
      </c>
      <c r="B72" s="11">
        <v>9</v>
      </c>
      <c r="C72" s="12">
        <v>2.009</v>
      </c>
      <c r="D72" s="13"/>
      <c r="E72" t="s" s="17">
        <v>117</v>
      </c>
      <c r="F72" s="12">
        <v>52.25</v>
      </c>
      <c r="G72" s="12">
        <v>21</v>
      </c>
      <c r="H72" s="12">
        <f>B72</f>
        <v>9</v>
      </c>
    </row>
    <row r="73" ht="20.05" customHeight="1">
      <c r="A73" t="s" s="10">
        <v>118</v>
      </c>
      <c r="B73" s="11">
        <v>2</v>
      </c>
      <c r="C73" s="12">
        <v>0.446</v>
      </c>
      <c r="D73" s="13"/>
      <c r="E73" t="s" s="17">
        <v>119</v>
      </c>
      <c r="F73" s="12">
        <v>38.7166666666667</v>
      </c>
      <c r="G73" s="12">
        <v>-9.133333</v>
      </c>
      <c r="H73" s="12">
        <f>B73</f>
        <v>2</v>
      </c>
    </row>
    <row r="74" ht="20.05" customHeight="1">
      <c r="A74" t="s" s="10">
        <v>120</v>
      </c>
      <c r="B74" s="11">
        <v>2</v>
      </c>
      <c r="C74" s="12">
        <v>0.446</v>
      </c>
      <c r="D74" s="13"/>
      <c r="E74" t="s" s="14">
        <v>121</v>
      </c>
      <c r="F74" s="12">
        <v>25.2833333333333</v>
      </c>
      <c r="G74" s="12">
        <v>51.533333</v>
      </c>
      <c r="H74" s="12">
        <f>B74</f>
        <v>2</v>
      </c>
    </row>
    <row r="75" ht="20.05" customHeight="1">
      <c r="A75" s="15"/>
      <c r="B75" s="16"/>
      <c r="C75" s="13"/>
      <c r="D75" s="13"/>
      <c r="E75" t="s" s="14">
        <v>122</v>
      </c>
      <c r="F75" s="12">
        <v>-4.25</v>
      </c>
      <c r="G75" s="12">
        <v>15.283333</v>
      </c>
      <c r="H75" s="12">
        <f>B75</f>
        <v>0</v>
      </c>
    </row>
    <row r="76" ht="20.05" customHeight="1">
      <c r="A76" s="15"/>
      <c r="B76" s="16"/>
      <c r="C76" s="13"/>
      <c r="D76" s="13"/>
      <c r="E76" t="s" s="17">
        <v>124</v>
      </c>
      <c r="F76" s="12">
        <v>44.4333333333333</v>
      </c>
      <c r="G76" s="12">
        <v>26.1</v>
      </c>
      <c r="H76" s="12">
        <f>B76</f>
        <v>0</v>
      </c>
    </row>
    <row r="77" ht="20.05" customHeight="1">
      <c r="A77" t="s" s="10">
        <v>125</v>
      </c>
      <c r="B77" s="11">
        <v>11</v>
      </c>
      <c r="C77" s="12">
        <v>2.455</v>
      </c>
      <c r="D77" s="13"/>
      <c r="E77" t="s" s="14">
        <v>126</v>
      </c>
      <c r="F77" s="12">
        <v>55.75</v>
      </c>
      <c r="G77" s="12">
        <v>37.6</v>
      </c>
      <c r="H77" s="12">
        <f>B77</f>
        <v>11</v>
      </c>
    </row>
    <row r="78" ht="20.05" customHeight="1">
      <c r="A78" t="s" s="10">
        <v>127</v>
      </c>
      <c r="B78" s="11">
        <v>4</v>
      </c>
      <c r="C78" s="12">
        <v>0.893</v>
      </c>
      <c r="D78" s="13"/>
      <c r="E78" t="s" s="14">
        <v>128</v>
      </c>
      <c r="F78" s="12">
        <v>24.65</v>
      </c>
      <c r="G78" s="12">
        <v>46.7</v>
      </c>
      <c r="H78" s="12">
        <f>B78</f>
        <v>4</v>
      </c>
    </row>
    <row r="79" ht="20.05" customHeight="1">
      <c r="A79" t="s" s="10">
        <v>129</v>
      </c>
      <c r="B79" s="11">
        <v>2</v>
      </c>
      <c r="C79" s="12">
        <v>0.446</v>
      </c>
      <c r="D79" s="13"/>
      <c r="E79" s="13"/>
      <c r="F79" s="13"/>
      <c r="G79" s="13"/>
      <c r="H79" s="13"/>
    </row>
    <row r="80" ht="20.05" customHeight="1">
      <c r="A80" t="s" s="10">
        <v>130</v>
      </c>
      <c r="B80" s="11">
        <v>5</v>
      </c>
      <c r="C80" s="12">
        <v>1.116</v>
      </c>
      <c r="D80" s="13"/>
      <c r="E80" t="s" s="14">
        <v>131</v>
      </c>
      <c r="F80" s="12">
        <v>44.8333333333333</v>
      </c>
      <c r="G80" s="12">
        <v>20.5</v>
      </c>
      <c r="H80" s="12">
        <f>B80</f>
        <v>5</v>
      </c>
    </row>
    <row r="81" ht="20.05" customHeight="1">
      <c r="A81" t="s" s="10">
        <v>132</v>
      </c>
      <c r="B81" s="11">
        <v>5</v>
      </c>
      <c r="C81" s="12">
        <v>1.116</v>
      </c>
      <c r="D81" s="13"/>
      <c r="E81" t="s" s="14">
        <v>133</v>
      </c>
      <c r="F81" s="12">
        <v>1.28333333333333</v>
      </c>
      <c r="G81" s="12">
        <v>103.85</v>
      </c>
      <c r="H81" s="12">
        <f>B81</f>
        <v>5</v>
      </c>
    </row>
    <row r="82" ht="20.05" customHeight="1">
      <c r="A82" s="15"/>
      <c r="B82" s="16"/>
      <c r="C82" s="13"/>
      <c r="D82" s="13"/>
      <c r="E82" t="s" s="17">
        <v>134</v>
      </c>
      <c r="F82" s="12">
        <v>48.15</v>
      </c>
      <c r="G82" s="12">
        <v>17.116667</v>
      </c>
      <c r="H82" s="12">
        <f>B82</f>
        <v>0</v>
      </c>
    </row>
    <row r="83" ht="20.05" customHeight="1">
      <c r="A83" t="s" s="10">
        <v>135</v>
      </c>
      <c r="B83" s="11">
        <v>1</v>
      </c>
      <c r="C83" s="12">
        <v>0.223</v>
      </c>
      <c r="D83" s="13"/>
      <c r="E83" t="s" s="17">
        <v>136</v>
      </c>
      <c r="F83" s="12">
        <v>46.05</v>
      </c>
      <c r="G83" s="12">
        <v>14.516667</v>
      </c>
      <c r="H83" s="12">
        <f>B83</f>
        <v>1</v>
      </c>
    </row>
    <row r="84" ht="20.05" customHeight="1">
      <c r="A84" t="s" s="10">
        <v>178</v>
      </c>
      <c r="B84" s="11">
        <v>3</v>
      </c>
      <c r="C84" s="12">
        <v>0.67</v>
      </c>
      <c r="D84" s="13"/>
      <c r="E84" t="s" s="14">
        <v>137</v>
      </c>
      <c r="F84" s="12">
        <v>-25.7</v>
      </c>
      <c r="G84" s="12">
        <v>28.216667</v>
      </c>
      <c r="H84" s="12">
        <f>B84</f>
        <v>3</v>
      </c>
    </row>
    <row r="85" ht="20.05" customHeight="1">
      <c r="A85" t="s" s="10">
        <v>138</v>
      </c>
      <c r="B85" s="11">
        <v>10</v>
      </c>
      <c r="C85" s="12">
        <v>2.232</v>
      </c>
      <c r="D85" s="13"/>
      <c r="E85" t="s" s="14">
        <v>139</v>
      </c>
      <c r="F85" s="12">
        <v>37.55</v>
      </c>
      <c r="G85" s="12">
        <v>126.983333</v>
      </c>
      <c r="H85" s="12">
        <f>B85</f>
        <v>10</v>
      </c>
    </row>
    <row r="86" ht="20.05" customHeight="1">
      <c r="A86" t="s" s="10">
        <v>140</v>
      </c>
      <c r="B86" s="11">
        <v>12</v>
      </c>
      <c r="C86" s="12">
        <v>2.679</v>
      </c>
      <c r="D86" s="13"/>
      <c r="E86" t="s" s="17">
        <v>141</v>
      </c>
      <c r="F86" s="12">
        <v>40.4</v>
      </c>
      <c r="G86" s="12">
        <v>-3.683333</v>
      </c>
      <c r="H86" s="12">
        <f>B86</f>
        <v>12</v>
      </c>
    </row>
    <row r="87" ht="23.85" customHeight="1">
      <c r="A87" s="15"/>
      <c r="B87" s="16"/>
      <c r="C87" s="13"/>
      <c r="D87" s="13"/>
      <c r="E87" t="s" s="14">
        <v>142</v>
      </c>
      <c r="F87" s="20">
        <v>6.927079</v>
      </c>
      <c r="G87" s="20">
        <v>79.861244</v>
      </c>
      <c r="H87" s="12">
        <f>B87</f>
        <v>0</v>
      </c>
    </row>
    <row r="88" ht="20.05" customHeight="1">
      <c r="A88" s="15"/>
      <c r="B88" s="16"/>
      <c r="C88" s="13"/>
      <c r="D88" s="13"/>
      <c r="E88" t="s" s="14">
        <v>143</v>
      </c>
      <c r="F88" s="12">
        <v>15.6</v>
      </c>
      <c r="G88" s="12">
        <v>32.533333</v>
      </c>
      <c r="H88" s="12">
        <f>B88</f>
        <v>0</v>
      </c>
    </row>
    <row r="89" ht="20.05" customHeight="1">
      <c r="A89" t="s" s="10">
        <v>144</v>
      </c>
      <c r="B89" s="11">
        <v>10</v>
      </c>
      <c r="C89" s="12">
        <v>2.232</v>
      </c>
      <c r="D89" s="13"/>
      <c r="E89" t="s" s="17">
        <v>145</v>
      </c>
      <c r="F89" s="12">
        <v>59.3333333333333</v>
      </c>
      <c r="G89" s="12">
        <v>18.05</v>
      </c>
      <c r="H89" s="12">
        <f>B89</f>
        <v>10</v>
      </c>
    </row>
    <row r="90" ht="20.05" customHeight="1">
      <c r="A90" t="s" s="10">
        <v>146</v>
      </c>
      <c r="B90" s="11">
        <v>44</v>
      </c>
      <c r="C90" s="12">
        <v>9.821</v>
      </c>
      <c r="D90" s="13"/>
      <c r="E90" t="s" s="14">
        <v>147</v>
      </c>
      <c r="F90" s="12">
        <v>46.9166666666667</v>
      </c>
      <c r="G90" s="12">
        <v>7.466667</v>
      </c>
      <c r="H90" s="12">
        <f>B90</f>
        <v>44</v>
      </c>
    </row>
    <row r="91" ht="20.05" customHeight="1">
      <c r="A91" t="s" s="10">
        <v>148</v>
      </c>
      <c r="B91" s="11">
        <v>1</v>
      </c>
      <c r="C91" s="12">
        <v>0.223</v>
      </c>
      <c r="D91" s="13"/>
      <c r="E91" t="s" s="14">
        <v>149</v>
      </c>
      <c r="F91" s="12">
        <v>25.0333333333333</v>
      </c>
      <c r="G91" s="12">
        <v>121.516667</v>
      </c>
      <c r="H91" s="12">
        <f>B91</f>
        <v>1</v>
      </c>
    </row>
    <row r="92" ht="20.05" customHeight="1">
      <c r="A92" s="15"/>
      <c r="B92" s="16"/>
      <c r="C92" s="13"/>
      <c r="D92" s="13"/>
      <c r="E92" t="s" s="14">
        <v>151</v>
      </c>
      <c r="F92" s="12">
        <v>13.75</v>
      </c>
      <c r="G92" s="12">
        <v>100.516667</v>
      </c>
      <c r="H92" s="12">
        <f>B92</f>
        <v>0</v>
      </c>
    </row>
    <row r="93" ht="20.05" customHeight="1">
      <c r="A93" s="15"/>
      <c r="B93" s="16"/>
      <c r="C93" s="13"/>
      <c r="D93" s="13"/>
      <c r="E93" t="s" s="14">
        <v>153</v>
      </c>
      <c r="F93" s="12">
        <v>36.8</v>
      </c>
      <c r="G93" s="12">
        <v>10.183333</v>
      </c>
      <c r="H93" s="12">
        <f>B93</f>
        <v>0</v>
      </c>
    </row>
    <row r="94" ht="20.05" customHeight="1">
      <c r="A94" t="s" s="10">
        <v>154</v>
      </c>
      <c r="B94" s="11">
        <v>2</v>
      </c>
      <c r="C94" s="12">
        <v>0.446</v>
      </c>
      <c r="D94" s="13"/>
      <c r="E94" t="s" s="14">
        <v>155</v>
      </c>
      <c r="F94" s="12">
        <v>39.9333333333333</v>
      </c>
      <c r="G94" s="12">
        <v>32.866667</v>
      </c>
      <c r="H94" s="12">
        <f>B94</f>
        <v>2</v>
      </c>
    </row>
    <row r="95" ht="32.05" customHeight="1">
      <c r="A95" t="s" s="10">
        <v>156</v>
      </c>
      <c r="B95" s="11">
        <v>1</v>
      </c>
      <c r="C95" s="12">
        <v>0.223</v>
      </c>
      <c r="D95" s="13"/>
      <c r="E95" t="s" s="14">
        <v>157</v>
      </c>
      <c r="F95" s="12">
        <v>24.4666666666667</v>
      </c>
      <c r="G95" s="12">
        <v>54.366667</v>
      </c>
      <c r="H95" s="12">
        <f>B95</f>
        <v>1</v>
      </c>
    </row>
    <row r="96" ht="20.05" customHeight="1">
      <c r="A96" t="s" s="10">
        <v>158</v>
      </c>
      <c r="B96" s="11">
        <v>1</v>
      </c>
      <c r="C96" s="12">
        <v>0.223</v>
      </c>
      <c r="D96" s="13"/>
      <c r="E96" t="s" s="14">
        <v>159</v>
      </c>
      <c r="F96" s="12">
        <v>50.4333333333333</v>
      </c>
      <c r="G96" s="12">
        <v>30.516667</v>
      </c>
      <c r="H96" s="12">
        <f>B96</f>
        <v>1</v>
      </c>
    </row>
    <row r="97" ht="20.05" customHeight="1">
      <c r="A97" s="15"/>
      <c r="B97" s="16"/>
      <c r="C97" s="13"/>
      <c r="D97" s="13"/>
      <c r="E97" t="s" s="14">
        <v>161</v>
      </c>
      <c r="F97" s="12">
        <v>-34.85</v>
      </c>
      <c r="G97" s="12">
        <v>-56.166667</v>
      </c>
      <c r="H97" s="12">
        <f>B97</f>
        <v>0</v>
      </c>
    </row>
    <row r="98" ht="20.05" customHeight="1">
      <c r="A98" t="s" s="10">
        <v>162</v>
      </c>
      <c r="B98" s="11">
        <v>108</v>
      </c>
      <c r="C98" s="12">
        <v>24.107</v>
      </c>
      <c r="D98" s="13"/>
      <c r="E98" t="s" s="14">
        <v>163</v>
      </c>
      <c r="F98" s="12">
        <v>38.883333</v>
      </c>
      <c r="G98" s="12">
        <v>-77</v>
      </c>
      <c r="H98" s="12">
        <f>B98</f>
        <v>108</v>
      </c>
    </row>
    <row r="99" ht="20.05" customHeight="1">
      <c r="A99" s="15"/>
      <c r="B99" s="16"/>
      <c r="C99" s="13"/>
      <c r="D99" s="13"/>
      <c r="E99" t="s" s="14">
        <v>164</v>
      </c>
      <c r="F99" s="12">
        <v>41.3166666666667</v>
      </c>
      <c r="G99" s="12">
        <v>69.25</v>
      </c>
      <c r="H99" s="12">
        <f>B99</f>
        <v>0</v>
      </c>
    </row>
    <row r="100" ht="20.05" customHeight="1">
      <c r="A100" s="15"/>
      <c r="B100" s="16"/>
      <c r="C100" s="13"/>
      <c r="D100" s="13"/>
      <c r="E100" t="s" s="14">
        <v>166</v>
      </c>
      <c r="F100" s="12">
        <v>10.4833333333333</v>
      </c>
      <c r="G100" s="12">
        <v>-66.86666700000001</v>
      </c>
      <c r="H100" s="12">
        <f>B100</f>
        <v>0</v>
      </c>
    </row>
    <row r="101" ht="20.05" customHeight="1">
      <c r="A101" s="15"/>
      <c r="B101" s="16"/>
      <c r="C101" s="13"/>
      <c r="D101" s="13"/>
      <c r="E101" t="s" s="14">
        <v>168</v>
      </c>
      <c r="F101" s="12">
        <v>21.0333333333333</v>
      </c>
      <c r="G101" s="12">
        <v>105.85</v>
      </c>
      <c r="H101" s="12">
        <f>B101</f>
        <v>0</v>
      </c>
    </row>
    <row r="102" ht="20.05" customHeight="1">
      <c r="A102" t="s" s="10">
        <v>169</v>
      </c>
      <c r="B102" s="11">
        <v>5</v>
      </c>
      <c r="C102" s="12">
        <v>1.116</v>
      </c>
      <c r="D102" s="13"/>
      <c r="E102" s="13"/>
      <c r="F102" s="13"/>
      <c r="G102" s="13"/>
      <c r="H102" s="13"/>
    </row>
    <row r="103" ht="20.05" customHeight="1">
      <c r="A103" s="15"/>
      <c r="B103" s="16"/>
      <c r="C103" s="13"/>
      <c r="D103" s="13"/>
      <c r="E103" t="s" s="14">
        <v>170</v>
      </c>
      <c r="F103" s="12">
        <v>-15.4166666666667</v>
      </c>
      <c r="G103" s="12">
        <v>28.283333</v>
      </c>
      <c r="H103" s="12">
        <f>B103</f>
        <v>0</v>
      </c>
    </row>
    <row r="104" ht="20.05" customHeight="1">
      <c r="A104" s="15"/>
      <c r="B104" s="16"/>
      <c r="C104" s="13"/>
      <c r="D104" s="13"/>
      <c r="E104" s="13"/>
      <c r="F104" s="13"/>
      <c r="G104" s="13"/>
      <c r="H104" s="12">
        <f>C104</f>
        <v>0</v>
      </c>
    </row>
    <row r="105" ht="20.05" customHeight="1">
      <c r="A105" s="15"/>
      <c r="B105" s="16"/>
      <c r="C105" s="13"/>
      <c r="D105" s="13"/>
      <c r="E105" t="s" s="17">
        <v>171</v>
      </c>
      <c r="F105" s="12">
        <v>51.5</v>
      </c>
      <c r="G105" s="12">
        <v>-0.083333</v>
      </c>
      <c r="H105" s="12">
        <f>SUM(B102,B79,B63,B29)</f>
        <v>59</v>
      </c>
    </row>
    <row r="106" ht="20.05" customHeight="1">
      <c r="A106" s="15"/>
      <c r="B106" s="16"/>
      <c r="C106" s="13"/>
      <c r="D106" s="13"/>
      <c r="E106" s="12">
        <v>200</v>
      </c>
      <c r="F106" s="12">
        <v>55</v>
      </c>
      <c r="G106" s="12">
        <f t="shared" si="99" ref="G106:G108">-20</f>
        <v>-20</v>
      </c>
      <c r="H106" s="12">
        <v>80</v>
      </c>
    </row>
    <row r="107" ht="20.05" customHeight="1">
      <c r="A107" s="15"/>
      <c r="B107" s="16"/>
      <c r="C107" s="13"/>
      <c r="D107" s="13"/>
      <c r="E107" s="12">
        <v>100</v>
      </c>
      <c r="F107" s="12">
        <v>50</v>
      </c>
      <c r="G107" s="12">
        <f t="shared" si="99"/>
        <v>-20</v>
      </c>
      <c r="H107" s="12">
        <v>40</v>
      </c>
    </row>
    <row r="108" ht="20.05" customHeight="1">
      <c r="A108" s="15"/>
      <c r="B108" s="16"/>
      <c r="C108" s="13"/>
      <c r="D108" s="13"/>
      <c r="E108" s="12">
        <v>50</v>
      </c>
      <c r="F108" s="12">
        <v>47</v>
      </c>
      <c r="G108" s="12">
        <f t="shared" si="99"/>
        <v>-20</v>
      </c>
      <c r="H108" s="12">
        <v>20</v>
      </c>
    </row>
    <row r="109" ht="20.05" customHeight="1">
      <c r="A109" s="15"/>
      <c r="B109" s="16"/>
      <c r="C109" s="13"/>
      <c r="D109" s="13"/>
      <c r="E109" s="13"/>
      <c r="F109" s="13"/>
      <c r="G109" s="13"/>
      <c r="H109" s="13"/>
    </row>
    <row r="110" ht="20.05" customHeight="1">
      <c r="A110" s="15"/>
      <c r="B110" s="16"/>
      <c r="C110" s="13"/>
      <c r="D110" s="13"/>
      <c r="E110" t="s" s="14">
        <v>172</v>
      </c>
      <c r="F110" s="12">
        <v>48.8666666666667</v>
      </c>
      <c r="G110" s="12">
        <v>2.333333</v>
      </c>
      <c r="H110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6" customWidth="1"/>
    <col min="9" max="16384" width="16.3516" style="2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s="3"/>
    </row>
    <row r="3" ht="20.25" customHeight="1">
      <c r="A3" s="24"/>
      <c r="B3" s="25"/>
      <c r="C3" s="8"/>
      <c r="D3" s="8"/>
      <c r="E3" t="s" s="9">
        <v>6</v>
      </c>
      <c r="F3" s="7">
        <v>36.75</v>
      </c>
      <c r="G3" s="7">
        <v>3.05</v>
      </c>
      <c r="H3" s="7">
        <f>B3</f>
        <v>0</v>
      </c>
    </row>
    <row r="4" ht="20.05" customHeight="1">
      <c r="A4" t="s" s="10">
        <v>7</v>
      </c>
      <c r="B4" s="11">
        <v>1</v>
      </c>
      <c r="C4" s="12">
        <v>0.223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1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t="s" s="10">
        <v>10</v>
      </c>
      <c r="B6" s="11">
        <v>8</v>
      </c>
      <c r="C6" s="12">
        <v>1.786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8</v>
      </c>
    </row>
    <row r="7" ht="20.05" customHeight="1">
      <c r="A7" t="s" s="10">
        <v>12</v>
      </c>
      <c r="B7" s="11">
        <v>9</v>
      </c>
      <c r="C7" s="12">
        <v>2.009</v>
      </c>
      <c r="D7" s="13"/>
      <c r="E7" t="s" s="17">
        <v>13</v>
      </c>
      <c r="F7" s="12">
        <v>48.2</v>
      </c>
      <c r="G7" s="12">
        <v>16.366667</v>
      </c>
      <c r="H7" s="13"/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13</v>
      </c>
      <c r="C11" s="12">
        <v>2.902</v>
      </c>
      <c r="D11" s="13"/>
      <c r="E11" t="s" s="17">
        <v>19</v>
      </c>
      <c r="F11" s="12">
        <v>50.8333333333333</v>
      </c>
      <c r="G11" s="12">
        <v>4.333333</v>
      </c>
      <c r="H11" s="13"/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0.67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t="s" s="10">
        <v>173</v>
      </c>
      <c r="B15" s="11">
        <v>3</v>
      </c>
      <c r="C15" s="12">
        <v>0.67</v>
      </c>
      <c r="D15" s="13"/>
      <c r="E15" t="s" s="17">
        <v>24</v>
      </c>
      <c r="F15" s="12">
        <v>42.6833333333333</v>
      </c>
      <c r="G15" s="12">
        <v>23.316667</v>
      </c>
      <c r="H15" s="13"/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9</v>
      </c>
      <c r="C17" s="12">
        <v>2.009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9</v>
      </c>
    </row>
    <row r="18" ht="20.05" customHeight="1">
      <c r="A18" s="15"/>
      <c r="B18" s="16"/>
      <c r="C18" s="13"/>
      <c r="D18" s="13"/>
      <c r="E18" t="s" s="14">
        <v>29</v>
      </c>
      <c r="F18" s="12">
        <v>-33.45</v>
      </c>
      <c r="G18" s="12">
        <v>-70.666667</v>
      </c>
      <c r="H18" s="12">
        <f>B18</f>
        <v>0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t="s" s="10">
        <v>34</v>
      </c>
      <c r="B22" s="11">
        <v>1</v>
      </c>
      <c r="C22" s="12">
        <v>0.223</v>
      </c>
      <c r="D22" s="13"/>
      <c r="E22" t="s" s="17">
        <v>35</v>
      </c>
      <c r="F22" s="12">
        <v>45.8</v>
      </c>
      <c r="G22" s="12">
        <v>16</v>
      </c>
      <c r="H22" s="13"/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3.85" customHeight="1">
      <c r="A24" t="s" s="10">
        <v>174</v>
      </c>
      <c r="B24" s="11">
        <v>1</v>
      </c>
      <c r="C24" s="12">
        <v>0.223</v>
      </c>
      <c r="D24" s="13"/>
      <c r="E24" t="s" s="14">
        <v>175</v>
      </c>
      <c r="F24" s="20">
        <v>35.185566</v>
      </c>
      <c r="G24" s="20">
        <v>33.382275</v>
      </c>
      <c r="H24" s="12">
        <f>B24</f>
        <v>1</v>
      </c>
    </row>
    <row r="25" ht="20.05" customHeight="1">
      <c r="A25" t="s" s="10">
        <v>37</v>
      </c>
      <c r="B25" s="11">
        <v>8</v>
      </c>
      <c r="C25" s="12">
        <v>1.786</v>
      </c>
      <c r="D25" s="13"/>
      <c r="E25" t="s" s="17">
        <v>38</v>
      </c>
      <c r="F25" s="12">
        <v>50.0833333333333</v>
      </c>
      <c r="G25" s="12">
        <v>14.466667</v>
      </c>
      <c r="H25" s="13"/>
    </row>
    <row r="26" ht="20.05" customHeight="1">
      <c r="A26" t="s" s="10">
        <v>39</v>
      </c>
      <c r="B26" s="11">
        <v>4</v>
      </c>
      <c r="C26" s="12">
        <v>0.893</v>
      </c>
      <c r="D26" s="13"/>
      <c r="E26" t="s" s="17">
        <v>40</v>
      </c>
      <c r="F26" s="12">
        <v>55.6666666666667</v>
      </c>
      <c r="G26" s="12">
        <v>12.583333</v>
      </c>
      <c r="H26" s="13"/>
    </row>
    <row r="27" ht="20.05" customHeight="1">
      <c r="A27" t="s" s="10">
        <v>176</v>
      </c>
      <c r="B27" s="11">
        <v>2</v>
      </c>
      <c r="C27" s="12">
        <v>0.446</v>
      </c>
      <c r="D27" s="13"/>
      <c r="E27" t="s" s="14">
        <v>41</v>
      </c>
      <c r="F27" s="12">
        <v>-0.216666666666667</v>
      </c>
      <c r="G27" s="12">
        <v>-78.5</v>
      </c>
      <c r="H27" s="12">
        <f>B27</f>
        <v>2</v>
      </c>
    </row>
    <row r="28" ht="20.05" customHeight="1">
      <c r="A28" s="15"/>
      <c r="B28" s="16"/>
      <c r="C28" s="13"/>
      <c r="D28" s="13"/>
      <c r="E28" t="s" s="14">
        <v>43</v>
      </c>
      <c r="F28" s="12">
        <v>30.05</v>
      </c>
      <c r="G28" s="12">
        <v>31.25</v>
      </c>
      <c r="H28" s="12">
        <f>B28</f>
        <v>0</v>
      </c>
    </row>
    <row r="29" ht="20.05" customHeight="1">
      <c r="A29" t="s" s="10">
        <v>44</v>
      </c>
      <c r="B29" s="11">
        <v>47</v>
      </c>
      <c r="C29" s="12">
        <v>10.491</v>
      </c>
      <c r="D29" s="13"/>
      <c r="E29" s="13"/>
      <c r="F29" s="13"/>
      <c r="G29" s="13"/>
      <c r="H29" s="13"/>
    </row>
    <row r="30" ht="23.85" customHeight="1">
      <c r="A30" s="15"/>
      <c r="B30" s="16"/>
      <c r="C30" s="13"/>
      <c r="D30" s="13"/>
      <c r="E30" t="s" s="14">
        <v>45</v>
      </c>
      <c r="F30" s="20">
        <v>59.436962</v>
      </c>
      <c r="G30" s="20">
        <v>24.753574</v>
      </c>
      <c r="H30" s="12">
        <f>B30</f>
        <v>0</v>
      </c>
    </row>
    <row r="31" ht="20.05" customHeight="1">
      <c r="A31" s="15"/>
      <c r="B31" s="16"/>
      <c r="C31" s="13"/>
      <c r="D31" s="13"/>
      <c r="E31" t="s" s="14">
        <v>46</v>
      </c>
      <c r="F31" s="12">
        <v>9.03333333333333</v>
      </c>
      <c r="G31" s="12">
        <v>38.7</v>
      </c>
      <c r="H31" s="12">
        <f>B31</f>
        <v>0</v>
      </c>
    </row>
    <row r="32" ht="20.05" customHeight="1">
      <c r="A32" t="s" s="10">
        <v>47</v>
      </c>
      <c r="B32" s="11">
        <v>11</v>
      </c>
      <c r="C32" s="12">
        <v>2.455</v>
      </c>
      <c r="D32" s="13"/>
      <c r="E32" t="s" s="17">
        <v>48</v>
      </c>
      <c r="F32" s="12">
        <v>60.1666666666667</v>
      </c>
      <c r="G32" s="12">
        <v>24.933333</v>
      </c>
      <c r="H32" s="13"/>
    </row>
    <row r="33" ht="20.05" customHeight="1">
      <c r="A33" t="s" s="10">
        <v>49</v>
      </c>
      <c r="B33" s="11">
        <v>38</v>
      </c>
      <c r="C33" s="12">
        <v>8.481999999999999</v>
      </c>
      <c r="D33" s="13"/>
      <c r="E33" t="s" s="17">
        <v>50</v>
      </c>
      <c r="F33" s="12">
        <v>48.8666666666667</v>
      </c>
      <c r="G33" s="12">
        <v>2.333333</v>
      </c>
      <c r="H33" s="13"/>
    </row>
    <row r="34" ht="20.05" customHeight="1">
      <c r="A34" t="s" s="10">
        <v>51</v>
      </c>
      <c r="B34" s="11">
        <v>80</v>
      </c>
      <c r="C34" s="12">
        <v>17.857</v>
      </c>
      <c r="D34" s="13"/>
      <c r="E34" t="s" s="17">
        <v>52</v>
      </c>
      <c r="F34" s="12">
        <v>52.5166666666667</v>
      </c>
      <c r="G34" s="12">
        <v>13.4</v>
      </c>
      <c r="H34" s="13"/>
    </row>
    <row r="35" ht="20.05" customHeight="1">
      <c r="A35" s="15"/>
      <c r="B35" s="16"/>
      <c r="C35" s="13"/>
      <c r="D35" s="13"/>
      <c r="E35" t="s" s="14">
        <v>53</v>
      </c>
      <c r="F35" s="12">
        <v>5.55</v>
      </c>
      <c r="G35" s="12">
        <v>-0.216667</v>
      </c>
      <c r="H35" s="12">
        <f>B35</f>
        <v>0</v>
      </c>
    </row>
    <row r="36" ht="20.05" customHeight="1">
      <c r="A36" s="15"/>
      <c r="B36" s="16"/>
      <c r="C36" s="13"/>
      <c r="D36" s="13"/>
      <c r="E36" t="s" s="17">
        <v>55</v>
      </c>
      <c r="F36" s="12">
        <v>37.9833333333333</v>
      </c>
      <c r="G36" s="12">
        <v>23.733333</v>
      </c>
      <c r="H36" s="13"/>
    </row>
    <row r="37" ht="20.05" customHeight="1">
      <c r="A37" t="s" s="10">
        <v>56</v>
      </c>
      <c r="B37" s="11">
        <v>6</v>
      </c>
      <c r="C37" s="12">
        <v>1.339</v>
      </c>
      <c r="D37" s="13"/>
      <c r="E37" t="s" s="17">
        <v>57</v>
      </c>
      <c r="F37" s="12">
        <v>47.5</v>
      </c>
      <c r="G37" s="12">
        <v>19.083333</v>
      </c>
      <c r="H37" s="13"/>
    </row>
    <row r="38" ht="20.05" customHeight="1">
      <c r="A38" t="s" s="10">
        <v>58</v>
      </c>
      <c r="B38" s="11">
        <v>1</v>
      </c>
      <c r="C38" s="12">
        <v>0.223</v>
      </c>
      <c r="D38" s="13"/>
      <c r="E38" t="s" s="14">
        <v>59</v>
      </c>
      <c r="F38" s="12">
        <v>64.15000000000001</v>
      </c>
      <c r="G38" s="12">
        <v>-21.95</v>
      </c>
      <c r="H38" s="12">
        <f>B38</f>
        <v>1</v>
      </c>
    </row>
    <row r="39" ht="20.05" customHeight="1">
      <c r="A39" t="s" s="10">
        <v>60</v>
      </c>
      <c r="B39" s="11">
        <v>24</v>
      </c>
      <c r="C39" s="12">
        <v>5.357</v>
      </c>
      <c r="D39" s="13"/>
      <c r="E39" t="s" s="14">
        <v>61</v>
      </c>
      <c r="F39" s="12">
        <v>28.6</v>
      </c>
      <c r="G39" s="12">
        <v>77.2</v>
      </c>
      <c r="H39" s="12">
        <f>B39</f>
        <v>24</v>
      </c>
    </row>
    <row r="40" ht="20.05" customHeight="1">
      <c r="A40" s="15"/>
      <c r="B40" s="16"/>
      <c r="C40" s="13"/>
      <c r="D40" s="13"/>
      <c r="E40" t="s" s="14">
        <v>62</v>
      </c>
      <c r="F40" s="12">
        <v>-6.16666666666667</v>
      </c>
      <c r="G40" s="12">
        <v>106.816667</v>
      </c>
      <c r="H40" s="12">
        <f>B40</f>
        <v>0</v>
      </c>
    </row>
    <row r="41" ht="20.05" customHeight="1">
      <c r="A41" t="s" s="10">
        <v>63</v>
      </c>
      <c r="B41" s="11">
        <v>2</v>
      </c>
      <c r="C41" s="12">
        <v>0.446</v>
      </c>
      <c r="D41" s="13"/>
      <c r="E41" t="s" s="14">
        <v>64</v>
      </c>
      <c r="F41" s="12">
        <v>35.7</v>
      </c>
      <c r="G41" s="12">
        <v>51.416667</v>
      </c>
      <c r="H41" s="12">
        <f>B41</f>
        <v>2</v>
      </c>
    </row>
    <row r="42" ht="20.05" customHeight="1">
      <c r="A42" s="15"/>
      <c r="B42" s="16"/>
      <c r="C42" s="13"/>
      <c r="D42" s="13"/>
      <c r="E42" t="s" s="14">
        <v>66</v>
      </c>
      <c r="F42" s="12">
        <v>33.3333333333333</v>
      </c>
      <c r="G42" s="12">
        <v>44.4</v>
      </c>
      <c r="H42" s="12">
        <f>B42</f>
        <v>0</v>
      </c>
    </row>
    <row r="43" ht="20.05" customHeight="1">
      <c r="A43" t="s" s="10">
        <v>67</v>
      </c>
      <c r="B43" s="11">
        <v>4</v>
      </c>
      <c r="C43" s="12">
        <v>0.893</v>
      </c>
      <c r="D43" s="13"/>
      <c r="E43" t="s" s="17">
        <v>68</v>
      </c>
      <c r="F43" s="12">
        <v>53.3166666666667</v>
      </c>
      <c r="G43" s="12">
        <v>-6.233333</v>
      </c>
      <c r="H43" s="13"/>
    </row>
    <row r="44" ht="20.05" customHeight="1">
      <c r="A44" t="s" s="10">
        <v>69</v>
      </c>
      <c r="B44" s="11">
        <v>6</v>
      </c>
      <c r="C44" s="12">
        <v>1.339</v>
      </c>
      <c r="D44" s="13"/>
      <c r="E44" t="s" s="14">
        <v>70</v>
      </c>
      <c r="F44" s="12">
        <v>31.7666666666667</v>
      </c>
      <c r="G44" s="12">
        <v>35.233333</v>
      </c>
      <c r="H44" s="12">
        <f>B44</f>
        <v>6</v>
      </c>
    </row>
    <row r="45" ht="20.05" customHeight="1">
      <c r="A45" t="s" s="10">
        <v>71</v>
      </c>
      <c r="B45" s="11">
        <v>34</v>
      </c>
      <c r="C45" s="12">
        <v>7.589</v>
      </c>
      <c r="D45" s="13"/>
      <c r="E45" t="s" s="17">
        <v>72</v>
      </c>
      <c r="F45" s="12">
        <v>41.9</v>
      </c>
      <c r="G45" s="12">
        <v>12.483333</v>
      </c>
      <c r="H45" s="13"/>
    </row>
    <row r="46" ht="20.05" customHeight="1">
      <c r="A46" t="s" s="10">
        <v>73</v>
      </c>
      <c r="B46" s="11">
        <v>17</v>
      </c>
      <c r="C46" s="12">
        <v>3.795</v>
      </c>
      <c r="D46" s="13"/>
      <c r="E46" t="s" s="14">
        <v>74</v>
      </c>
      <c r="F46" s="12">
        <v>35.6833333333333</v>
      </c>
      <c r="G46" s="12">
        <v>139.75</v>
      </c>
      <c r="H46" s="12">
        <f>B46</f>
        <v>17</v>
      </c>
    </row>
    <row r="47" ht="23.85" customHeight="1">
      <c r="A47" s="15"/>
      <c r="B47" s="16"/>
      <c r="C47" s="13"/>
      <c r="D47" s="13"/>
      <c r="E47" t="s" s="14">
        <v>75</v>
      </c>
      <c r="F47" s="20">
        <v>31.963158</v>
      </c>
      <c r="G47" s="12">
        <v>35.930359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77</v>
      </c>
      <c r="F48" s="12">
        <v>51.1666666666667</v>
      </c>
      <c r="G48" s="12">
        <v>71.416667</v>
      </c>
      <c r="H48" s="12">
        <f>B48</f>
        <v>0</v>
      </c>
    </row>
    <row r="49" ht="20.05" customHeight="1">
      <c r="A49" s="15"/>
      <c r="B49" s="16"/>
      <c r="C49" s="13"/>
      <c r="D49" s="13"/>
      <c r="E49" t="s" s="14">
        <v>79</v>
      </c>
      <c r="F49" s="12">
        <v>-1.28333333333333</v>
      </c>
      <c r="G49" s="12">
        <v>36.816667</v>
      </c>
      <c r="H49" s="12">
        <f>B49</f>
        <v>0</v>
      </c>
    </row>
    <row r="50" ht="20.05" customHeight="1">
      <c r="A50" t="s" s="10">
        <v>177</v>
      </c>
      <c r="B50" s="11">
        <v>1</v>
      </c>
      <c r="C50" s="12">
        <v>0.223</v>
      </c>
      <c r="D50" s="13"/>
      <c r="E50" t="s" s="17">
        <v>80</v>
      </c>
      <c r="F50" s="12">
        <v>56.95</v>
      </c>
      <c r="G50" s="12">
        <v>24.1</v>
      </c>
      <c r="H50" s="13"/>
    </row>
    <row r="51" ht="23.85" customHeight="1">
      <c r="A51" s="15"/>
      <c r="B51" s="16"/>
      <c r="C51" s="13"/>
      <c r="D51" s="13"/>
      <c r="E51" t="s" s="14">
        <v>82</v>
      </c>
      <c r="F51" s="20">
        <v>33.88863</v>
      </c>
      <c r="G51" s="20">
        <v>35.49548</v>
      </c>
      <c r="H51" s="12">
        <f>B51</f>
        <v>0</v>
      </c>
    </row>
    <row r="52" ht="20.05" customHeight="1">
      <c r="A52" s="15"/>
      <c r="B52" s="16"/>
      <c r="C52" s="13"/>
      <c r="D52" s="13"/>
      <c r="E52" t="s" s="17">
        <v>84</v>
      </c>
      <c r="F52" s="12">
        <v>54.6833333333333</v>
      </c>
      <c r="G52" s="12">
        <v>25.316667</v>
      </c>
      <c r="H52" s="13"/>
    </row>
    <row r="53" ht="20.05" customHeight="1">
      <c r="A53" s="15"/>
      <c r="B53" s="16"/>
      <c r="C53" s="13"/>
      <c r="D53" s="13"/>
      <c r="E53" t="s" s="17">
        <v>86</v>
      </c>
      <c r="F53" s="12">
        <v>49.6</v>
      </c>
      <c r="G53" s="12">
        <v>6.116667</v>
      </c>
      <c r="H53" s="13"/>
    </row>
    <row r="54" ht="20.05" customHeight="1">
      <c r="A54" s="15"/>
      <c r="B54" s="16"/>
      <c r="C54" s="13"/>
      <c r="D54" s="13"/>
      <c r="E54" t="s" s="14">
        <v>88</v>
      </c>
      <c r="F54" s="12">
        <v>3.16666666666667</v>
      </c>
      <c r="G54" s="12">
        <v>101.7</v>
      </c>
      <c r="H54" s="12">
        <f>B54</f>
        <v>0</v>
      </c>
    </row>
    <row r="55" ht="20.05" customHeight="1">
      <c r="A55" s="15"/>
      <c r="B55" s="16"/>
      <c r="C55" s="13"/>
      <c r="D55" s="13"/>
      <c r="E55" t="s" s="14">
        <v>89</v>
      </c>
      <c r="F55" s="12">
        <v>35.891996432</v>
      </c>
      <c r="G55" s="12">
        <v>14.50749797</v>
      </c>
      <c r="H55" s="12">
        <f>B55</f>
        <v>0</v>
      </c>
    </row>
    <row r="56" ht="20.05" customHeight="1">
      <c r="A56" t="s" s="10">
        <v>90</v>
      </c>
      <c r="B56" s="11">
        <v>1</v>
      </c>
      <c r="C56" s="12">
        <v>0.223</v>
      </c>
      <c r="D56" s="13"/>
      <c r="E56" t="s" s="14">
        <v>91</v>
      </c>
      <c r="F56" s="12">
        <v>19.4333333333333</v>
      </c>
      <c r="G56" s="12">
        <v>-99.13333299999999</v>
      </c>
      <c r="H56" s="12">
        <f>B56</f>
        <v>1</v>
      </c>
    </row>
    <row r="57" ht="20.05" customHeight="1">
      <c r="A57" s="15"/>
      <c r="B57" s="16"/>
      <c r="C57" s="13"/>
      <c r="D57" s="13"/>
      <c r="E57" t="s" s="14">
        <v>93</v>
      </c>
      <c r="F57" s="12">
        <v>47</v>
      </c>
      <c r="G57" s="12">
        <v>28.85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95</v>
      </c>
      <c r="F58" s="12">
        <v>34.0166666666667</v>
      </c>
      <c r="G58" s="12">
        <v>-6.816667</v>
      </c>
      <c r="H58" s="12">
        <f>B58</f>
        <v>0</v>
      </c>
    </row>
    <row r="59" ht="20.05" customHeight="1">
      <c r="A59" s="15"/>
      <c r="B59" s="16"/>
      <c r="C59" s="13"/>
      <c r="D59" s="13"/>
      <c r="E59" t="s" s="14">
        <v>96</v>
      </c>
      <c r="F59" s="12">
        <v>27.7166666666667</v>
      </c>
      <c r="G59" s="12">
        <v>85.316667</v>
      </c>
      <c r="H59" s="12">
        <f>B59</f>
        <v>0</v>
      </c>
    </row>
    <row r="60" ht="20.05" customHeight="1">
      <c r="A60" t="s" s="10">
        <v>97</v>
      </c>
      <c r="B60" s="11">
        <v>13</v>
      </c>
      <c r="C60" s="12">
        <v>2.902</v>
      </c>
      <c r="D60" s="13"/>
      <c r="E60" t="s" s="17">
        <v>98</v>
      </c>
      <c r="F60" s="12">
        <v>52.35</v>
      </c>
      <c r="G60" s="12">
        <v>4.916667</v>
      </c>
      <c r="H60" s="13"/>
    </row>
    <row r="61" ht="20.05" customHeight="1">
      <c r="A61" s="15"/>
      <c r="B61" s="16"/>
      <c r="C61" s="13"/>
      <c r="D61" s="13"/>
      <c r="E61" t="s" s="14">
        <v>100</v>
      </c>
      <c r="F61" s="12">
        <v>-41.3</v>
      </c>
      <c r="G61" s="12">
        <v>174.783333</v>
      </c>
      <c r="H61" s="12">
        <f>B61</f>
        <v>0</v>
      </c>
    </row>
    <row r="62" ht="20.05" customHeight="1">
      <c r="A62" s="15"/>
      <c r="B62" s="16"/>
      <c r="C62" s="13"/>
      <c r="D62" s="13"/>
      <c r="E62" t="s" s="14">
        <v>101</v>
      </c>
      <c r="F62" s="12">
        <v>9.08333333333333</v>
      </c>
      <c r="G62" s="12">
        <v>7.533333</v>
      </c>
      <c r="H62" s="12">
        <f>B62</f>
        <v>0</v>
      </c>
    </row>
    <row r="63" ht="20.05" customHeight="1">
      <c r="A63" t="s" s="10">
        <v>102</v>
      </c>
      <c r="B63" s="11">
        <v>5</v>
      </c>
      <c r="C63" s="12">
        <v>1.116</v>
      </c>
      <c r="D63" s="13"/>
      <c r="E63" s="13"/>
      <c r="F63" s="13"/>
      <c r="G63" s="13"/>
      <c r="H63" s="13"/>
    </row>
    <row r="64" ht="20.05" customHeight="1">
      <c r="A64" s="15"/>
      <c r="B64" s="16"/>
      <c r="C64" s="13"/>
      <c r="D64" s="13"/>
      <c r="E64" t="s" s="14">
        <v>104</v>
      </c>
      <c r="F64" s="12">
        <v>39.0166666666667</v>
      </c>
      <c r="G64" s="12">
        <v>125.75</v>
      </c>
      <c r="H64" s="12">
        <f>B64</f>
        <v>0</v>
      </c>
    </row>
    <row r="65" ht="20.05" customHeight="1">
      <c r="A65" t="s" s="10">
        <v>105</v>
      </c>
      <c r="B65" s="11">
        <v>9</v>
      </c>
      <c r="C65" s="12">
        <v>2.009</v>
      </c>
      <c r="D65" s="13"/>
      <c r="E65" t="s" s="14">
        <v>106</v>
      </c>
      <c r="F65" s="12">
        <v>59.9166666666667</v>
      </c>
      <c r="G65" s="12">
        <v>10.75</v>
      </c>
      <c r="H65" s="12">
        <f>B65</f>
        <v>9</v>
      </c>
    </row>
    <row r="66" ht="20.05" customHeight="1">
      <c r="A66" s="15"/>
      <c r="B66" s="16"/>
      <c r="C66" s="13"/>
      <c r="D66" s="13"/>
      <c r="E66" t="s" s="14">
        <v>107</v>
      </c>
      <c r="F66" s="12">
        <v>23.6166666666667</v>
      </c>
      <c r="G66" s="12">
        <v>58.583333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109</v>
      </c>
      <c r="F67" s="12">
        <v>33.6833333333333</v>
      </c>
      <c r="G67" s="12">
        <v>73.05</v>
      </c>
      <c r="H67" s="12">
        <f>B67</f>
        <v>0</v>
      </c>
    </row>
    <row r="68" ht="20.05" customHeight="1">
      <c r="A68" s="15"/>
      <c r="B68" s="16"/>
      <c r="C68" s="13"/>
      <c r="D68" s="13"/>
      <c r="E68" t="s" s="14">
        <v>110</v>
      </c>
      <c r="F68" s="12">
        <v>-25.2666666666667</v>
      </c>
      <c r="G68" s="12">
        <v>-57.666667</v>
      </c>
      <c r="H68" s="12">
        <f>B68</f>
        <v>0</v>
      </c>
    </row>
    <row r="69" ht="32.05" customHeight="1">
      <c r="A69" t="s" s="10">
        <v>111</v>
      </c>
      <c r="B69" s="11">
        <v>130</v>
      </c>
      <c r="C69" s="12">
        <v>29.018</v>
      </c>
      <c r="D69" s="13"/>
      <c r="E69" t="s" s="14">
        <v>112</v>
      </c>
      <c r="F69" s="12">
        <v>39.9166666666667</v>
      </c>
      <c r="G69" s="12">
        <v>116.383333</v>
      </c>
      <c r="H69" s="12">
        <f>B69</f>
        <v>130</v>
      </c>
    </row>
    <row r="70" ht="20.05" customHeight="1">
      <c r="A70" s="15"/>
      <c r="B70" s="16"/>
      <c r="C70" s="13"/>
      <c r="D70" s="13"/>
      <c r="E70" t="s" s="14">
        <v>114</v>
      </c>
      <c r="F70" s="12">
        <v>-12.05</v>
      </c>
      <c r="G70" s="12">
        <v>-77.05</v>
      </c>
      <c r="H70" s="12">
        <f>B70</f>
        <v>0</v>
      </c>
    </row>
    <row r="71" ht="20.05" customHeight="1">
      <c r="A71" s="15"/>
      <c r="B71" s="16"/>
      <c r="C71" s="13"/>
      <c r="D71" s="13"/>
      <c r="E71" t="s" s="14">
        <v>115</v>
      </c>
      <c r="F71" s="12">
        <v>14.6</v>
      </c>
      <c r="G71" s="12">
        <v>120.966667</v>
      </c>
      <c r="H71" s="12">
        <f>B71</f>
        <v>0</v>
      </c>
    </row>
    <row r="72" ht="20.05" customHeight="1">
      <c r="A72" t="s" s="10">
        <v>116</v>
      </c>
      <c r="B72" s="11">
        <v>9</v>
      </c>
      <c r="C72" s="12">
        <v>2.009</v>
      </c>
      <c r="D72" s="13"/>
      <c r="E72" t="s" s="17">
        <v>117</v>
      </c>
      <c r="F72" s="12">
        <v>52.25</v>
      </c>
      <c r="G72" s="12">
        <v>21</v>
      </c>
      <c r="H72" s="13"/>
    </row>
    <row r="73" ht="20.05" customHeight="1">
      <c r="A73" t="s" s="10">
        <v>118</v>
      </c>
      <c r="B73" s="11">
        <v>2</v>
      </c>
      <c r="C73" s="12">
        <v>0.446</v>
      </c>
      <c r="D73" s="13"/>
      <c r="E73" t="s" s="17">
        <v>119</v>
      </c>
      <c r="F73" s="12">
        <v>38.7166666666667</v>
      </c>
      <c r="G73" s="12">
        <v>-9.133333</v>
      </c>
      <c r="H73" s="13"/>
    </row>
    <row r="74" ht="20.05" customHeight="1">
      <c r="A74" t="s" s="10">
        <v>120</v>
      </c>
      <c r="B74" s="11">
        <v>2</v>
      </c>
      <c r="C74" s="12">
        <v>0.446</v>
      </c>
      <c r="D74" s="13"/>
      <c r="E74" t="s" s="14">
        <v>121</v>
      </c>
      <c r="F74" s="12">
        <v>25.2833333333333</v>
      </c>
      <c r="G74" s="12">
        <v>51.533333</v>
      </c>
      <c r="H74" s="12">
        <f>B74</f>
        <v>2</v>
      </c>
    </row>
    <row r="75" ht="20.05" customHeight="1">
      <c r="A75" s="15"/>
      <c r="B75" s="16"/>
      <c r="C75" s="13"/>
      <c r="D75" s="13"/>
      <c r="E75" t="s" s="14">
        <v>122</v>
      </c>
      <c r="F75" s="12">
        <v>-4.25</v>
      </c>
      <c r="G75" s="12">
        <v>15.283333</v>
      </c>
      <c r="H75" s="12">
        <f>B75</f>
        <v>0</v>
      </c>
    </row>
    <row r="76" ht="20.05" customHeight="1">
      <c r="A76" s="15"/>
      <c r="B76" s="16"/>
      <c r="C76" s="13"/>
      <c r="D76" s="13"/>
      <c r="E76" t="s" s="17">
        <v>124</v>
      </c>
      <c r="F76" s="12">
        <v>44.4333333333333</v>
      </c>
      <c r="G76" s="12">
        <v>26.1</v>
      </c>
      <c r="H76" s="13"/>
    </row>
    <row r="77" ht="20.05" customHeight="1">
      <c r="A77" t="s" s="10">
        <v>125</v>
      </c>
      <c r="B77" s="11">
        <v>11</v>
      </c>
      <c r="C77" s="12">
        <v>2.455</v>
      </c>
      <c r="D77" s="13"/>
      <c r="E77" t="s" s="14">
        <v>126</v>
      </c>
      <c r="F77" s="12">
        <v>55.75</v>
      </c>
      <c r="G77" s="12">
        <v>37.6</v>
      </c>
      <c r="H77" s="12">
        <f>B77</f>
        <v>11</v>
      </c>
    </row>
    <row r="78" ht="20.05" customHeight="1">
      <c r="A78" t="s" s="10">
        <v>127</v>
      </c>
      <c r="B78" s="11">
        <v>4</v>
      </c>
      <c r="C78" s="12">
        <v>0.893</v>
      </c>
      <c r="D78" s="13"/>
      <c r="E78" t="s" s="14">
        <v>128</v>
      </c>
      <c r="F78" s="12">
        <v>24.65</v>
      </c>
      <c r="G78" s="12">
        <v>46.7</v>
      </c>
      <c r="H78" s="12">
        <f>B78</f>
        <v>4</v>
      </c>
    </row>
    <row r="79" ht="20.05" customHeight="1">
      <c r="A79" t="s" s="10">
        <v>129</v>
      </c>
      <c r="B79" s="11">
        <v>2</v>
      </c>
      <c r="C79" s="12">
        <v>0.446</v>
      </c>
      <c r="D79" s="13"/>
      <c r="E79" s="13"/>
      <c r="F79" s="13"/>
      <c r="G79" s="13"/>
      <c r="H79" s="13"/>
    </row>
    <row r="80" ht="20.05" customHeight="1">
      <c r="A80" t="s" s="10">
        <v>130</v>
      </c>
      <c r="B80" s="11">
        <v>5</v>
      </c>
      <c r="C80" s="12">
        <v>1.116</v>
      </c>
      <c r="D80" s="13"/>
      <c r="E80" t="s" s="14">
        <v>131</v>
      </c>
      <c r="F80" s="12">
        <v>44.8333333333333</v>
      </c>
      <c r="G80" s="12">
        <v>20.5</v>
      </c>
      <c r="H80" s="12">
        <f>B80</f>
        <v>5</v>
      </c>
    </row>
    <row r="81" ht="20.05" customHeight="1">
      <c r="A81" t="s" s="10">
        <v>132</v>
      </c>
      <c r="B81" s="11">
        <v>5</v>
      </c>
      <c r="C81" s="12">
        <v>1.116</v>
      </c>
      <c r="D81" s="13"/>
      <c r="E81" t="s" s="14">
        <v>133</v>
      </c>
      <c r="F81" s="12">
        <v>1.28333333333333</v>
      </c>
      <c r="G81" s="12">
        <v>103.85</v>
      </c>
      <c r="H81" s="12">
        <f>B81</f>
        <v>5</v>
      </c>
    </row>
    <row r="82" ht="20.05" customHeight="1">
      <c r="A82" s="15"/>
      <c r="B82" s="16"/>
      <c r="C82" s="13"/>
      <c r="D82" s="13"/>
      <c r="E82" t="s" s="17">
        <v>134</v>
      </c>
      <c r="F82" s="12">
        <v>48.15</v>
      </c>
      <c r="G82" s="12">
        <v>17.116667</v>
      </c>
      <c r="H82" s="13"/>
    </row>
    <row r="83" ht="20.05" customHeight="1">
      <c r="A83" t="s" s="10">
        <v>135</v>
      </c>
      <c r="B83" s="11">
        <v>1</v>
      </c>
      <c r="C83" s="12">
        <v>0.223</v>
      </c>
      <c r="D83" s="13"/>
      <c r="E83" t="s" s="17">
        <v>136</v>
      </c>
      <c r="F83" s="12">
        <v>46.05</v>
      </c>
      <c r="G83" s="12">
        <v>14.516667</v>
      </c>
      <c r="H83" s="13"/>
    </row>
    <row r="84" ht="20.05" customHeight="1">
      <c r="A84" t="s" s="10">
        <v>178</v>
      </c>
      <c r="B84" s="11">
        <v>3</v>
      </c>
      <c r="C84" s="12">
        <v>0.67</v>
      </c>
      <c r="D84" s="13"/>
      <c r="E84" t="s" s="14">
        <v>137</v>
      </c>
      <c r="F84" s="12">
        <v>-25.7</v>
      </c>
      <c r="G84" s="12">
        <v>28.216667</v>
      </c>
      <c r="H84" s="12">
        <f>B84</f>
        <v>3</v>
      </c>
    </row>
    <row r="85" ht="20.05" customHeight="1">
      <c r="A85" t="s" s="10">
        <v>138</v>
      </c>
      <c r="B85" s="11">
        <v>10</v>
      </c>
      <c r="C85" s="12">
        <v>2.232</v>
      </c>
      <c r="D85" s="13"/>
      <c r="E85" t="s" s="14">
        <v>139</v>
      </c>
      <c r="F85" s="12">
        <v>37.55</v>
      </c>
      <c r="G85" s="12">
        <v>126.983333</v>
      </c>
      <c r="H85" s="12">
        <f>B85</f>
        <v>10</v>
      </c>
    </row>
    <row r="86" ht="20.05" customHeight="1">
      <c r="A86" t="s" s="10">
        <v>140</v>
      </c>
      <c r="B86" s="11">
        <v>12</v>
      </c>
      <c r="C86" s="12">
        <v>2.679</v>
      </c>
      <c r="D86" s="13"/>
      <c r="E86" t="s" s="17">
        <v>141</v>
      </c>
      <c r="F86" s="12">
        <v>40.4</v>
      </c>
      <c r="G86" s="12">
        <v>-3.683333</v>
      </c>
      <c r="H86" s="13"/>
    </row>
    <row r="87" ht="23.85" customHeight="1">
      <c r="A87" s="15"/>
      <c r="B87" s="16"/>
      <c r="C87" s="13"/>
      <c r="D87" s="13"/>
      <c r="E87" t="s" s="14">
        <v>142</v>
      </c>
      <c r="F87" s="20">
        <v>6.927079</v>
      </c>
      <c r="G87" s="20">
        <v>79.861244</v>
      </c>
      <c r="H87" s="12">
        <f>B87</f>
        <v>0</v>
      </c>
    </row>
    <row r="88" ht="20.05" customHeight="1">
      <c r="A88" s="15"/>
      <c r="B88" s="16"/>
      <c r="C88" s="13"/>
      <c r="D88" s="13"/>
      <c r="E88" t="s" s="14">
        <v>143</v>
      </c>
      <c r="F88" s="12">
        <v>15.6</v>
      </c>
      <c r="G88" s="12">
        <v>32.533333</v>
      </c>
      <c r="H88" s="12">
        <f>B88</f>
        <v>0</v>
      </c>
    </row>
    <row r="89" ht="20.05" customHeight="1">
      <c r="A89" t="s" s="10">
        <v>144</v>
      </c>
      <c r="B89" s="11">
        <v>10</v>
      </c>
      <c r="C89" s="12">
        <v>2.232</v>
      </c>
      <c r="D89" s="13"/>
      <c r="E89" t="s" s="17">
        <v>145</v>
      </c>
      <c r="F89" s="12">
        <v>59.3333333333333</v>
      </c>
      <c r="G89" s="12">
        <v>18.05</v>
      </c>
      <c r="H89" s="13"/>
    </row>
    <row r="90" ht="20.05" customHeight="1">
      <c r="A90" t="s" s="10">
        <v>146</v>
      </c>
      <c r="B90" s="11">
        <v>44</v>
      </c>
      <c r="C90" s="12">
        <v>9.821</v>
      </c>
      <c r="D90" s="13"/>
      <c r="E90" t="s" s="14">
        <v>147</v>
      </c>
      <c r="F90" s="12">
        <v>46.9166666666667</v>
      </c>
      <c r="G90" s="12">
        <v>7.466667</v>
      </c>
      <c r="H90" s="13"/>
    </row>
    <row r="91" ht="20.05" customHeight="1">
      <c r="A91" t="s" s="10">
        <v>148</v>
      </c>
      <c r="B91" s="11">
        <v>1</v>
      </c>
      <c r="C91" s="12">
        <v>0.223</v>
      </c>
      <c r="D91" s="13"/>
      <c r="E91" t="s" s="14">
        <v>149</v>
      </c>
      <c r="F91" s="12">
        <v>25.0333333333333</v>
      </c>
      <c r="G91" s="12">
        <v>121.516667</v>
      </c>
      <c r="H91" s="12">
        <f>B91</f>
        <v>1</v>
      </c>
    </row>
    <row r="92" ht="20.05" customHeight="1">
      <c r="A92" s="15"/>
      <c r="B92" s="16"/>
      <c r="C92" s="13"/>
      <c r="D92" s="13"/>
      <c r="E92" t="s" s="14">
        <v>151</v>
      </c>
      <c r="F92" s="12">
        <v>13.75</v>
      </c>
      <c r="G92" s="12">
        <v>100.516667</v>
      </c>
      <c r="H92" s="12">
        <f>B92</f>
        <v>0</v>
      </c>
    </row>
    <row r="93" ht="20.05" customHeight="1">
      <c r="A93" s="15"/>
      <c r="B93" s="16"/>
      <c r="C93" s="13"/>
      <c r="D93" s="13"/>
      <c r="E93" t="s" s="14">
        <v>153</v>
      </c>
      <c r="F93" s="12">
        <v>36.8</v>
      </c>
      <c r="G93" s="12">
        <v>10.183333</v>
      </c>
      <c r="H93" s="12">
        <f>B93</f>
        <v>0</v>
      </c>
    </row>
    <row r="94" ht="20.05" customHeight="1">
      <c r="A94" t="s" s="10">
        <v>154</v>
      </c>
      <c r="B94" s="11">
        <v>2</v>
      </c>
      <c r="C94" s="12">
        <v>0.446</v>
      </c>
      <c r="D94" s="13"/>
      <c r="E94" t="s" s="14">
        <v>155</v>
      </c>
      <c r="F94" s="12">
        <v>39.9333333333333</v>
      </c>
      <c r="G94" s="12">
        <v>32.866667</v>
      </c>
      <c r="H94" s="12">
        <f>B94</f>
        <v>2</v>
      </c>
    </row>
    <row r="95" ht="32.05" customHeight="1">
      <c r="A95" t="s" s="10">
        <v>156</v>
      </c>
      <c r="B95" s="11">
        <v>1</v>
      </c>
      <c r="C95" s="12">
        <v>0.223</v>
      </c>
      <c r="D95" s="13"/>
      <c r="E95" t="s" s="14">
        <v>157</v>
      </c>
      <c r="F95" s="12">
        <v>24.4666666666667</v>
      </c>
      <c r="G95" s="12">
        <v>54.366667</v>
      </c>
      <c r="H95" s="12">
        <f>B95</f>
        <v>1</v>
      </c>
    </row>
    <row r="96" ht="20.05" customHeight="1">
      <c r="A96" t="s" s="10">
        <v>158</v>
      </c>
      <c r="B96" s="11">
        <v>1</v>
      </c>
      <c r="C96" s="12">
        <v>0.223</v>
      </c>
      <c r="D96" s="13"/>
      <c r="E96" t="s" s="14">
        <v>159</v>
      </c>
      <c r="F96" s="12">
        <v>50.4333333333333</v>
      </c>
      <c r="G96" s="12">
        <v>30.516667</v>
      </c>
      <c r="H96" s="12">
        <f>B96</f>
        <v>1</v>
      </c>
    </row>
    <row r="97" ht="20.05" customHeight="1">
      <c r="A97" s="15"/>
      <c r="B97" s="16"/>
      <c r="C97" s="13"/>
      <c r="D97" s="13"/>
      <c r="E97" t="s" s="14">
        <v>161</v>
      </c>
      <c r="F97" s="12">
        <v>-34.85</v>
      </c>
      <c r="G97" s="12">
        <v>-56.166667</v>
      </c>
      <c r="H97" s="12">
        <f>B97</f>
        <v>0</v>
      </c>
    </row>
    <row r="98" ht="20.05" customHeight="1">
      <c r="A98" t="s" s="10">
        <v>162</v>
      </c>
      <c r="B98" s="11">
        <v>108</v>
      </c>
      <c r="C98" s="12">
        <v>24.107</v>
      </c>
      <c r="D98" s="13"/>
      <c r="E98" t="s" s="14">
        <v>163</v>
      </c>
      <c r="F98" s="12">
        <v>38.883333</v>
      </c>
      <c r="G98" s="12">
        <v>-77</v>
      </c>
      <c r="H98" s="12">
        <f>B98</f>
        <v>108</v>
      </c>
    </row>
    <row r="99" ht="20.05" customHeight="1">
      <c r="A99" s="15"/>
      <c r="B99" s="16"/>
      <c r="C99" s="13"/>
      <c r="D99" s="13"/>
      <c r="E99" t="s" s="14">
        <v>164</v>
      </c>
      <c r="F99" s="12">
        <v>41.3166666666667</v>
      </c>
      <c r="G99" s="12">
        <v>69.25</v>
      </c>
      <c r="H99" s="12">
        <f>B99</f>
        <v>0</v>
      </c>
    </row>
    <row r="100" ht="20.05" customHeight="1">
      <c r="A100" s="15"/>
      <c r="B100" s="16"/>
      <c r="C100" s="13"/>
      <c r="D100" s="13"/>
      <c r="E100" t="s" s="14">
        <v>166</v>
      </c>
      <c r="F100" s="12">
        <v>10.4833333333333</v>
      </c>
      <c r="G100" s="12">
        <v>-66.86666700000001</v>
      </c>
      <c r="H100" s="12">
        <f>B100</f>
        <v>0</v>
      </c>
    </row>
    <row r="101" ht="20.05" customHeight="1">
      <c r="A101" s="15"/>
      <c r="B101" s="16"/>
      <c r="C101" s="13"/>
      <c r="D101" s="13"/>
      <c r="E101" t="s" s="14">
        <v>168</v>
      </c>
      <c r="F101" s="12">
        <v>21.0333333333333</v>
      </c>
      <c r="G101" s="12">
        <v>105.85</v>
      </c>
      <c r="H101" s="12">
        <f>B101</f>
        <v>0</v>
      </c>
    </row>
    <row r="102" ht="20.05" customHeight="1">
      <c r="A102" t="s" s="10">
        <v>169</v>
      </c>
      <c r="B102" s="11">
        <v>5</v>
      </c>
      <c r="C102" s="12">
        <v>1.116</v>
      </c>
      <c r="D102" s="13"/>
      <c r="E102" s="13"/>
      <c r="F102" s="13"/>
      <c r="G102" s="13"/>
      <c r="H102" s="13"/>
    </row>
    <row r="103" ht="20.05" customHeight="1">
      <c r="A103" s="15"/>
      <c r="B103" s="16"/>
      <c r="C103" s="13"/>
      <c r="D103" s="13"/>
      <c r="E103" t="s" s="14">
        <v>170</v>
      </c>
      <c r="F103" s="12">
        <v>-15.4166666666667</v>
      </c>
      <c r="G103" s="12">
        <v>28.283333</v>
      </c>
      <c r="H103" s="12">
        <f>B103</f>
        <v>0</v>
      </c>
    </row>
    <row r="104" ht="20.05" customHeight="1">
      <c r="A104" s="15"/>
      <c r="B104" s="16"/>
      <c r="C104" s="13"/>
      <c r="D104" s="13"/>
      <c r="E104" s="13"/>
      <c r="F104" s="13"/>
      <c r="G104" s="13"/>
      <c r="H104" s="12">
        <f>C104</f>
        <v>0</v>
      </c>
    </row>
    <row r="105" ht="20.05" customHeight="1">
      <c r="A105" t="s" s="21">
        <v>171</v>
      </c>
      <c r="B105" s="11">
        <f>SUM(B102,B79,B63,B29)</f>
        <v>59</v>
      </c>
      <c r="C105" s="13"/>
      <c r="D105" s="13"/>
      <c r="E105" t="s" s="17">
        <v>171</v>
      </c>
      <c r="F105" s="12">
        <v>51.5</v>
      </c>
      <c r="G105" s="12">
        <v>-0.083333</v>
      </c>
      <c r="H105" s="13"/>
    </row>
    <row r="106" ht="20.05" customHeight="1">
      <c r="A106" s="15"/>
      <c r="B106" s="16"/>
      <c r="C106" s="13"/>
      <c r="D106" s="13"/>
      <c r="E106" t="s" s="14">
        <v>172</v>
      </c>
      <c r="F106" s="12">
        <v>48.8666666666667</v>
      </c>
      <c r="G106" s="12">
        <v>2.333333</v>
      </c>
      <c r="H106" s="12">
        <f>B105+B89+B86+B83+B82+B76+B73+B72+B60+B53+B52+B50+B45+B43+B37+B36+B34+B33+B32+B26+B25+B23+B16+B12+B8+B90</f>
        <v>336</v>
      </c>
    </row>
    <row r="107" ht="20.05" customHeight="1">
      <c r="A107" s="15"/>
      <c r="B107" s="16"/>
      <c r="C107" s="13"/>
      <c r="D107" s="13"/>
      <c r="E107" s="13"/>
      <c r="F107" s="13"/>
      <c r="G107" s="13"/>
      <c r="H107" s="13"/>
    </row>
    <row r="108" ht="20.05" customHeight="1">
      <c r="A108" s="15"/>
      <c r="B108" s="16"/>
      <c r="C108" s="13"/>
      <c r="D108" s="13"/>
      <c r="E108" s="12">
        <v>200</v>
      </c>
      <c r="F108" s="12">
        <v>-10</v>
      </c>
      <c r="G108" s="12">
        <v>-120</v>
      </c>
      <c r="H108" s="12">
        <v>400</v>
      </c>
    </row>
    <row r="109" ht="20.05" customHeight="1">
      <c r="A109" s="15"/>
      <c r="B109" s="16"/>
      <c r="C109" s="13"/>
      <c r="D109" s="13"/>
      <c r="E109" s="12">
        <v>100</v>
      </c>
      <c r="F109" s="12">
        <v>-35</v>
      </c>
      <c r="G109" s="12">
        <v>-120</v>
      </c>
      <c r="H109" s="12">
        <v>200</v>
      </c>
    </row>
    <row r="110" ht="20.05" customHeight="1">
      <c r="A110" s="15"/>
      <c r="B110" s="16"/>
      <c r="C110" s="13"/>
      <c r="D110" s="13"/>
      <c r="E110" s="12">
        <v>50</v>
      </c>
      <c r="F110" s="12">
        <f>-50</f>
        <v>-50</v>
      </c>
      <c r="G110" s="12">
        <v>-120</v>
      </c>
      <c r="H110" s="12">
        <v>100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7" customWidth="1"/>
    <col min="9" max="16384" width="16.3516" style="2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s="24"/>
      <c r="B3" s="25"/>
      <c r="C3" s="8"/>
      <c r="D3" s="8"/>
      <c r="E3" t="s" s="9">
        <v>6</v>
      </c>
      <c r="F3" s="7">
        <v>36.75</v>
      </c>
      <c r="G3" s="7">
        <v>3.05</v>
      </c>
      <c r="H3" s="7">
        <f>B3</f>
        <v>0</v>
      </c>
    </row>
    <row r="4" ht="20.05" customHeight="1">
      <c r="A4" s="15"/>
      <c r="B4" s="16"/>
      <c r="C4" s="13"/>
      <c r="D4" s="13"/>
      <c r="E4" t="s" s="14">
        <v>8</v>
      </c>
      <c r="F4" s="12">
        <v>-34.5833333333333</v>
      </c>
      <c r="G4" s="12">
        <v>-58.666667</v>
      </c>
      <c r="H4" s="12">
        <f>B4</f>
        <v>0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s="15"/>
      <c r="B6" s="16"/>
      <c r="C6" s="13"/>
      <c r="D6" s="13"/>
      <c r="E6" t="s" s="14">
        <v>11</v>
      </c>
      <c r="F6" s="12">
        <v>-35.2666666666667</v>
      </c>
      <c r="G6" s="12">
        <v>149.133333</v>
      </c>
      <c r="H6" s="12">
        <f>B6</f>
        <v>0</v>
      </c>
    </row>
    <row r="7" ht="20.05" customHeight="1">
      <c r="A7" t="s" s="10">
        <v>12</v>
      </c>
      <c r="B7" s="11">
        <v>1</v>
      </c>
      <c r="C7" s="12">
        <v>0.971</v>
      </c>
      <c r="D7" s="13"/>
      <c r="E7" t="s" s="17">
        <v>13</v>
      </c>
      <c r="F7" s="12">
        <v>48.2</v>
      </c>
      <c r="G7" s="12">
        <v>16.366667</v>
      </c>
      <c r="H7" s="12">
        <f>B7</f>
        <v>1</v>
      </c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7</v>
      </c>
      <c r="C11" s="12">
        <v>6.796</v>
      </c>
      <c r="D11" s="13"/>
      <c r="E11" t="s" s="17">
        <v>19</v>
      </c>
      <c r="F11" s="12">
        <v>50.8333333333333</v>
      </c>
      <c r="G11" s="12">
        <v>4.333333</v>
      </c>
      <c r="H11" s="12">
        <f>B11</f>
        <v>7</v>
      </c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2.913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2">
        <f>B15</f>
        <v>0</v>
      </c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3</v>
      </c>
      <c r="C17" s="12">
        <v>2.913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3</v>
      </c>
    </row>
    <row r="18" ht="20.05" customHeight="1">
      <c r="A18" s="15"/>
      <c r="B18" s="16"/>
      <c r="C18" s="13"/>
      <c r="D18" s="13"/>
      <c r="E18" t="s" s="14">
        <v>29</v>
      </c>
      <c r="F18" s="12">
        <v>-33.45</v>
      </c>
      <c r="G18" s="12">
        <v>-70.666667</v>
      </c>
      <c r="H18" s="12">
        <f>B18</f>
        <v>0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s="15"/>
      <c r="B22" s="16"/>
      <c r="C22" s="13"/>
      <c r="D22" s="13"/>
      <c r="E22" t="s" s="17">
        <v>35</v>
      </c>
      <c r="F22" s="12">
        <v>45.8</v>
      </c>
      <c r="G22" s="12">
        <v>16</v>
      </c>
      <c r="H22" s="12">
        <f>B22</f>
        <v>0</v>
      </c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0.05" customHeight="1">
      <c r="A24" s="15"/>
      <c r="B24" s="16"/>
      <c r="C24" s="13"/>
      <c r="D24" s="13"/>
      <c r="E24" t="s" s="17">
        <v>38</v>
      </c>
      <c r="F24" s="12">
        <v>50.0833333333333</v>
      </c>
      <c r="G24" s="12">
        <v>14.466667</v>
      </c>
      <c r="H24" s="12">
        <f>B24</f>
        <v>0</v>
      </c>
    </row>
    <row r="25" ht="20.05" customHeight="1">
      <c r="A25" s="15"/>
      <c r="B25" s="16"/>
      <c r="C25" s="13"/>
      <c r="D25" s="13"/>
      <c r="E25" t="s" s="17">
        <v>40</v>
      </c>
      <c r="F25" s="12">
        <v>55.6666666666667</v>
      </c>
      <c r="G25" s="12">
        <v>12.583333</v>
      </c>
      <c r="H25" s="12">
        <f>B25</f>
        <v>0</v>
      </c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B26</f>
        <v>0</v>
      </c>
    </row>
    <row r="27" ht="20.05" customHeight="1">
      <c r="A27" s="15"/>
      <c r="B27" s="16"/>
      <c r="C27" s="13"/>
      <c r="D27" s="13"/>
      <c r="E27" t="s" s="14">
        <v>43</v>
      </c>
      <c r="F27" s="12">
        <v>30.05</v>
      </c>
      <c r="G27" s="12">
        <v>31.25</v>
      </c>
      <c r="H27" s="12">
        <f>B27</f>
        <v>0</v>
      </c>
    </row>
    <row r="28" ht="20.05" customHeight="1">
      <c r="A28" t="s" s="10">
        <v>44</v>
      </c>
      <c r="B28" s="11">
        <v>10</v>
      </c>
      <c r="C28" s="12">
        <v>9.709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B29</f>
        <v>0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B30</f>
        <v>0</v>
      </c>
    </row>
    <row r="31" ht="20.05" customHeight="1">
      <c r="A31" t="s" s="10">
        <v>47</v>
      </c>
      <c r="B31" s="11">
        <v>1</v>
      </c>
      <c r="C31" s="12">
        <v>0.971</v>
      </c>
      <c r="D31" s="13"/>
      <c r="E31" t="s" s="17">
        <v>48</v>
      </c>
      <c r="F31" s="12">
        <v>60.1666666666667</v>
      </c>
      <c r="G31" s="12">
        <v>24.933333</v>
      </c>
      <c r="H31" s="12">
        <f>B31</f>
        <v>1</v>
      </c>
    </row>
    <row r="32" ht="20.05" customHeight="1">
      <c r="A32" t="s" s="10">
        <v>49</v>
      </c>
      <c r="B32" s="11">
        <v>10</v>
      </c>
      <c r="C32" s="12">
        <v>9.709</v>
      </c>
      <c r="D32" s="13"/>
      <c r="E32" t="s" s="17">
        <v>50</v>
      </c>
      <c r="F32" s="12">
        <v>48.8666666666667</v>
      </c>
      <c r="G32" s="12">
        <v>2.333333</v>
      </c>
      <c r="H32" s="12">
        <f>B32</f>
        <v>10</v>
      </c>
    </row>
    <row r="33" ht="20.05" customHeight="1">
      <c r="A33" t="s" s="10">
        <v>51</v>
      </c>
      <c r="B33" s="11">
        <v>18</v>
      </c>
      <c r="C33" s="12">
        <v>17.476</v>
      </c>
      <c r="D33" s="13"/>
      <c r="E33" t="s" s="17">
        <v>52</v>
      </c>
      <c r="F33" s="12">
        <v>52.5166666666667</v>
      </c>
      <c r="G33" s="12">
        <v>13.4</v>
      </c>
      <c r="H33" s="12">
        <f>B33</f>
        <v>18</v>
      </c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B34</f>
        <v>0</v>
      </c>
    </row>
    <row r="35" ht="20.05" customHeight="1">
      <c r="A35" t="s" s="10">
        <v>54</v>
      </c>
      <c r="B35" s="11">
        <v>1</v>
      </c>
      <c r="C35" s="12">
        <v>0.971</v>
      </c>
      <c r="D35" s="13"/>
      <c r="E35" t="s" s="17">
        <v>55</v>
      </c>
      <c r="F35" s="12">
        <v>37.9833333333333</v>
      </c>
      <c r="G35" s="12">
        <v>23.733333</v>
      </c>
      <c r="H35" s="12">
        <f>B35</f>
        <v>1</v>
      </c>
    </row>
    <row r="36" ht="20.05" customHeight="1">
      <c r="A36" t="s" s="10">
        <v>56</v>
      </c>
      <c r="B36" s="11">
        <v>1</v>
      </c>
      <c r="C36" s="12">
        <v>0.971</v>
      </c>
      <c r="D36" s="13"/>
      <c r="E36" t="s" s="17">
        <v>57</v>
      </c>
      <c r="F36" s="12">
        <v>47.5</v>
      </c>
      <c r="G36" s="12">
        <v>19.083333</v>
      </c>
      <c r="H36" s="12">
        <f>B36</f>
        <v>1</v>
      </c>
    </row>
    <row r="37" ht="20.05" customHeight="1">
      <c r="A37" t="s" s="10">
        <v>58</v>
      </c>
      <c r="B37" s="11">
        <v>1</v>
      </c>
      <c r="C37" s="12">
        <v>0.971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1</v>
      </c>
    </row>
    <row r="38" ht="20.05" customHeight="1">
      <c r="A38" t="s" s="10">
        <v>60</v>
      </c>
      <c r="B38" s="11">
        <v>4</v>
      </c>
      <c r="C38" s="12">
        <v>3.883</v>
      </c>
      <c r="D38" s="13"/>
      <c r="E38" t="s" s="14">
        <v>61</v>
      </c>
      <c r="F38" s="12">
        <v>28.6</v>
      </c>
      <c r="G38" s="12">
        <v>77.2</v>
      </c>
      <c r="H38" s="12">
        <f>B38</f>
        <v>4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t="s" s="10">
        <v>63</v>
      </c>
      <c r="B40" s="11">
        <v>5</v>
      </c>
      <c r="C40" s="12">
        <v>4.854</v>
      </c>
      <c r="D40" s="13"/>
      <c r="E40" t="s" s="14">
        <v>64</v>
      </c>
      <c r="F40" s="12">
        <v>35.7</v>
      </c>
      <c r="G40" s="12">
        <v>51.416667</v>
      </c>
      <c r="H40" s="12">
        <f>B40</f>
        <v>5</v>
      </c>
    </row>
    <row r="41" ht="20.05" customHeight="1">
      <c r="A41" s="15"/>
      <c r="B41" s="16"/>
      <c r="C41" s="13"/>
      <c r="D41" s="13"/>
      <c r="E41" t="s" s="14">
        <v>66</v>
      </c>
      <c r="F41" s="12">
        <v>33.3333333333333</v>
      </c>
      <c r="G41" s="12">
        <v>44.4</v>
      </c>
      <c r="H41" s="12">
        <f>B41</f>
        <v>0</v>
      </c>
    </row>
    <row r="42" ht="20.05" customHeight="1">
      <c r="A42" t="s" s="10">
        <v>67</v>
      </c>
      <c r="B42" s="11">
        <v>4</v>
      </c>
      <c r="C42" s="12">
        <v>3.883</v>
      </c>
      <c r="D42" s="13"/>
      <c r="E42" t="s" s="17">
        <v>68</v>
      </c>
      <c r="F42" s="12">
        <v>53.3166666666667</v>
      </c>
      <c r="G42" s="12">
        <v>-6.233333</v>
      </c>
      <c r="H42" s="12">
        <f>B42</f>
        <v>4</v>
      </c>
    </row>
    <row r="43" ht="20.05" customHeight="1">
      <c r="A43" s="15"/>
      <c r="B43" s="16"/>
      <c r="C43" s="13"/>
      <c r="D43" s="13"/>
      <c r="E43" t="s" s="14">
        <v>70</v>
      </c>
      <c r="F43" s="12">
        <v>31.7666666666667</v>
      </c>
      <c r="G43" s="12">
        <v>35.233333</v>
      </c>
      <c r="H43" s="12">
        <f>B43</f>
        <v>0</v>
      </c>
    </row>
    <row r="44" ht="20.05" customHeight="1">
      <c r="A44" t="s" s="10">
        <v>71</v>
      </c>
      <c r="B44" s="11">
        <v>30</v>
      </c>
      <c r="C44" s="12">
        <v>29.126</v>
      </c>
      <c r="D44" s="13"/>
      <c r="E44" t="s" s="17">
        <v>72</v>
      </c>
      <c r="F44" s="12">
        <v>41.9</v>
      </c>
      <c r="G44" s="12">
        <v>12.483333</v>
      </c>
      <c r="H44" s="12">
        <f>B44</f>
        <v>30</v>
      </c>
    </row>
    <row r="45" ht="20.05" customHeight="1">
      <c r="A45" t="s" s="10">
        <v>73</v>
      </c>
      <c r="B45" s="11">
        <v>1</v>
      </c>
      <c r="C45" s="12">
        <v>0.971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1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B46</f>
        <v>0</v>
      </c>
    </row>
    <row r="47" ht="20.05" customHeight="1">
      <c r="A47" s="15"/>
      <c r="B47" s="16"/>
      <c r="C47" s="13"/>
      <c r="D47" s="13"/>
      <c r="E47" t="s" s="14">
        <v>77</v>
      </c>
      <c r="F47" s="12">
        <v>51.1666666666667</v>
      </c>
      <c r="G47" s="12">
        <v>71.416667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79</v>
      </c>
      <c r="F48" s="12">
        <v>-1.28333333333333</v>
      </c>
      <c r="G48" s="12">
        <v>36.816667</v>
      </c>
      <c r="H48" s="12">
        <f>B48</f>
        <v>0</v>
      </c>
    </row>
    <row r="49" ht="20.05" customHeight="1">
      <c r="A49" t="s" s="10">
        <v>177</v>
      </c>
      <c r="B49" s="11">
        <v>1</v>
      </c>
      <c r="C49" s="12">
        <v>0.971</v>
      </c>
      <c r="D49" s="13"/>
      <c r="E49" t="s" s="17">
        <v>80</v>
      </c>
      <c r="F49" s="12">
        <v>56.95</v>
      </c>
      <c r="G49" s="12">
        <v>24.1</v>
      </c>
      <c r="H49" s="12">
        <f>B49</f>
        <v>1</v>
      </c>
    </row>
    <row r="50" ht="23.85" customHeight="1">
      <c r="A50" s="15"/>
      <c r="B50" s="16"/>
      <c r="C50" s="13"/>
      <c r="D50" s="13"/>
      <c r="E50" t="s" s="14">
        <v>82</v>
      </c>
      <c r="F50" s="20">
        <v>33.88863</v>
      </c>
      <c r="G50" s="20">
        <v>35.49548</v>
      </c>
      <c r="H50" s="12">
        <f>B50</f>
        <v>0</v>
      </c>
    </row>
    <row r="51" ht="20.05" customHeight="1">
      <c r="A51" s="15"/>
      <c r="B51" s="16"/>
      <c r="C51" s="13"/>
      <c r="D51" s="13"/>
      <c r="E51" t="s" s="17">
        <v>84</v>
      </c>
      <c r="F51" s="12">
        <v>54.6833333333333</v>
      </c>
      <c r="G51" s="12">
        <v>25.316667</v>
      </c>
      <c r="H51" s="12">
        <f>B51</f>
        <v>0</v>
      </c>
    </row>
    <row r="52" ht="20.05" customHeight="1">
      <c r="A52" t="s" s="10">
        <v>85</v>
      </c>
      <c r="B52" s="11">
        <v>4</v>
      </c>
      <c r="C52" s="12">
        <v>3.883</v>
      </c>
      <c r="D52" s="13"/>
      <c r="E52" t="s" s="17">
        <v>86</v>
      </c>
      <c r="F52" s="12">
        <v>49.6</v>
      </c>
      <c r="G52" s="12">
        <v>6.116667</v>
      </c>
      <c r="H52" s="12">
        <f>B52</f>
        <v>4</v>
      </c>
    </row>
    <row r="53" ht="20.05" customHeight="1">
      <c r="A53" s="15"/>
      <c r="B53" s="16"/>
      <c r="C53" s="13"/>
      <c r="D53" s="13"/>
      <c r="E53" t="s" s="14">
        <v>88</v>
      </c>
      <c r="F53" s="12">
        <v>3.16666666666667</v>
      </c>
      <c r="G53" s="12">
        <v>101.7</v>
      </c>
      <c r="H53" s="12">
        <f>B53</f>
        <v>0</v>
      </c>
    </row>
    <row r="54" ht="20.05" customHeight="1">
      <c r="A54" s="15"/>
      <c r="B54" s="16"/>
      <c r="C54" s="13"/>
      <c r="D54" s="13"/>
      <c r="E54" t="s" s="14">
        <v>89</v>
      </c>
      <c r="F54" s="12">
        <v>35.891996432</v>
      </c>
      <c r="G54" s="12">
        <v>14.50749797</v>
      </c>
      <c r="H54" s="12">
        <f>B54</f>
        <v>0</v>
      </c>
    </row>
    <row r="55" ht="20.05" customHeight="1">
      <c r="A55" t="s" s="10">
        <v>90</v>
      </c>
      <c r="B55" s="11">
        <v>1</v>
      </c>
      <c r="C55" s="12">
        <v>0.971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1</v>
      </c>
    </row>
    <row r="56" ht="20.05" customHeight="1">
      <c r="A56" t="s" s="10">
        <v>94</v>
      </c>
      <c r="B56" s="11">
        <v>2</v>
      </c>
      <c r="C56" s="12">
        <v>1.942</v>
      </c>
      <c r="D56" s="13"/>
      <c r="E56" t="s" s="14">
        <v>93</v>
      </c>
      <c r="F56" s="12">
        <v>47</v>
      </c>
      <c r="G56" s="12">
        <v>28.85</v>
      </c>
      <c r="H56" s="12">
        <f>B56</f>
        <v>2</v>
      </c>
    </row>
    <row r="57" ht="20.05" customHeight="1">
      <c r="A57" s="15"/>
      <c r="B57" s="16"/>
      <c r="C57" s="13"/>
      <c r="D57" s="13"/>
      <c r="E57" t="s" s="14">
        <v>95</v>
      </c>
      <c r="F57" s="12">
        <v>34.0166666666667</v>
      </c>
      <c r="G57" s="12">
        <v>-6.816667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1</v>
      </c>
      <c r="C59" s="12">
        <v>0.971</v>
      </c>
      <c r="D59" s="13"/>
      <c r="E59" t="s" s="17">
        <v>98</v>
      </c>
      <c r="F59" s="12">
        <v>52.35</v>
      </c>
      <c r="G59" s="12">
        <v>4.916667</v>
      </c>
      <c r="H59" s="12">
        <f>B59</f>
        <v>1</v>
      </c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2">
        <f>B60</f>
        <v>0</v>
      </c>
    </row>
    <row r="61" ht="20.05" customHeight="1">
      <c r="A61" t="s" s="10">
        <v>179</v>
      </c>
      <c r="B61" s="11">
        <v>1</v>
      </c>
      <c r="C61" s="12">
        <v>0.971</v>
      </c>
      <c r="D61" s="13"/>
      <c r="E61" t="s" s="14">
        <v>101</v>
      </c>
      <c r="F61" s="12">
        <v>9.08333333333333</v>
      </c>
      <c r="G61" s="12">
        <v>7.533333</v>
      </c>
      <c r="H61" s="12">
        <f>B61</f>
        <v>1</v>
      </c>
    </row>
    <row r="62" ht="20.05" customHeight="1">
      <c r="A62" t="s" s="10">
        <v>102</v>
      </c>
      <c r="B62" s="11">
        <v>2</v>
      </c>
      <c r="C62" s="12">
        <v>1.942</v>
      </c>
      <c r="D62" s="13"/>
      <c r="E62" s="13"/>
      <c r="F62" s="13"/>
      <c r="G62" s="13"/>
      <c r="H62" s="13"/>
    </row>
    <row r="63" ht="20.05" customHeight="1">
      <c r="A63" s="15"/>
      <c r="B63" s="16"/>
      <c r="C63" s="13"/>
      <c r="D63" s="13"/>
      <c r="E63" t="s" s="14">
        <v>104</v>
      </c>
      <c r="F63" s="12">
        <v>39.0166666666667</v>
      </c>
      <c r="G63" s="12">
        <v>125.75</v>
      </c>
      <c r="H63" s="12">
        <f>B63</f>
        <v>0</v>
      </c>
    </row>
    <row r="64" ht="20.05" customHeight="1">
      <c r="A64" s="15"/>
      <c r="B64" s="16"/>
      <c r="C64" s="13"/>
      <c r="D64" s="13"/>
      <c r="E64" t="s" s="14">
        <v>106</v>
      </c>
      <c r="F64" s="12">
        <v>59.9166666666667</v>
      </c>
      <c r="G64" s="12">
        <v>10.75</v>
      </c>
      <c r="H64" s="12">
        <f>B64</f>
        <v>0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B65</f>
        <v>0</v>
      </c>
    </row>
    <row r="66" ht="20.05" customHeight="1">
      <c r="A66" s="15"/>
      <c r="B66" s="16"/>
      <c r="C66" s="13"/>
      <c r="D66" s="13"/>
      <c r="E66" t="s" s="14">
        <v>109</v>
      </c>
      <c r="F66" s="12">
        <v>33.6833333333333</v>
      </c>
      <c r="G66" s="12">
        <v>73.05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B67</f>
        <v>0</v>
      </c>
    </row>
    <row r="68" ht="32.05" customHeight="1">
      <c r="A68" t="s" s="10">
        <v>111</v>
      </c>
      <c r="B68" s="11">
        <v>19</v>
      </c>
      <c r="C68" s="12">
        <v>18.447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19</v>
      </c>
    </row>
    <row r="69" ht="20.05" customHeight="1">
      <c r="A69" s="15"/>
      <c r="B69" s="16"/>
      <c r="C69" s="13"/>
      <c r="D69" s="13"/>
      <c r="E69" t="s" s="14">
        <v>114</v>
      </c>
      <c r="F69" s="12">
        <v>-12.05</v>
      </c>
      <c r="G69" s="12">
        <v>-77.05</v>
      </c>
      <c r="H69" s="12">
        <f>B69</f>
        <v>0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B70</f>
        <v>0</v>
      </c>
    </row>
    <row r="71" ht="20.05" customHeight="1">
      <c r="A71" t="s" s="10">
        <v>116</v>
      </c>
      <c r="B71" s="11">
        <v>1</v>
      </c>
      <c r="C71" s="12">
        <v>0.971</v>
      </c>
      <c r="D71" s="13"/>
      <c r="E71" t="s" s="17">
        <v>117</v>
      </c>
      <c r="F71" s="12">
        <v>52.25</v>
      </c>
      <c r="G71" s="12">
        <v>21</v>
      </c>
      <c r="H71" s="12">
        <f>B71</f>
        <v>1</v>
      </c>
    </row>
    <row r="72" ht="20.05" customHeight="1">
      <c r="A72" t="s" s="10">
        <v>118</v>
      </c>
      <c r="B72" s="11">
        <v>1</v>
      </c>
      <c r="C72" s="12">
        <v>0.971</v>
      </c>
      <c r="D72" s="13"/>
      <c r="E72" t="s" s="17">
        <v>119</v>
      </c>
      <c r="F72" s="12">
        <v>38.7166666666667</v>
      </c>
      <c r="G72" s="12">
        <v>-9.133333</v>
      </c>
      <c r="H72" s="12">
        <f>B72</f>
        <v>1</v>
      </c>
    </row>
    <row r="73" ht="20.05" customHeight="1">
      <c r="A73" s="15"/>
      <c r="B73" s="16"/>
      <c r="C73" s="13"/>
      <c r="D73" s="13"/>
      <c r="E73" t="s" s="14">
        <v>121</v>
      </c>
      <c r="F73" s="12">
        <v>25.2833333333333</v>
      </c>
      <c r="G73" s="12">
        <v>51.533333</v>
      </c>
      <c r="H73" s="12">
        <f>B73</f>
        <v>0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s="15"/>
      <c r="B75" s="16"/>
      <c r="C75" s="13"/>
      <c r="D75" s="13"/>
      <c r="E75" t="s" s="17">
        <v>124</v>
      </c>
      <c r="F75" s="12">
        <v>44.4333333333333</v>
      </c>
      <c r="G75" s="12">
        <v>26.1</v>
      </c>
      <c r="H75" s="12">
        <f>B75</f>
        <v>0</v>
      </c>
    </row>
    <row r="76" ht="20.05" customHeight="1">
      <c r="A76" t="s" s="10">
        <v>125</v>
      </c>
      <c r="B76" s="11">
        <v>4</v>
      </c>
      <c r="C76" s="12">
        <v>3.883</v>
      </c>
      <c r="D76" s="13"/>
      <c r="E76" t="s" s="14">
        <v>126</v>
      </c>
      <c r="F76" s="12">
        <v>55.75</v>
      </c>
      <c r="G76" s="12">
        <v>37.6</v>
      </c>
      <c r="H76" s="12">
        <f>B76</f>
        <v>4</v>
      </c>
    </row>
    <row r="77" ht="20.05" customHeight="1">
      <c r="A77" t="s" s="10">
        <v>127</v>
      </c>
      <c r="B77" s="11">
        <v>3</v>
      </c>
      <c r="C77" s="12">
        <v>2.913</v>
      </c>
      <c r="D77" s="13"/>
      <c r="E77" t="s" s="14">
        <v>128</v>
      </c>
      <c r="F77" s="12">
        <v>24.65</v>
      </c>
      <c r="G77" s="12">
        <v>46.7</v>
      </c>
      <c r="H77" s="12">
        <f>B77</f>
        <v>3</v>
      </c>
    </row>
    <row r="78" ht="20.05" customHeight="1">
      <c r="A78" t="s" s="10">
        <v>129</v>
      </c>
      <c r="B78" s="11">
        <v>1</v>
      </c>
      <c r="C78" s="12">
        <v>0.971</v>
      </c>
      <c r="D78" s="13"/>
      <c r="E78" s="13"/>
      <c r="F78" s="13"/>
      <c r="G78" s="13"/>
      <c r="H78" s="13"/>
    </row>
    <row r="79" ht="20.05" customHeight="1">
      <c r="A79" s="15"/>
      <c r="B79" s="16"/>
      <c r="C79" s="13"/>
      <c r="D79" s="13"/>
      <c r="E79" t="s" s="14">
        <v>131</v>
      </c>
      <c r="F79" s="12">
        <v>44.8333333333333</v>
      </c>
      <c r="G79" s="12">
        <v>20.5</v>
      </c>
      <c r="H79" s="12">
        <f>B79</f>
        <v>0</v>
      </c>
    </row>
    <row r="80" ht="20.05" customHeight="1">
      <c r="A80" t="s" s="10">
        <v>132</v>
      </c>
      <c r="B80" s="11">
        <v>1</v>
      </c>
      <c r="C80" s="12">
        <v>0.971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1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2">
        <f>B81</f>
        <v>0</v>
      </c>
    </row>
    <row r="82" ht="20.05" customHeight="1">
      <c r="A82" s="15"/>
      <c r="B82" s="16"/>
      <c r="C82" s="13"/>
      <c r="D82" s="13"/>
      <c r="E82" t="s" s="17">
        <v>136</v>
      </c>
      <c r="F82" s="12">
        <v>46.05</v>
      </c>
      <c r="G82" s="12">
        <v>14.516667</v>
      </c>
      <c r="H82" s="12">
        <f>B82</f>
        <v>0</v>
      </c>
    </row>
    <row r="83" ht="20.05" customHeight="1">
      <c r="A83" s="15"/>
      <c r="B83" s="16"/>
      <c r="C83" s="13"/>
      <c r="D83" s="13"/>
      <c r="E83" t="s" s="14">
        <v>137</v>
      </c>
      <c r="F83" s="12">
        <v>-25.7</v>
      </c>
      <c r="G83" s="12">
        <v>28.216667</v>
      </c>
      <c r="H83" s="12">
        <f>B83</f>
        <v>0</v>
      </c>
    </row>
    <row r="84" ht="20.05" customHeight="1">
      <c r="A84" t="s" s="10">
        <v>138</v>
      </c>
      <c r="B84" s="11">
        <v>1</v>
      </c>
      <c r="C84" s="12">
        <v>0.971</v>
      </c>
      <c r="D84" s="13"/>
      <c r="E84" t="s" s="14">
        <v>139</v>
      </c>
      <c r="F84" s="12">
        <v>37.55</v>
      </c>
      <c r="G84" s="12">
        <v>126.983333</v>
      </c>
      <c r="H84" s="12">
        <f>B84</f>
        <v>1</v>
      </c>
    </row>
    <row r="85" ht="20.05" customHeight="1">
      <c r="A85" t="s" s="10">
        <v>140</v>
      </c>
      <c r="B85" s="11">
        <v>7</v>
      </c>
      <c r="C85" s="12">
        <v>6.796</v>
      </c>
      <c r="D85" s="13"/>
      <c r="E85" t="s" s="17">
        <v>141</v>
      </c>
      <c r="F85" s="12">
        <v>40.4</v>
      </c>
      <c r="G85" s="12">
        <v>-3.683333</v>
      </c>
      <c r="H85" s="12">
        <f>B85</f>
        <v>7</v>
      </c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B86</f>
        <v>0</v>
      </c>
    </row>
    <row r="87" ht="20.05" customHeight="1">
      <c r="A87" t="s" s="10">
        <v>180</v>
      </c>
      <c r="B87" s="11">
        <v>1</v>
      </c>
      <c r="C87" s="12">
        <v>0.971</v>
      </c>
      <c r="D87" s="13"/>
      <c r="E87" t="s" s="14">
        <v>143</v>
      </c>
      <c r="F87" s="12">
        <v>15.6</v>
      </c>
      <c r="G87" s="12">
        <v>32.533333</v>
      </c>
      <c r="H87" s="12">
        <f>B87</f>
        <v>1</v>
      </c>
    </row>
    <row r="88" ht="20.05" customHeight="1">
      <c r="A88" t="s" s="10">
        <v>144</v>
      </c>
      <c r="B88" s="11">
        <v>1</v>
      </c>
      <c r="C88" s="12">
        <v>0.971</v>
      </c>
      <c r="D88" s="13"/>
      <c r="E88" t="s" s="17">
        <v>145</v>
      </c>
      <c r="F88" s="12">
        <v>59.3333333333333</v>
      </c>
      <c r="G88" s="12">
        <v>18.05</v>
      </c>
      <c r="H88" s="12">
        <f>B88</f>
        <v>1</v>
      </c>
    </row>
    <row r="89" ht="20.05" customHeight="1">
      <c r="A89" t="s" s="10">
        <v>146</v>
      </c>
      <c r="B89" s="11">
        <v>9</v>
      </c>
      <c r="C89" s="12">
        <v>8.738</v>
      </c>
      <c r="D89" s="13"/>
      <c r="E89" t="s" s="14">
        <v>147</v>
      </c>
      <c r="F89" s="12">
        <v>46.9166666666667</v>
      </c>
      <c r="G89" s="12">
        <v>7.466667</v>
      </c>
      <c r="H89" s="12">
        <f>B89</f>
        <v>9</v>
      </c>
    </row>
    <row r="90" ht="20.05" customHeight="1">
      <c r="A90" t="s" s="10">
        <v>148</v>
      </c>
      <c r="B90" s="11">
        <v>1</v>
      </c>
      <c r="C90" s="12">
        <v>0.971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1</v>
      </c>
    </row>
    <row r="91" ht="20.05" customHeight="1">
      <c r="A91" s="15"/>
      <c r="B91" s="16"/>
      <c r="C91" s="13"/>
      <c r="D91" s="13"/>
      <c r="E91" t="s" s="14">
        <v>151</v>
      </c>
      <c r="F91" s="12">
        <v>13.75</v>
      </c>
      <c r="G91" s="12">
        <v>100.516667</v>
      </c>
      <c r="H91" s="12">
        <f>B91</f>
        <v>0</v>
      </c>
    </row>
    <row r="92" ht="20.05" customHeight="1">
      <c r="A92" s="15"/>
      <c r="B92" s="16"/>
      <c r="C92" s="13"/>
      <c r="D92" s="13"/>
      <c r="E92" t="s" s="14">
        <v>153</v>
      </c>
      <c r="F92" s="12">
        <v>36.8</v>
      </c>
      <c r="G92" s="12">
        <v>10.183333</v>
      </c>
      <c r="H92" s="12">
        <f>B92</f>
        <v>0</v>
      </c>
    </row>
    <row r="93" ht="20.05" customHeight="1">
      <c r="A93" t="s" s="10">
        <v>154</v>
      </c>
      <c r="B93" s="11">
        <v>1</v>
      </c>
      <c r="C93" s="12">
        <v>0.971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1</v>
      </c>
    </row>
    <row r="94" ht="32.05" customHeight="1">
      <c r="A94" s="15"/>
      <c r="B94" s="16"/>
      <c r="C94" s="13"/>
      <c r="D94" s="13"/>
      <c r="E94" t="s" s="14">
        <v>157</v>
      </c>
      <c r="F94" s="12">
        <v>24.4666666666667</v>
      </c>
      <c r="G94" s="12">
        <v>54.366667</v>
      </c>
      <c r="H94" s="12">
        <f>B94</f>
        <v>0</v>
      </c>
    </row>
    <row r="95" ht="20.05" customHeight="1">
      <c r="A95" s="15"/>
      <c r="B95" s="16"/>
      <c r="C95" s="13"/>
      <c r="D95" s="13"/>
      <c r="E95" t="s" s="14">
        <v>159</v>
      </c>
      <c r="F95" s="12">
        <v>50.4333333333333</v>
      </c>
      <c r="G95" s="12">
        <v>30.516667</v>
      </c>
      <c r="H95" s="12">
        <f>B95</f>
        <v>0</v>
      </c>
    </row>
    <row r="96" ht="20.05" customHeight="1">
      <c r="A96" s="15"/>
      <c r="B96" s="16"/>
      <c r="C96" s="13"/>
      <c r="D96" s="13"/>
      <c r="E96" t="s" s="14">
        <v>161</v>
      </c>
      <c r="F96" s="12">
        <v>-34.85</v>
      </c>
      <c r="G96" s="12">
        <v>-56.166667</v>
      </c>
      <c r="H96" s="12">
        <f>B96</f>
        <v>0</v>
      </c>
    </row>
    <row r="97" ht="20.05" customHeight="1">
      <c r="A97" t="s" s="10">
        <v>162</v>
      </c>
      <c r="B97" s="11">
        <v>35</v>
      </c>
      <c r="C97" s="12">
        <v>33.981</v>
      </c>
      <c r="D97" s="13"/>
      <c r="E97" t="s" s="14">
        <v>163</v>
      </c>
      <c r="F97" s="12">
        <v>38.883333</v>
      </c>
      <c r="G97" s="12">
        <v>-77</v>
      </c>
      <c r="H97" s="12">
        <f>B97</f>
        <v>35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t="s" s="10">
        <v>167</v>
      </c>
      <c r="B99" s="11">
        <v>1</v>
      </c>
      <c r="C99" s="12">
        <v>0.971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1</v>
      </c>
    </row>
    <row r="100" ht="20.05" customHeight="1">
      <c r="A100" t="s" s="10">
        <v>169</v>
      </c>
      <c r="B100" s="11">
        <v>1</v>
      </c>
      <c r="C100" s="12">
        <v>0.971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</v>
      </c>
    </row>
    <row r="101" ht="20.05" customHeight="1">
      <c r="A101" s="15"/>
      <c r="B101" s="16"/>
      <c r="C101" s="13"/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2">
        <f>B103</f>
        <v>0</v>
      </c>
    </row>
    <row r="104" ht="20.05" customHeight="1">
      <c r="A104" s="15"/>
      <c r="B104" s="16"/>
      <c r="C104" s="13"/>
      <c r="D104" s="13"/>
      <c r="E104" t="s" s="17">
        <v>171</v>
      </c>
      <c r="F104" s="12">
        <v>51.5</v>
      </c>
      <c r="G104" s="12">
        <v>-0.083333</v>
      </c>
      <c r="H104" s="12">
        <f>B101+B78+B62+B28</f>
        <v>13</v>
      </c>
    </row>
    <row r="105" ht="20.05" customHeight="1">
      <c r="A105" s="15"/>
      <c r="B105" s="16"/>
      <c r="C105" s="13"/>
      <c r="D105" s="13"/>
      <c r="E105" s="12">
        <v>200</v>
      </c>
      <c r="F105" s="12">
        <v>55</v>
      </c>
      <c r="G105" s="12">
        <f t="shared" si="98" ref="G105:G107">-20</f>
        <v>-20</v>
      </c>
      <c r="H105" s="12">
        <v>40</v>
      </c>
    </row>
    <row r="106" ht="20.05" customHeight="1">
      <c r="A106" s="15"/>
      <c r="B106" s="16"/>
      <c r="C106" s="13"/>
      <c r="D106" s="13"/>
      <c r="E106" s="12">
        <v>100</v>
      </c>
      <c r="F106" s="12">
        <v>50</v>
      </c>
      <c r="G106" s="12">
        <f t="shared" si="98"/>
        <v>-20</v>
      </c>
      <c r="H106" s="12">
        <v>20</v>
      </c>
    </row>
    <row r="107" ht="20.05" customHeight="1">
      <c r="A107" s="15"/>
      <c r="B107" s="16"/>
      <c r="C107" s="13"/>
      <c r="D107" s="13"/>
      <c r="E107" s="12">
        <v>50</v>
      </c>
      <c r="F107" s="12">
        <v>47</v>
      </c>
      <c r="G107" s="12">
        <f t="shared" si="98"/>
        <v>-20</v>
      </c>
      <c r="H107" s="12">
        <v>10</v>
      </c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t="s" s="14">
        <v>172</v>
      </c>
      <c r="F109" s="12">
        <v>48.8666666666667</v>
      </c>
      <c r="G109" s="12">
        <v>2.333333</v>
      </c>
      <c r="H109" s="12">
        <f>B105</f>
        <v>0</v>
      </c>
    </row>
    <row r="110" ht="20.05" customHeight="1">
      <c r="A110" s="15"/>
      <c r="B110" s="16"/>
      <c r="C110" s="13"/>
      <c r="D110" s="13"/>
      <c r="E110" s="13"/>
      <c r="F110" s="13"/>
      <c r="G110" s="13"/>
      <c r="H110" s="13"/>
    </row>
    <row r="111" ht="20.05" customHeight="1">
      <c r="A111" s="15"/>
      <c r="B111" s="16"/>
      <c r="C111" s="13"/>
      <c r="D111" s="13"/>
      <c r="E111" s="13"/>
      <c r="F111" s="13"/>
      <c r="G111" s="13"/>
      <c r="H111" s="13"/>
    </row>
    <row r="112" ht="20.05" customHeight="1">
      <c r="A112" s="15"/>
      <c r="B112" s="16"/>
      <c r="C112" s="13"/>
      <c r="D112" s="13"/>
      <c r="E112" s="13"/>
      <c r="F112" s="13"/>
      <c r="G112" s="13"/>
      <c r="H112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8" customWidth="1"/>
    <col min="9" max="16384" width="16.3516" style="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s="24"/>
      <c r="B3" s="25"/>
      <c r="C3" s="8"/>
      <c r="D3" s="8"/>
      <c r="E3" t="s" s="9">
        <v>6</v>
      </c>
      <c r="F3" s="7">
        <v>36.75</v>
      </c>
      <c r="G3" s="7">
        <v>3.05</v>
      </c>
      <c r="H3" s="7">
        <f>B3</f>
        <v>0</v>
      </c>
    </row>
    <row r="4" ht="20.05" customHeight="1">
      <c r="A4" s="15"/>
      <c r="B4" s="16"/>
      <c r="C4" s="13"/>
      <c r="D4" s="13"/>
      <c r="E4" t="s" s="14">
        <v>8</v>
      </c>
      <c r="F4" s="12">
        <v>-34.5833333333333</v>
      </c>
      <c r="G4" s="12">
        <v>-58.666667</v>
      </c>
      <c r="H4" s="12">
        <f>B4</f>
        <v>0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B5</f>
        <v>0</v>
      </c>
    </row>
    <row r="6" ht="20.05" customHeight="1">
      <c r="A6" s="15"/>
      <c r="B6" s="16"/>
      <c r="C6" s="13"/>
      <c r="D6" s="13"/>
      <c r="E6" t="s" s="14">
        <v>11</v>
      </c>
      <c r="F6" s="12">
        <v>-35.2666666666667</v>
      </c>
      <c r="G6" s="12">
        <v>149.133333</v>
      </c>
      <c r="H6" s="12">
        <f>B6</f>
        <v>0</v>
      </c>
    </row>
    <row r="7" ht="20.05" customHeight="1">
      <c r="A7" t="s" s="10">
        <v>12</v>
      </c>
      <c r="B7" s="11">
        <v>1</v>
      </c>
      <c r="C7" s="12">
        <v>0.971</v>
      </c>
      <c r="D7" s="13"/>
      <c r="E7" t="s" s="17">
        <v>13</v>
      </c>
      <c r="F7" s="12">
        <v>48.2</v>
      </c>
      <c r="G7" s="12">
        <v>16.366667</v>
      </c>
      <c r="H7" s="13"/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B8</f>
        <v>0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B9</f>
        <v>0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B10</f>
        <v>0</v>
      </c>
    </row>
    <row r="11" ht="20.05" customHeight="1">
      <c r="A11" t="s" s="10">
        <v>18</v>
      </c>
      <c r="B11" s="11">
        <v>7</v>
      </c>
      <c r="C11" s="12">
        <v>6.796</v>
      </c>
      <c r="D11" s="13"/>
      <c r="E11" t="s" s="17">
        <v>19</v>
      </c>
      <c r="F11" s="12">
        <v>50.8333333333333</v>
      </c>
      <c r="G11" s="12">
        <v>4.333333</v>
      </c>
      <c r="H11" s="13"/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B12</f>
        <v>0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B13</f>
        <v>0</v>
      </c>
    </row>
    <row r="14" ht="20.05" customHeight="1">
      <c r="A14" t="s" s="10">
        <v>22</v>
      </c>
      <c r="B14" s="11">
        <v>3</v>
      </c>
      <c r="C14" s="12">
        <v>2.913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3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3"/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B16</f>
        <v>0</v>
      </c>
    </row>
    <row r="17" ht="20.05" customHeight="1">
      <c r="A17" t="s" s="10">
        <v>26</v>
      </c>
      <c r="B17" s="11">
        <v>3</v>
      </c>
      <c r="C17" s="12">
        <v>2.913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3</v>
      </c>
    </row>
    <row r="18" ht="20.05" customHeight="1">
      <c r="A18" s="15"/>
      <c r="B18" s="16"/>
      <c r="C18" s="13"/>
      <c r="D18" s="13"/>
      <c r="E18" t="s" s="14">
        <v>29</v>
      </c>
      <c r="F18" s="12">
        <v>-33.45</v>
      </c>
      <c r="G18" s="12">
        <v>-70.666667</v>
      </c>
      <c r="H18" s="12">
        <f>B18</f>
        <v>0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B19</f>
        <v>0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B20</f>
        <v>0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B21</f>
        <v>0</v>
      </c>
    </row>
    <row r="22" ht="20.05" customHeight="1">
      <c r="A22" s="15"/>
      <c r="B22" s="16"/>
      <c r="C22" s="13"/>
      <c r="D22" s="13"/>
      <c r="E22" t="s" s="17">
        <v>35</v>
      </c>
      <c r="F22" s="12">
        <v>45.8</v>
      </c>
      <c r="G22" s="12">
        <v>16</v>
      </c>
      <c r="H22" s="13"/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0</v>
      </c>
    </row>
    <row r="24" ht="20.05" customHeight="1">
      <c r="A24" s="15"/>
      <c r="B24" s="16"/>
      <c r="C24" s="13"/>
      <c r="D24" s="13"/>
      <c r="E24" t="s" s="17">
        <v>38</v>
      </c>
      <c r="F24" s="12">
        <v>50.0833333333333</v>
      </c>
      <c r="G24" s="12">
        <v>14.466667</v>
      </c>
      <c r="H24" s="13"/>
    </row>
    <row r="25" ht="20.05" customHeight="1">
      <c r="A25" s="15"/>
      <c r="B25" s="16"/>
      <c r="C25" s="13"/>
      <c r="D25" s="13"/>
      <c r="E25" t="s" s="17">
        <v>40</v>
      </c>
      <c r="F25" s="12">
        <v>55.6666666666667</v>
      </c>
      <c r="G25" s="12">
        <v>12.583333</v>
      </c>
      <c r="H25" s="13"/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B26</f>
        <v>0</v>
      </c>
    </row>
    <row r="27" ht="20.05" customHeight="1">
      <c r="A27" s="15"/>
      <c r="B27" s="16"/>
      <c r="C27" s="13"/>
      <c r="D27" s="13"/>
      <c r="E27" t="s" s="14">
        <v>43</v>
      </c>
      <c r="F27" s="12">
        <v>30.05</v>
      </c>
      <c r="G27" s="12">
        <v>31.25</v>
      </c>
      <c r="H27" s="12">
        <f>B27</f>
        <v>0</v>
      </c>
    </row>
    <row r="28" ht="20.05" customHeight="1">
      <c r="A28" t="s" s="10">
        <v>44</v>
      </c>
      <c r="B28" s="11">
        <v>10</v>
      </c>
      <c r="C28" s="12">
        <v>9.709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B29</f>
        <v>0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B30</f>
        <v>0</v>
      </c>
    </row>
    <row r="31" ht="20.05" customHeight="1">
      <c r="A31" t="s" s="10">
        <v>47</v>
      </c>
      <c r="B31" s="11">
        <v>1</v>
      </c>
      <c r="C31" s="12">
        <v>0.971</v>
      </c>
      <c r="D31" s="13"/>
      <c r="E31" t="s" s="17">
        <v>48</v>
      </c>
      <c r="F31" s="12">
        <v>60.1666666666667</v>
      </c>
      <c r="G31" s="12">
        <v>24.933333</v>
      </c>
      <c r="H31" s="13"/>
    </row>
    <row r="32" ht="20.05" customHeight="1">
      <c r="A32" t="s" s="10">
        <v>49</v>
      </c>
      <c r="B32" s="11">
        <v>10</v>
      </c>
      <c r="C32" s="12">
        <v>9.709</v>
      </c>
      <c r="D32" s="13"/>
      <c r="E32" t="s" s="17">
        <v>50</v>
      </c>
      <c r="F32" s="12">
        <v>48.8666666666667</v>
      </c>
      <c r="G32" s="12">
        <v>2.333333</v>
      </c>
      <c r="H32" s="13"/>
    </row>
    <row r="33" ht="20.05" customHeight="1">
      <c r="A33" t="s" s="10">
        <v>51</v>
      </c>
      <c r="B33" s="11">
        <v>18</v>
      </c>
      <c r="C33" s="12">
        <v>17.476</v>
      </c>
      <c r="D33" s="13"/>
      <c r="E33" t="s" s="17">
        <v>52</v>
      </c>
      <c r="F33" s="12">
        <v>52.5166666666667</v>
      </c>
      <c r="G33" s="12">
        <v>13.4</v>
      </c>
      <c r="H33" s="13"/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B34</f>
        <v>0</v>
      </c>
    </row>
    <row r="35" ht="20.05" customHeight="1">
      <c r="A35" t="s" s="10">
        <v>54</v>
      </c>
      <c r="B35" s="11">
        <v>1</v>
      </c>
      <c r="C35" s="12">
        <v>0.971</v>
      </c>
      <c r="D35" s="13"/>
      <c r="E35" t="s" s="17">
        <v>55</v>
      </c>
      <c r="F35" s="12">
        <v>37.9833333333333</v>
      </c>
      <c r="G35" s="12">
        <v>23.733333</v>
      </c>
      <c r="H35" s="13"/>
    </row>
    <row r="36" ht="20.05" customHeight="1">
      <c r="A36" t="s" s="10">
        <v>56</v>
      </c>
      <c r="B36" s="11">
        <v>1</v>
      </c>
      <c r="C36" s="12">
        <v>0.971</v>
      </c>
      <c r="D36" s="13"/>
      <c r="E36" t="s" s="17">
        <v>57</v>
      </c>
      <c r="F36" s="12">
        <v>47.5</v>
      </c>
      <c r="G36" s="12">
        <v>19.083333</v>
      </c>
      <c r="H36" s="13"/>
    </row>
    <row r="37" ht="20.05" customHeight="1">
      <c r="A37" t="s" s="10">
        <v>58</v>
      </c>
      <c r="B37" s="11">
        <v>1</v>
      </c>
      <c r="C37" s="12">
        <v>0.971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1</v>
      </c>
    </row>
    <row r="38" ht="20.05" customHeight="1">
      <c r="A38" t="s" s="10">
        <v>60</v>
      </c>
      <c r="B38" s="11">
        <v>4</v>
      </c>
      <c r="C38" s="12">
        <v>3.883</v>
      </c>
      <c r="D38" s="13"/>
      <c r="E38" t="s" s="14">
        <v>61</v>
      </c>
      <c r="F38" s="12">
        <v>28.6</v>
      </c>
      <c r="G38" s="12">
        <v>77.2</v>
      </c>
      <c r="H38" s="12">
        <f>B38</f>
        <v>4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B39</f>
        <v>0</v>
      </c>
    </row>
    <row r="40" ht="20.05" customHeight="1">
      <c r="A40" t="s" s="10">
        <v>63</v>
      </c>
      <c r="B40" s="11">
        <v>5</v>
      </c>
      <c r="C40" s="12">
        <v>4.854</v>
      </c>
      <c r="D40" s="13"/>
      <c r="E40" t="s" s="14">
        <v>64</v>
      </c>
      <c r="F40" s="12">
        <v>35.7</v>
      </c>
      <c r="G40" s="12">
        <v>51.416667</v>
      </c>
      <c r="H40" s="12">
        <f>B40</f>
        <v>5</v>
      </c>
    </row>
    <row r="41" ht="20.05" customHeight="1">
      <c r="A41" s="15"/>
      <c r="B41" s="16"/>
      <c r="C41" s="13"/>
      <c r="D41" s="13"/>
      <c r="E41" t="s" s="14">
        <v>66</v>
      </c>
      <c r="F41" s="12">
        <v>33.3333333333333</v>
      </c>
      <c r="G41" s="12">
        <v>44.4</v>
      </c>
      <c r="H41" s="12">
        <f>B41</f>
        <v>0</v>
      </c>
    </row>
    <row r="42" ht="20.05" customHeight="1">
      <c r="A42" t="s" s="10">
        <v>67</v>
      </c>
      <c r="B42" s="11">
        <v>4</v>
      </c>
      <c r="C42" s="12">
        <v>3.883</v>
      </c>
      <c r="D42" s="13"/>
      <c r="E42" t="s" s="17">
        <v>68</v>
      </c>
      <c r="F42" s="12">
        <v>53.3166666666667</v>
      </c>
      <c r="G42" s="12">
        <v>-6.233333</v>
      </c>
      <c r="H42" s="13"/>
    </row>
    <row r="43" ht="20.05" customHeight="1">
      <c r="A43" s="15"/>
      <c r="B43" s="16"/>
      <c r="C43" s="13"/>
      <c r="D43" s="13"/>
      <c r="E43" t="s" s="14">
        <v>70</v>
      </c>
      <c r="F43" s="12">
        <v>31.7666666666667</v>
      </c>
      <c r="G43" s="12">
        <v>35.233333</v>
      </c>
      <c r="H43" s="12">
        <f>B43</f>
        <v>0</v>
      </c>
    </row>
    <row r="44" ht="20.05" customHeight="1">
      <c r="A44" t="s" s="10">
        <v>71</v>
      </c>
      <c r="B44" s="11">
        <v>30</v>
      </c>
      <c r="C44" s="12">
        <v>29.126</v>
      </c>
      <c r="D44" s="13"/>
      <c r="E44" t="s" s="17">
        <v>72</v>
      </c>
      <c r="F44" s="12">
        <v>41.9</v>
      </c>
      <c r="G44" s="12">
        <v>12.483333</v>
      </c>
      <c r="H44" s="13"/>
    </row>
    <row r="45" ht="20.05" customHeight="1">
      <c r="A45" t="s" s="10">
        <v>73</v>
      </c>
      <c r="B45" s="11">
        <v>1</v>
      </c>
      <c r="C45" s="12">
        <v>0.971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1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B46</f>
        <v>0</v>
      </c>
    </row>
    <row r="47" ht="20.05" customHeight="1">
      <c r="A47" s="15"/>
      <c r="B47" s="16"/>
      <c r="C47" s="13"/>
      <c r="D47" s="13"/>
      <c r="E47" t="s" s="14">
        <v>77</v>
      </c>
      <c r="F47" s="12">
        <v>51.1666666666667</v>
      </c>
      <c r="G47" s="12">
        <v>71.416667</v>
      </c>
      <c r="H47" s="12">
        <f>B47</f>
        <v>0</v>
      </c>
    </row>
    <row r="48" ht="20.05" customHeight="1">
      <c r="A48" s="15"/>
      <c r="B48" s="16"/>
      <c r="C48" s="13"/>
      <c r="D48" s="13"/>
      <c r="E48" t="s" s="14">
        <v>79</v>
      </c>
      <c r="F48" s="12">
        <v>-1.28333333333333</v>
      </c>
      <c r="G48" s="12">
        <v>36.816667</v>
      </c>
      <c r="H48" s="12">
        <f>B48</f>
        <v>0</v>
      </c>
    </row>
    <row r="49" ht="20.05" customHeight="1">
      <c r="A49" t="s" s="10">
        <v>177</v>
      </c>
      <c r="B49" s="11">
        <v>1</v>
      </c>
      <c r="C49" s="12">
        <v>0.971</v>
      </c>
      <c r="D49" s="13"/>
      <c r="E49" t="s" s="17">
        <v>80</v>
      </c>
      <c r="F49" s="12">
        <v>56.95</v>
      </c>
      <c r="G49" s="12">
        <v>24.1</v>
      </c>
      <c r="H49" s="13"/>
    </row>
    <row r="50" ht="23.85" customHeight="1">
      <c r="A50" s="15"/>
      <c r="B50" s="16"/>
      <c r="C50" s="13"/>
      <c r="D50" s="13"/>
      <c r="E50" t="s" s="14">
        <v>82</v>
      </c>
      <c r="F50" s="20">
        <v>33.88863</v>
      </c>
      <c r="G50" s="20">
        <v>35.49548</v>
      </c>
      <c r="H50" s="12">
        <f>B50</f>
        <v>0</v>
      </c>
    </row>
    <row r="51" ht="20.05" customHeight="1">
      <c r="A51" s="15"/>
      <c r="B51" s="16"/>
      <c r="C51" s="13"/>
      <c r="D51" s="13"/>
      <c r="E51" t="s" s="17">
        <v>84</v>
      </c>
      <c r="F51" s="12">
        <v>54.6833333333333</v>
      </c>
      <c r="G51" s="12">
        <v>25.316667</v>
      </c>
      <c r="H51" s="13"/>
    </row>
    <row r="52" ht="20.05" customHeight="1">
      <c r="A52" t="s" s="10">
        <v>85</v>
      </c>
      <c r="B52" s="11">
        <v>4</v>
      </c>
      <c r="C52" s="12">
        <v>3.883</v>
      </c>
      <c r="D52" s="13"/>
      <c r="E52" t="s" s="17">
        <v>86</v>
      </c>
      <c r="F52" s="12">
        <v>49.6</v>
      </c>
      <c r="G52" s="12">
        <v>6.116667</v>
      </c>
      <c r="H52" s="13"/>
    </row>
    <row r="53" ht="20.05" customHeight="1">
      <c r="A53" s="15"/>
      <c r="B53" s="16"/>
      <c r="C53" s="13"/>
      <c r="D53" s="13"/>
      <c r="E53" t="s" s="14">
        <v>88</v>
      </c>
      <c r="F53" s="12">
        <v>3.16666666666667</v>
      </c>
      <c r="G53" s="12">
        <v>101.7</v>
      </c>
      <c r="H53" s="12">
        <f>B53</f>
        <v>0</v>
      </c>
    </row>
    <row r="54" ht="20.05" customHeight="1">
      <c r="A54" s="15"/>
      <c r="B54" s="16"/>
      <c r="C54" s="13"/>
      <c r="D54" s="13"/>
      <c r="E54" t="s" s="14">
        <v>89</v>
      </c>
      <c r="F54" s="12">
        <v>35.891996432</v>
      </c>
      <c r="G54" s="12">
        <v>14.50749797</v>
      </c>
      <c r="H54" s="12">
        <f>B54</f>
        <v>0</v>
      </c>
    </row>
    <row r="55" ht="20.05" customHeight="1">
      <c r="A55" t="s" s="10">
        <v>90</v>
      </c>
      <c r="B55" s="11">
        <v>1</v>
      </c>
      <c r="C55" s="12">
        <v>0.971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1</v>
      </c>
    </row>
    <row r="56" ht="20.05" customHeight="1">
      <c r="A56" t="s" s="10">
        <v>94</v>
      </c>
      <c r="B56" s="11">
        <v>2</v>
      </c>
      <c r="C56" s="12">
        <v>1.942</v>
      </c>
      <c r="D56" s="13"/>
      <c r="E56" t="s" s="14">
        <v>93</v>
      </c>
      <c r="F56" s="12">
        <v>47</v>
      </c>
      <c r="G56" s="12">
        <v>28.85</v>
      </c>
      <c r="H56" s="12">
        <f>B56</f>
        <v>2</v>
      </c>
    </row>
    <row r="57" ht="20.05" customHeight="1">
      <c r="A57" s="15"/>
      <c r="B57" s="16"/>
      <c r="C57" s="13"/>
      <c r="D57" s="13"/>
      <c r="E57" t="s" s="14">
        <v>95</v>
      </c>
      <c r="F57" s="12">
        <v>34.0166666666667</v>
      </c>
      <c r="G57" s="12">
        <v>-6.816667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1</v>
      </c>
      <c r="C59" s="12">
        <v>0.971</v>
      </c>
      <c r="D59" s="13"/>
      <c r="E59" t="s" s="17">
        <v>98</v>
      </c>
      <c r="F59" s="12">
        <v>52.35</v>
      </c>
      <c r="G59" s="12">
        <v>4.916667</v>
      </c>
      <c r="H59" s="13"/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3"/>
    </row>
    <row r="61" ht="20.05" customHeight="1">
      <c r="A61" t="s" s="10">
        <v>179</v>
      </c>
      <c r="B61" s="11">
        <v>1</v>
      </c>
      <c r="C61" s="12">
        <v>0.971</v>
      </c>
      <c r="D61" s="13"/>
      <c r="E61" t="s" s="14">
        <v>101</v>
      </c>
      <c r="F61" s="12">
        <v>9.08333333333333</v>
      </c>
      <c r="G61" s="12">
        <v>7.533333</v>
      </c>
      <c r="H61" s="12">
        <f>B61</f>
        <v>1</v>
      </c>
    </row>
    <row r="62" ht="20.05" customHeight="1">
      <c r="A62" t="s" s="10">
        <v>102</v>
      </c>
      <c r="B62" s="11">
        <v>2</v>
      </c>
      <c r="C62" s="12">
        <v>1.942</v>
      </c>
      <c r="D62" s="13"/>
      <c r="E62" s="13"/>
      <c r="F62" s="13"/>
      <c r="G62" s="13"/>
      <c r="H62" s="13"/>
    </row>
    <row r="63" ht="20.05" customHeight="1">
      <c r="A63" s="15"/>
      <c r="B63" s="16"/>
      <c r="C63" s="13"/>
      <c r="D63" s="13"/>
      <c r="E63" t="s" s="14">
        <v>104</v>
      </c>
      <c r="F63" s="12">
        <v>39.0166666666667</v>
      </c>
      <c r="G63" s="12">
        <v>125.75</v>
      </c>
      <c r="H63" s="12">
        <f>B63</f>
        <v>0</v>
      </c>
    </row>
    <row r="64" ht="20.05" customHeight="1">
      <c r="A64" s="15"/>
      <c r="B64" s="16"/>
      <c r="C64" s="13"/>
      <c r="D64" s="13"/>
      <c r="E64" t="s" s="14">
        <v>106</v>
      </c>
      <c r="F64" s="12">
        <v>59.9166666666667</v>
      </c>
      <c r="G64" s="12">
        <v>10.75</v>
      </c>
      <c r="H64" s="12">
        <f>B64</f>
        <v>0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B65</f>
        <v>0</v>
      </c>
    </row>
    <row r="66" ht="20.05" customHeight="1">
      <c r="A66" s="15"/>
      <c r="B66" s="16"/>
      <c r="C66" s="13"/>
      <c r="D66" s="13"/>
      <c r="E66" t="s" s="14">
        <v>109</v>
      </c>
      <c r="F66" s="12">
        <v>33.6833333333333</v>
      </c>
      <c r="G66" s="12">
        <v>73.05</v>
      </c>
      <c r="H66" s="12">
        <f>B66</f>
        <v>0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B67</f>
        <v>0</v>
      </c>
    </row>
    <row r="68" ht="32.05" customHeight="1">
      <c r="A68" t="s" s="10">
        <v>111</v>
      </c>
      <c r="B68" s="11">
        <v>19</v>
      </c>
      <c r="C68" s="12">
        <v>18.447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19</v>
      </c>
    </row>
    <row r="69" ht="20.05" customHeight="1">
      <c r="A69" s="15"/>
      <c r="B69" s="16"/>
      <c r="C69" s="13"/>
      <c r="D69" s="13"/>
      <c r="E69" t="s" s="14">
        <v>114</v>
      </c>
      <c r="F69" s="12">
        <v>-12.05</v>
      </c>
      <c r="G69" s="12">
        <v>-77.05</v>
      </c>
      <c r="H69" s="12">
        <f>B69</f>
        <v>0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B70</f>
        <v>0</v>
      </c>
    </row>
    <row r="71" ht="20.05" customHeight="1">
      <c r="A71" t="s" s="10">
        <v>116</v>
      </c>
      <c r="B71" s="11">
        <v>1</v>
      </c>
      <c r="C71" s="12">
        <v>0.971</v>
      </c>
      <c r="D71" s="13"/>
      <c r="E71" t="s" s="17">
        <v>117</v>
      </c>
      <c r="F71" s="12">
        <v>52.25</v>
      </c>
      <c r="G71" s="12">
        <v>21</v>
      </c>
      <c r="H71" s="13"/>
    </row>
    <row r="72" ht="20.05" customHeight="1">
      <c r="A72" t="s" s="10">
        <v>118</v>
      </c>
      <c r="B72" s="11">
        <v>1</v>
      </c>
      <c r="C72" s="12">
        <v>0.971</v>
      </c>
      <c r="D72" s="13"/>
      <c r="E72" t="s" s="17">
        <v>119</v>
      </c>
      <c r="F72" s="12">
        <v>38.7166666666667</v>
      </c>
      <c r="G72" s="12">
        <v>-9.133333</v>
      </c>
      <c r="H72" s="13"/>
    </row>
    <row r="73" ht="20.05" customHeight="1">
      <c r="A73" s="15"/>
      <c r="B73" s="16"/>
      <c r="C73" s="13"/>
      <c r="D73" s="13"/>
      <c r="E73" t="s" s="14">
        <v>121</v>
      </c>
      <c r="F73" s="12">
        <v>25.2833333333333</v>
      </c>
      <c r="G73" s="12">
        <v>51.533333</v>
      </c>
      <c r="H73" s="12">
        <f>B73</f>
        <v>0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B74</f>
        <v>0</v>
      </c>
    </row>
    <row r="75" ht="20.05" customHeight="1">
      <c r="A75" s="15"/>
      <c r="B75" s="16"/>
      <c r="C75" s="13"/>
      <c r="D75" s="13"/>
      <c r="E75" t="s" s="17">
        <v>124</v>
      </c>
      <c r="F75" s="12">
        <v>44.4333333333333</v>
      </c>
      <c r="G75" s="12">
        <v>26.1</v>
      </c>
      <c r="H75" s="13"/>
    </row>
    <row r="76" ht="20.05" customHeight="1">
      <c r="A76" t="s" s="10">
        <v>125</v>
      </c>
      <c r="B76" s="11">
        <v>4</v>
      </c>
      <c r="C76" s="12">
        <v>3.883</v>
      </c>
      <c r="D76" s="13"/>
      <c r="E76" t="s" s="14">
        <v>126</v>
      </c>
      <c r="F76" s="12">
        <v>55.75</v>
      </c>
      <c r="G76" s="12">
        <v>37.6</v>
      </c>
      <c r="H76" s="12">
        <f>B76</f>
        <v>4</v>
      </c>
    </row>
    <row r="77" ht="20.05" customHeight="1">
      <c r="A77" t="s" s="10">
        <v>127</v>
      </c>
      <c r="B77" s="11">
        <v>3</v>
      </c>
      <c r="C77" s="12">
        <v>2.913</v>
      </c>
      <c r="D77" s="13"/>
      <c r="E77" t="s" s="14">
        <v>128</v>
      </c>
      <c r="F77" s="12">
        <v>24.65</v>
      </c>
      <c r="G77" s="12">
        <v>46.7</v>
      </c>
      <c r="H77" s="12">
        <f>B77</f>
        <v>3</v>
      </c>
    </row>
    <row r="78" ht="20.05" customHeight="1">
      <c r="A78" t="s" s="10">
        <v>129</v>
      </c>
      <c r="B78" s="11">
        <v>1</v>
      </c>
      <c r="C78" s="12">
        <v>0.971</v>
      </c>
      <c r="D78" s="13"/>
      <c r="E78" s="13"/>
      <c r="F78" s="13"/>
      <c r="G78" s="13"/>
      <c r="H78" s="13"/>
    </row>
    <row r="79" ht="20.05" customHeight="1">
      <c r="A79" s="15"/>
      <c r="B79" s="16"/>
      <c r="C79" s="13"/>
      <c r="D79" s="13"/>
      <c r="E79" t="s" s="14">
        <v>131</v>
      </c>
      <c r="F79" s="12">
        <v>44.8333333333333</v>
      </c>
      <c r="G79" s="12">
        <v>20.5</v>
      </c>
      <c r="H79" s="12">
        <f>B79</f>
        <v>0</v>
      </c>
    </row>
    <row r="80" ht="20.05" customHeight="1">
      <c r="A80" t="s" s="10">
        <v>132</v>
      </c>
      <c r="B80" s="11">
        <v>1</v>
      </c>
      <c r="C80" s="12">
        <v>0.971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1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3"/>
    </row>
    <row r="82" ht="20.05" customHeight="1">
      <c r="A82" s="15"/>
      <c r="B82" s="16"/>
      <c r="C82" s="13"/>
      <c r="D82" s="13"/>
      <c r="E82" t="s" s="17">
        <v>136</v>
      </c>
      <c r="F82" s="12">
        <v>46.05</v>
      </c>
      <c r="G82" s="12">
        <v>14.516667</v>
      </c>
      <c r="H82" s="13"/>
    </row>
    <row r="83" ht="20.05" customHeight="1">
      <c r="A83" s="15"/>
      <c r="B83" s="16"/>
      <c r="C83" s="13"/>
      <c r="D83" s="13"/>
      <c r="E83" t="s" s="14">
        <v>137</v>
      </c>
      <c r="F83" s="12">
        <v>-25.7</v>
      </c>
      <c r="G83" s="12">
        <v>28.216667</v>
      </c>
      <c r="H83" s="12">
        <f>B83</f>
        <v>0</v>
      </c>
    </row>
    <row r="84" ht="20.05" customHeight="1">
      <c r="A84" t="s" s="10">
        <v>138</v>
      </c>
      <c r="B84" s="11">
        <v>1</v>
      </c>
      <c r="C84" s="12">
        <v>0.971</v>
      </c>
      <c r="D84" s="13"/>
      <c r="E84" t="s" s="14">
        <v>139</v>
      </c>
      <c r="F84" s="12">
        <v>37.55</v>
      </c>
      <c r="G84" s="12">
        <v>126.983333</v>
      </c>
      <c r="H84" s="12">
        <f>B84</f>
        <v>1</v>
      </c>
    </row>
    <row r="85" ht="20.05" customHeight="1">
      <c r="A85" t="s" s="10">
        <v>140</v>
      </c>
      <c r="B85" s="11">
        <v>7</v>
      </c>
      <c r="C85" s="12">
        <v>6.796</v>
      </c>
      <c r="D85" s="13"/>
      <c r="E85" t="s" s="17">
        <v>141</v>
      </c>
      <c r="F85" s="12">
        <v>40.4</v>
      </c>
      <c r="G85" s="12">
        <v>-3.683333</v>
      </c>
      <c r="H85" s="13"/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B86</f>
        <v>0</v>
      </c>
    </row>
    <row r="87" ht="20.05" customHeight="1">
      <c r="A87" t="s" s="10">
        <v>180</v>
      </c>
      <c r="B87" s="11">
        <v>1</v>
      </c>
      <c r="C87" s="12">
        <v>0.971</v>
      </c>
      <c r="D87" s="13"/>
      <c r="E87" t="s" s="14">
        <v>143</v>
      </c>
      <c r="F87" s="12">
        <v>15.6</v>
      </c>
      <c r="G87" s="12">
        <v>32.533333</v>
      </c>
      <c r="H87" s="12">
        <f>B87</f>
        <v>1</v>
      </c>
    </row>
    <row r="88" ht="20.05" customHeight="1">
      <c r="A88" t="s" s="10">
        <v>144</v>
      </c>
      <c r="B88" s="11">
        <v>1</v>
      </c>
      <c r="C88" s="12">
        <v>0.971</v>
      </c>
      <c r="D88" s="13"/>
      <c r="E88" t="s" s="17">
        <v>145</v>
      </c>
      <c r="F88" s="12">
        <v>59.3333333333333</v>
      </c>
      <c r="G88" s="12">
        <v>18.05</v>
      </c>
      <c r="H88" s="13"/>
    </row>
    <row r="89" ht="20.05" customHeight="1">
      <c r="A89" t="s" s="10">
        <v>146</v>
      </c>
      <c r="B89" s="11">
        <v>9</v>
      </c>
      <c r="C89" s="12">
        <v>8.738</v>
      </c>
      <c r="D89" s="13"/>
      <c r="E89" t="s" s="14">
        <v>147</v>
      </c>
      <c r="F89" s="12">
        <v>46.9166666666667</v>
      </c>
      <c r="G89" s="12">
        <v>7.466667</v>
      </c>
      <c r="H89" s="12">
        <v>0</v>
      </c>
    </row>
    <row r="90" ht="20.05" customHeight="1">
      <c r="A90" t="s" s="10">
        <v>148</v>
      </c>
      <c r="B90" s="11">
        <v>1</v>
      </c>
      <c r="C90" s="12">
        <v>0.971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1</v>
      </c>
    </row>
    <row r="91" ht="20.05" customHeight="1">
      <c r="A91" s="15"/>
      <c r="B91" s="16"/>
      <c r="C91" s="13"/>
      <c r="D91" s="13"/>
      <c r="E91" t="s" s="14">
        <v>151</v>
      </c>
      <c r="F91" s="12">
        <v>13.75</v>
      </c>
      <c r="G91" s="12">
        <v>100.516667</v>
      </c>
      <c r="H91" s="12">
        <f>B91</f>
        <v>0</v>
      </c>
    </row>
    <row r="92" ht="20.05" customHeight="1">
      <c r="A92" s="15"/>
      <c r="B92" s="16"/>
      <c r="C92" s="13"/>
      <c r="D92" s="13"/>
      <c r="E92" t="s" s="14">
        <v>153</v>
      </c>
      <c r="F92" s="12">
        <v>36.8</v>
      </c>
      <c r="G92" s="12">
        <v>10.183333</v>
      </c>
      <c r="H92" s="12">
        <f>B92</f>
        <v>0</v>
      </c>
    </row>
    <row r="93" ht="20.05" customHeight="1">
      <c r="A93" t="s" s="10">
        <v>154</v>
      </c>
      <c r="B93" s="11">
        <v>1</v>
      </c>
      <c r="C93" s="12">
        <v>0.971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1</v>
      </c>
    </row>
    <row r="94" ht="32.05" customHeight="1">
      <c r="A94" s="15"/>
      <c r="B94" s="16"/>
      <c r="C94" s="13"/>
      <c r="D94" s="13"/>
      <c r="E94" t="s" s="14">
        <v>157</v>
      </c>
      <c r="F94" s="12">
        <v>24.4666666666667</v>
      </c>
      <c r="G94" s="12">
        <v>54.366667</v>
      </c>
      <c r="H94" s="12">
        <f>B94</f>
        <v>0</v>
      </c>
    </row>
    <row r="95" ht="20.05" customHeight="1">
      <c r="A95" s="15"/>
      <c r="B95" s="16"/>
      <c r="C95" s="13"/>
      <c r="D95" s="13"/>
      <c r="E95" t="s" s="14">
        <v>159</v>
      </c>
      <c r="F95" s="12">
        <v>50.4333333333333</v>
      </c>
      <c r="G95" s="12">
        <v>30.516667</v>
      </c>
      <c r="H95" s="12">
        <f>B95</f>
        <v>0</v>
      </c>
    </row>
    <row r="96" ht="20.05" customHeight="1">
      <c r="A96" s="15"/>
      <c r="B96" s="16"/>
      <c r="C96" s="13"/>
      <c r="D96" s="13"/>
      <c r="E96" t="s" s="14">
        <v>161</v>
      </c>
      <c r="F96" s="12">
        <v>-34.85</v>
      </c>
      <c r="G96" s="12">
        <v>-56.166667</v>
      </c>
      <c r="H96" s="12">
        <f>B96</f>
        <v>0</v>
      </c>
    </row>
    <row r="97" ht="20.05" customHeight="1">
      <c r="A97" t="s" s="10">
        <v>162</v>
      </c>
      <c r="B97" s="11">
        <v>35</v>
      </c>
      <c r="C97" s="12">
        <v>33.981</v>
      </c>
      <c r="D97" s="13"/>
      <c r="E97" t="s" s="14">
        <v>163</v>
      </c>
      <c r="F97" s="12">
        <v>38.883333</v>
      </c>
      <c r="G97" s="12">
        <v>-77</v>
      </c>
      <c r="H97" s="12">
        <f>B97</f>
        <v>35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t="s" s="10">
        <v>167</v>
      </c>
      <c r="B99" s="11">
        <v>1</v>
      </c>
      <c r="C99" s="12">
        <v>0.971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1</v>
      </c>
    </row>
    <row r="100" ht="20.05" customHeight="1">
      <c r="A100" t="s" s="10">
        <v>169</v>
      </c>
      <c r="B100" s="11">
        <v>1</v>
      </c>
      <c r="C100" s="12">
        <v>0.971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1</v>
      </c>
    </row>
    <row r="101" ht="20.05" customHeight="1">
      <c r="A101" s="15"/>
      <c r="B101" s="16"/>
      <c r="C101" s="13"/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3"/>
    </row>
    <row r="104" ht="20.05" customHeight="1">
      <c r="A104" t="s" s="21">
        <v>171</v>
      </c>
      <c r="B104" s="11">
        <f>B101+B78+B62+B28</f>
        <v>13</v>
      </c>
      <c r="C104" s="13"/>
      <c r="D104" s="13"/>
      <c r="E104" s="13"/>
      <c r="F104" s="13"/>
      <c r="G104" s="13"/>
      <c r="H104" s="13"/>
    </row>
    <row r="105" ht="20.05" customHeight="1">
      <c r="A105" s="15"/>
      <c r="B105" s="16"/>
      <c r="C105" s="13"/>
      <c r="D105" s="13"/>
      <c r="E105" t="s" s="14">
        <v>172</v>
      </c>
      <c r="F105" s="12">
        <v>48.8666666666667</v>
      </c>
      <c r="G105" s="12">
        <v>2.333333</v>
      </c>
      <c r="H105" s="12">
        <f>B104+B88+B85+B82+B81+B75+B72+B71+B59+B52+B51+B49+B44+B42+B36+B35+B33+B32+B31+B25+B24+B22+B15+B11+B7+B89</f>
        <v>111</v>
      </c>
    </row>
    <row r="106" ht="20.05" customHeight="1">
      <c r="A106" s="15"/>
      <c r="B106" s="16"/>
      <c r="C106" s="13"/>
      <c r="D106" s="13"/>
      <c r="E106" s="13"/>
      <c r="F106" s="13"/>
      <c r="G106" s="13"/>
      <c r="H106" s="13"/>
    </row>
    <row r="107" ht="20.05" customHeight="1">
      <c r="A107" s="15"/>
      <c r="B107" s="16"/>
      <c r="C107" s="13"/>
      <c r="D107" s="13"/>
      <c r="E107" s="13"/>
      <c r="F107" s="13"/>
      <c r="G107" s="13"/>
      <c r="H107" s="13"/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s="12">
        <v>200</v>
      </c>
      <c r="F109" s="12">
        <v>-10</v>
      </c>
      <c r="G109" s="12">
        <v>-120</v>
      </c>
      <c r="H109" s="12">
        <v>100</v>
      </c>
    </row>
    <row r="110" ht="20.05" customHeight="1">
      <c r="A110" s="15"/>
      <c r="B110" s="16"/>
      <c r="C110" s="13"/>
      <c r="D110" s="13"/>
      <c r="E110" s="12">
        <v>100</v>
      </c>
      <c r="F110" s="12">
        <v>-35</v>
      </c>
      <c r="G110" s="12">
        <v>-120</v>
      </c>
      <c r="H110" s="12">
        <v>50</v>
      </c>
    </row>
    <row r="111" ht="20.05" customHeight="1">
      <c r="A111" s="15"/>
      <c r="B111" s="16"/>
      <c r="C111" s="13"/>
      <c r="D111" s="13"/>
      <c r="E111" s="12">
        <v>50</v>
      </c>
      <c r="F111" s="12">
        <f>-50</f>
        <v>-50</v>
      </c>
      <c r="G111" s="12">
        <v>-120</v>
      </c>
      <c r="H111" s="12">
        <v>25</v>
      </c>
    </row>
    <row r="112" ht="20.05" customHeight="1">
      <c r="A112" s="15"/>
      <c r="B112" s="16"/>
      <c r="C112" s="13"/>
      <c r="D112" s="13"/>
      <c r="E112" s="13"/>
      <c r="F112" s="13"/>
      <c r="G112" s="13"/>
      <c r="H112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29" customWidth="1"/>
    <col min="9" max="16384" width="16.3516" style="2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20</v>
      </c>
      <c r="C3" s="7">
        <v>0.723</v>
      </c>
      <c r="D3" s="8"/>
      <c r="E3" t="s" s="9">
        <v>6</v>
      </c>
      <c r="F3" s="7">
        <v>36.75</v>
      </c>
      <c r="G3" s="7">
        <v>3.05</v>
      </c>
      <c r="H3" s="7">
        <f>B3</f>
        <v>20</v>
      </c>
    </row>
    <row r="4" ht="20.05" customHeight="1">
      <c r="A4" t="s" s="10">
        <v>7</v>
      </c>
      <c r="B4" s="11">
        <v>28</v>
      </c>
      <c r="C4" s="12">
        <v>1.012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28</v>
      </c>
    </row>
    <row r="5" ht="20.05" customHeight="1">
      <c r="A5" t="s" s="10">
        <v>181</v>
      </c>
      <c r="B5" s="11">
        <v>2</v>
      </c>
      <c r="C5" s="12">
        <v>0.07199999999999999</v>
      </c>
      <c r="D5" s="13"/>
      <c r="E5" t="s" s="14">
        <v>9</v>
      </c>
      <c r="F5" s="12">
        <v>40.1666666666667</v>
      </c>
      <c r="G5" s="12">
        <v>44.5</v>
      </c>
      <c r="H5" s="12">
        <f>B5</f>
        <v>2</v>
      </c>
    </row>
    <row r="6" ht="20.05" customHeight="1">
      <c r="A6" t="s" s="10">
        <v>10</v>
      </c>
      <c r="B6" s="11">
        <v>53</v>
      </c>
      <c r="C6" s="12">
        <v>1.916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53</v>
      </c>
    </row>
    <row r="7" ht="20.05" customHeight="1">
      <c r="A7" t="s" s="10">
        <v>12</v>
      </c>
      <c r="B7" s="11">
        <v>35</v>
      </c>
      <c r="C7" s="12">
        <v>1.265</v>
      </c>
      <c r="D7" s="13"/>
      <c r="E7" t="s" s="17">
        <v>13</v>
      </c>
      <c r="F7" s="12">
        <v>48.2</v>
      </c>
      <c r="G7" s="12">
        <v>16.366667</v>
      </c>
      <c r="H7" s="12">
        <f>B7</f>
        <v>35</v>
      </c>
    </row>
    <row r="8" ht="20.05" customHeight="1">
      <c r="A8" t="s" s="10">
        <v>14</v>
      </c>
      <c r="B8" s="11">
        <v>3</v>
      </c>
      <c r="C8" s="12">
        <v>0.108</v>
      </c>
      <c r="D8" s="13"/>
      <c r="E8" t="s" s="14">
        <v>15</v>
      </c>
      <c r="F8" s="12">
        <v>40.3833333333333</v>
      </c>
      <c r="G8" s="12">
        <v>49.866667</v>
      </c>
      <c r="H8" s="12">
        <f>B8</f>
        <v>3</v>
      </c>
    </row>
    <row r="9" ht="20.05" customHeight="1">
      <c r="A9" t="s" s="10">
        <v>182</v>
      </c>
      <c r="B9" s="11">
        <v>13</v>
      </c>
      <c r="C9" s="12">
        <v>0.47</v>
      </c>
      <c r="D9" s="13"/>
      <c r="E9" t="s" s="14">
        <v>16</v>
      </c>
      <c r="F9" s="12">
        <v>23.7166666666667</v>
      </c>
      <c r="G9" s="12">
        <v>90.40000000000001</v>
      </c>
      <c r="H9" s="12">
        <f>B9</f>
        <v>13</v>
      </c>
    </row>
    <row r="10" ht="20.05" customHeight="1">
      <c r="A10" t="s" s="10">
        <v>183</v>
      </c>
      <c r="B10" s="11">
        <v>5</v>
      </c>
      <c r="C10" s="12">
        <v>0.181</v>
      </c>
      <c r="D10" s="13"/>
      <c r="E10" t="s" s="14">
        <v>17</v>
      </c>
      <c r="F10" s="12">
        <v>53.9</v>
      </c>
      <c r="G10" s="12">
        <v>27.566667</v>
      </c>
      <c r="H10" s="12">
        <f>B10</f>
        <v>5</v>
      </c>
    </row>
    <row r="11" ht="20.05" customHeight="1">
      <c r="A11" t="s" s="10">
        <v>18</v>
      </c>
      <c r="B11" s="11">
        <v>39</v>
      </c>
      <c r="C11" s="12">
        <v>1.41</v>
      </c>
      <c r="D11" s="13"/>
      <c r="E11" t="s" s="17">
        <v>19</v>
      </c>
      <c r="F11" s="12">
        <v>50.8333333333333</v>
      </c>
      <c r="G11" s="12">
        <v>4.333333</v>
      </c>
      <c r="H11" s="12">
        <f>B11</f>
        <v>39</v>
      </c>
    </row>
    <row r="12" ht="20.05" customHeight="1">
      <c r="A12" t="s" s="10">
        <v>184</v>
      </c>
      <c r="B12" s="11">
        <v>1</v>
      </c>
      <c r="C12" s="12">
        <v>0.036</v>
      </c>
      <c r="D12" s="13"/>
      <c r="E12" t="s" s="14">
        <v>20</v>
      </c>
      <c r="F12" s="12">
        <v>6.48333333333333</v>
      </c>
      <c r="G12" s="12">
        <v>2.616667</v>
      </c>
      <c r="H12" s="12">
        <f>B12</f>
        <v>1</v>
      </c>
    </row>
    <row r="13" ht="20.05" customHeight="1">
      <c r="A13" t="s" s="10">
        <v>185</v>
      </c>
      <c r="B13" s="11">
        <v>1</v>
      </c>
      <c r="C13" s="12">
        <v>0.036</v>
      </c>
      <c r="D13" s="13"/>
      <c r="E13" t="s" s="14">
        <v>21</v>
      </c>
      <c r="F13" s="12">
        <v>-24.6333333333333</v>
      </c>
      <c r="G13" s="12">
        <v>25.9</v>
      </c>
      <c r="H13" s="12">
        <f>B13</f>
        <v>1</v>
      </c>
    </row>
    <row r="14" ht="20.05" customHeight="1">
      <c r="A14" t="s" s="10">
        <v>22</v>
      </c>
      <c r="B14" s="11">
        <v>77</v>
      </c>
      <c r="C14" s="12">
        <v>2.784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77</v>
      </c>
    </row>
    <row r="15" ht="20.05" customHeight="1">
      <c r="A15" t="s" s="10">
        <v>173</v>
      </c>
      <c r="B15" s="11">
        <v>1</v>
      </c>
      <c r="C15" s="12">
        <v>0.036</v>
      </c>
      <c r="D15" s="13"/>
      <c r="E15" t="s" s="17">
        <v>24</v>
      </c>
      <c r="F15" s="12">
        <v>42.6833333333333</v>
      </c>
      <c r="G15" s="12">
        <v>23.316667</v>
      </c>
      <c r="H15" s="12">
        <f>B15</f>
        <v>1</v>
      </c>
    </row>
    <row r="16" ht="20.05" customHeight="1">
      <c r="A16" t="s" s="10">
        <v>186</v>
      </c>
      <c r="B16" s="11">
        <v>1</v>
      </c>
      <c r="C16" s="12">
        <v>0.036</v>
      </c>
      <c r="D16" s="13"/>
      <c r="E16" t="s" s="14">
        <v>25</v>
      </c>
      <c r="F16" s="12">
        <v>3.86666666666667</v>
      </c>
      <c r="G16" s="12">
        <v>11.516667</v>
      </c>
      <c r="H16" s="12">
        <f>B16</f>
        <v>1</v>
      </c>
    </row>
    <row r="17" ht="20.05" customHeight="1">
      <c r="A17" t="s" s="10">
        <v>26</v>
      </c>
      <c r="B17" s="11">
        <v>78</v>
      </c>
      <c r="C17" s="12">
        <v>2.82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78</v>
      </c>
    </row>
    <row r="18" ht="20.05" customHeight="1">
      <c r="A18" t="s" s="10">
        <v>28</v>
      </c>
      <c r="B18" s="11">
        <v>10</v>
      </c>
      <c r="C18" s="12">
        <v>0.362</v>
      </c>
      <c r="D18" s="13"/>
      <c r="E18" t="s" s="14">
        <v>29</v>
      </c>
      <c r="F18" s="12">
        <v>-33.45</v>
      </c>
      <c r="G18" s="12">
        <v>-70.666667</v>
      </c>
      <c r="H18" s="12">
        <f>B18</f>
        <v>10</v>
      </c>
    </row>
    <row r="19" ht="20.05" customHeight="1">
      <c r="A19" t="s" s="10">
        <v>30</v>
      </c>
      <c r="B19" s="11">
        <v>12</v>
      </c>
      <c r="C19" s="12">
        <v>0.434</v>
      </c>
      <c r="D19" s="13"/>
      <c r="E19" t="s" s="14">
        <v>31</v>
      </c>
      <c r="F19" s="12">
        <v>4.6</v>
      </c>
      <c r="G19" s="12">
        <v>-74.083333</v>
      </c>
      <c r="H19" s="12">
        <f>B19</f>
        <v>12</v>
      </c>
    </row>
    <row r="20" ht="20.05" customHeight="1">
      <c r="A20" t="s" s="10">
        <v>187</v>
      </c>
      <c r="B20" s="11">
        <v>2</v>
      </c>
      <c r="C20" s="12">
        <v>0.07199999999999999</v>
      </c>
      <c r="D20" s="13"/>
      <c r="E20" t="s" s="14">
        <v>32</v>
      </c>
      <c r="F20" s="12">
        <v>9.93333333333333</v>
      </c>
      <c r="G20" s="12">
        <v>-84.083333</v>
      </c>
      <c r="H20" s="12">
        <f>B20</f>
        <v>2</v>
      </c>
    </row>
    <row r="21" ht="20.05" customHeight="1">
      <c r="A21" t="s" s="10">
        <v>33</v>
      </c>
      <c r="B21" s="11">
        <v>1</v>
      </c>
      <c r="C21" s="12">
        <v>0.036</v>
      </c>
      <c r="D21" s="13"/>
      <c r="E21" t="s" s="18">
        <v>33</v>
      </c>
      <c r="F21" s="19">
        <v>6.82055</v>
      </c>
      <c r="G21" s="19">
        <v>-5.27674</v>
      </c>
      <c r="H21" s="12">
        <f>B21</f>
        <v>1</v>
      </c>
    </row>
    <row r="22" ht="20.05" customHeight="1">
      <c r="A22" t="s" s="10">
        <v>34</v>
      </c>
      <c r="B22" s="11">
        <v>18</v>
      </c>
      <c r="C22" s="12">
        <v>0.651</v>
      </c>
      <c r="D22" s="13"/>
      <c r="E22" t="s" s="17">
        <v>35</v>
      </c>
      <c r="F22" s="12">
        <v>45.8</v>
      </c>
      <c r="G22" s="12">
        <v>16</v>
      </c>
      <c r="H22" s="12">
        <f>B22</f>
        <v>18</v>
      </c>
    </row>
    <row r="23" ht="20.05" customHeight="1">
      <c r="A23" t="s" s="10">
        <v>188</v>
      </c>
      <c r="B23" s="11">
        <v>1</v>
      </c>
      <c r="C23" s="12">
        <v>0.036</v>
      </c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1</v>
      </c>
    </row>
    <row r="24" ht="20.05" customHeight="1">
      <c r="A24" t="s" s="10">
        <v>37</v>
      </c>
      <c r="B24" s="11">
        <v>24</v>
      </c>
      <c r="C24" s="12">
        <v>0.868</v>
      </c>
      <c r="D24" s="13"/>
      <c r="E24" t="s" s="17">
        <v>38</v>
      </c>
      <c r="F24" s="12">
        <v>50.0833333333333</v>
      </c>
      <c r="G24" s="12">
        <v>14.466667</v>
      </c>
      <c r="H24" s="12">
        <f>B24</f>
        <v>24</v>
      </c>
    </row>
    <row r="25" ht="20.05" customHeight="1">
      <c r="A25" t="s" s="10">
        <v>39</v>
      </c>
      <c r="B25" s="11">
        <v>40</v>
      </c>
      <c r="C25" s="12">
        <v>1.446</v>
      </c>
      <c r="D25" s="13"/>
      <c r="E25" t="s" s="17">
        <v>40</v>
      </c>
      <c r="F25" s="12">
        <v>55.6666666666667</v>
      </c>
      <c r="G25" s="12">
        <v>12.583333</v>
      </c>
      <c r="H25" s="12">
        <f>B25</f>
        <v>40</v>
      </c>
    </row>
    <row r="26" ht="20.05" customHeight="1">
      <c r="A26" t="s" s="10">
        <v>176</v>
      </c>
      <c r="B26" s="11">
        <v>1</v>
      </c>
      <c r="C26" s="12">
        <v>0.036</v>
      </c>
      <c r="D26" s="13"/>
      <c r="E26" t="s" s="14">
        <v>41</v>
      </c>
      <c r="F26" s="12">
        <v>-0.216666666666667</v>
      </c>
      <c r="G26" s="12">
        <v>-78.5</v>
      </c>
      <c r="H26" s="12">
        <f>B26</f>
        <v>1</v>
      </c>
    </row>
    <row r="27" ht="20.05" customHeight="1">
      <c r="A27" t="s" s="10">
        <v>42</v>
      </c>
      <c r="B27" s="11">
        <v>12</v>
      </c>
      <c r="C27" s="12">
        <v>0.434</v>
      </c>
      <c r="D27" s="13"/>
      <c r="E27" t="s" s="14">
        <v>43</v>
      </c>
      <c r="F27" s="12">
        <v>30.05</v>
      </c>
      <c r="G27" s="12">
        <v>31.25</v>
      </c>
      <c r="H27" s="12">
        <f>B27</f>
        <v>12</v>
      </c>
    </row>
    <row r="28" ht="20.05" customHeight="1">
      <c r="A28" t="s" s="10">
        <v>44</v>
      </c>
      <c r="B28" s="11">
        <v>155</v>
      </c>
      <c r="C28" s="12">
        <v>5.604</v>
      </c>
      <c r="D28" s="13"/>
      <c r="E28" s="13"/>
      <c r="F28" s="13"/>
      <c r="G28" s="13"/>
      <c r="H28" s="13"/>
    </row>
    <row r="29" ht="23.85" customHeight="1">
      <c r="A29" t="s" s="10">
        <v>189</v>
      </c>
      <c r="B29" s="11">
        <v>1</v>
      </c>
      <c r="C29" s="12">
        <v>0.036</v>
      </c>
      <c r="D29" s="13"/>
      <c r="E29" t="s" s="14">
        <v>45</v>
      </c>
      <c r="F29" s="20">
        <v>59.436962</v>
      </c>
      <c r="G29" s="20">
        <v>24.753574</v>
      </c>
      <c r="H29" s="12">
        <f>B29</f>
        <v>1</v>
      </c>
    </row>
    <row r="30" ht="20.05" customHeight="1">
      <c r="A30" t="s" s="10">
        <v>190</v>
      </c>
      <c r="B30" s="11">
        <v>3</v>
      </c>
      <c r="C30" s="12">
        <v>0.108</v>
      </c>
      <c r="D30" s="13"/>
      <c r="E30" t="s" s="14">
        <v>46</v>
      </c>
      <c r="F30" s="12">
        <v>9.03333333333333</v>
      </c>
      <c r="G30" s="12">
        <v>38.7</v>
      </c>
      <c r="H30" s="12">
        <f>B30</f>
        <v>3</v>
      </c>
    </row>
    <row r="31" ht="20.05" customHeight="1">
      <c r="A31" t="s" s="10">
        <v>47</v>
      </c>
      <c r="B31" s="11">
        <v>21</v>
      </c>
      <c r="C31" s="12">
        <v>0.759</v>
      </c>
      <c r="D31" s="13"/>
      <c r="E31" t="s" s="17">
        <v>48</v>
      </c>
      <c r="F31" s="12">
        <v>60.1666666666667</v>
      </c>
      <c r="G31" s="12">
        <v>24.933333</v>
      </c>
      <c r="H31" s="12">
        <f>B31</f>
        <v>21</v>
      </c>
    </row>
    <row r="32" ht="20.05" customHeight="1">
      <c r="A32" t="s" s="10">
        <v>49</v>
      </c>
      <c r="B32" s="11">
        <v>172</v>
      </c>
      <c r="C32" s="12">
        <v>6.218</v>
      </c>
      <c r="D32" s="13"/>
      <c r="E32" t="s" s="17">
        <v>50</v>
      </c>
      <c r="F32" s="12">
        <v>48.8666666666667</v>
      </c>
      <c r="G32" s="12">
        <v>2.333333</v>
      </c>
      <c r="H32" s="12">
        <f>B32</f>
        <v>172</v>
      </c>
    </row>
    <row r="33" ht="20.05" customHeight="1">
      <c r="A33" t="s" s="10">
        <v>51</v>
      </c>
      <c r="B33" s="11">
        <v>274</v>
      </c>
      <c r="C33" s="12">
        <v>9.906000000000001</v>
      </c>
      <c r="D33" s="13"/>
      <c r="E33" t="s" s="17">
        <v>52</v>
      </c>
      <c r="F33" s="12">
        <v>52.5166666666667</v>
      </c>
      <c r="G33" s="12">
        <v>13.4</v>
      </c>
      <c r="H33" s="12">
        <f>B33</f>
        <v>274</v>
      </c>
    </row>
    <row r="34" ht="20.05" customHeight="1">
      <c r="A34" t="s" s="10">
        <v>191</v>
      </c>
      <c r="B34" s="11">
        <v>5</v>
      </c>
      <c r="C34" s="12">
        <v>0.181</v>
      </c>
      <c r="D34" s="13"/>
      <c r="E34" t="s" s="14">
        <v>53</v>
      </c>
      <c r="F34" s="12">
        <v>5.55</v>
      </c>
      <c r="G34" s="12">
        <v>-0.216667</v>
      </c>
      <c r="H34" s="12">
        <f>B34</f>
        <v>5</v>
      </c>
    </row>
    <row r="35" ht="20.05" customHeight="1">
      <c r="A35" t="s" s="10">
        <v>54</v>
      </c>
      <c r="B35" s="11">
        <v>10</v>
      </c>
      <c r="C35" s="12">
        <v>0.362</v>
      </c>
      <c r="D35" s="13"/>
      <c r="E35" t="s" s="17">
        <v>55</v>
      </c>
      <c r="F35" s="12">
        <v>37.9833333333333</v>
      </c>
      <c r="G35" s="12">
        <v>23.733333</v>
      </c>
      <c r="H35" s="12">
        <f>B35</f>
        <v>10</v>
      </c>
    </row>
    <row r="36" ht="20.05" customHeight="1">
      <c r="A36" t="s" s="10">
        <v>56</v>
      </c>
      <c r="B36" s="11">
        <v>9</v>
      </c>
      <c r="C36" s="12">
        <v>0.325</v>
      </c>
      <c r="D36" s="13"/>
      <c r="E36" t="s" s="17">
        <v>57</v>
      </c>
      <c r="F36" s="12">
        <v>47.5</v>
      </c>
      <c r="G36" s="12">
        <v>19.083333</v>
      </c>
      <c r="H36" s="12">
        <f>B36</f>
        <v>9</v>
      </c>
    </row>
    <row r="37" ht="20.05" customHeight="1">
      <c r="A37" t="s" s="10">
        <v>58</v>
      </c>
      <c r="B37" s="11">
        <v>6</v>
      </c>
      <c r="C37" s="12">
        <v>0.217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6</v>
      </c>
    </row>
    <row r="38" ht="20.05" customHeight="1">
      <c r="A38" t="s" s="10">
        <v>60</v>
      </c>
      <c r="B38" s="11">
        <v>259</v>
      </c>
      <c r="C38" s="12">
        <v>9.364000000000001</v>
      </c>
      <c r="D38" s="13"/>
      <c r="E38" t="s" s="14">
        <v>61</v>
      </c>
      <c r="F38" s="12">
        <v>28.6</v>
      </c>
      <c r="G38" s="12">
        <v>77.2</v>
      </c>
      <c r="H38" s="12">
        <f>B38</f>
        <v>259</v>
      </c>
    </row>
    <row r="39" ht="20.05" customHeight="1">
      <c r="A39" t="s" s="10">
        <v>192</v>
      </c>
      <c r="B39" s="11">
        <v>27</v>
      </c>
      <c r="C39" s="12">
        <v>0.976</v>
      </c>
      <c r="D39" s="13"/>
      <c r="E39" t="s" s="14">
        <v>62</v>
      </c>
      <c r="F39" s="12">
        <v>-6.16666666666667</v>
      </c>
      <c r="G39" s="12">
        <v>106.816667</v>
      </c>
      <c r="H39" s="12">
        <f>B39</f>
        <v>27</v>
      </c>
    </row>
    <row r="40" ht="20.05" customHeight="1">
      <c r="A40" t="s" s="10">
        <v>63</v>
      </c>
      <c r="B40" s="11">
        <v>125</v>
      </c>
      <c r="C40" s="12">
        <v>4.519</v>
      </c>
      <c r="D40" s="13"/>
      <c r="E40" t="s" s="14">
        <v>64</v>
      </c>
      <c r="F40" s="12">
        <v>35.7</v>
      </c>
      <c r="G40" s="12">
        <v>51.416667</v>
      </c>
      <c r="H40" s="12">
        <f>B40</f>
        <v>125</v>
      </c>
    </row>
    <row r="41" ht="20.05" customHeight="1">
      <c r="A41" t="s" s="10">
        <v>65</v>
      </c>
      <c r="B41" s="11">
        <v>8</v>
      </c>
      <c r="C41" s="12">
        <v>0.289</v>
      </c>
      <c r="D41" s="13"/>
      <c r="E41" t="s" s="14">
        <v>66</v>
      </c>
      <c r="F41" s="12">
        <v>33.3333333333333</v>
      </c>
      <c r="G41" s="12">
        <v>44.4</v>
      </c>
      <c r="H41" s="12">
        <f>B41</f>
        <v>8</v>
      </c>
    </row>
    <row r="42" ht="20.05" customHeight="1">
      <c r="A42" t="s" s="10">
        <v>67</v>
      </c>
      <c r="B42" s="11">
        <v>12</v>
      </c>
      <c r="C42" s="12">
        <v>0.434</v>
      </c>
      <c r="D42" s="13"/>
      <c r="E42" t="s" s="17">
        <v>68</v>
      </c>
      <c r="F42" s="12">
        <v>53.3166666666667</v>
      </c>
      <c r="G42" s="12">
        <v>-6.233333</v>
      </c>
      <c r="H42" s="12">
        <f>B42</f>
        <v>12</v>
      </c>
    </row>
    <row r="43" ht="20.05" customHeight="1">
      <c r="A43" t="s" s="10">
        <v>69</v>
      </c>
      <c r="B43" s="11">
        <v>27</v>
      </c>
      <c r="C43" s="12">
        <v>0.976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27</v>
      </c>
    </row>
    <row r="44" ht="20.05" customHeight="1">
      <c r="A44" t="s" s="10">
        <v>71</v>
      </c>
      <c r="B44" s="11">
        <v>253</v>
      </c>
      <c r="C44" s="12">
        <v>9.147</v>
      </c>
      <c r="D44" s="13"/>
      <c r="E44" t="s" s="17">
        <v>72</v>
      </c>
      <c r="F44" s="12">
        <v>41.9</v>
      </c>
      <c r="G44" s="12">
        <v>12.483333</v>
      </c>
      <c r="H44" s="12">
        <f>B44</f>
        <v>253</v>
      </c>
    </row>
    <row r="45" ht="20.05" customHeight="1">
      <c r="A45" t="s" s="10">
        <v>73</v>
      </c>
      <c r="B45" s="11">
        <v>205</v>
      </c>
      <c r="C45" s="12">
        <v>7.411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205</v>
      </c>
    </row>
    <row r="46" ht="23.85" customHeight="1">
      <c r="A46" t="s" s="10">
        <v>193</v>
      </c>
      <c r="B46" s="11">
        <v>5</v>
      </c>
      <c r="C46" s="12">
        <v>0.181</v>
      </c>
      <c r="D46" s="13"/>
      <c r="E46" t="s" s="14">
        <v>75</v>
      </c>
      <c r="F46" s="20">
        <v>31.963158</v>
      </c>
      <c r="G46" s="12">
        <v>35.930359</v>
      </c>
      <c r="H46" s="12">
        <f>B46</f>
        <v>5</v>
      </c>
    </row>
    <row r="47" ht="20.05" customHeight="1">
      <c r="A47" t="s" s="10">
        <v>76</v>
      </c>
      <c r="B47" s="11">
        <v>2</v>
      </c>
      <c r="C47" s="12">
        <v>0.07199999999999999</v>
      </c>
      <c r="D47" s="13"/>
      <c r="E47" t="s" s="14">
        <v>77</v>
      </c>
      <c r="F47" s="12">
        <v>51.1666666666667</v>
      </c>
      <c r="G47" s="12">
        <v>71.416667</v>
      </c>
      <c r="H47" s="12">
        <f>B47</f>
        <v>2</v>
      </c>
    </row>
    <row r="48" ht="20.05" customHeight="1">
      <c r="A48" t="s" s="10">
        <v>78</v>
      </c>
      <c r="B48" s="11">
        <v>3</v>
      </c>
      <c r="C48" s="12">
        <v>0.108</v>
      </c>
      <c r="D48" s="13"/>
      <c r="E48" t="s" s="14">
        <v>79</v>
      </c>
      <c r="F48" s="12">
        <v>-1.28333333333333</v>
      </c>
      <c r="G48" s="12">
        <v>36.816667</v>
      </c>
      <c r="H48" s="12">
        <f>B48</f>
        <v>3</v>
      </c>
    </row>
    <row r="49" ht="20.05" customHeight="1">
      <c r="A49" t="s" s="10">
        <v>177</v>
      </c>
      <c r="B49" s="11">
        <v>2</v>
      </c>
      <c r="C49" s="12">
        <v>0.07199999999999999</v>
      </c>
      <c r="D49" s="13"/>
      <c r="E49" t="s" s="17">
        <v>80</v>
      </c>
      <c r="F49" s="12">
        <v>56.95</v>
      </c>
      <c r="G49" s="12">
        <v>24.1</v>
      </c>
      <c r="H49" s="12">
        <f>B49</f>
        <v>2</v>
      </c>
    </row>
    <row r="50" ht="23.85" customHeight="1">
      <c r="A50" t="s" s="10">
        <v>81</v>
      </c>
      <c r="B50" s="11">
        <v>1</v>
      </c>
      <c r="C50" s="12">
        <v>0.036</v>
      </c>
      <c r="D50" s="13"/>
      <c r="E50" t="s" s="14">
        <v>82</v>
      </c>
      <c r="F50" s="20">
        <v>33.88863</v>
      </c>
      <c r="G50" s="20">
        <v>35.49548</v>
      </c>
      <c r="H50" s="12">
        <f>B50</f>
        <v>1</v>
      </c>
    </row>
    <row r="51" ht="20.05" customHeight="1">
      <c r="A51" t="s" s="10">
        <v>83</v>
      </c>
      <c r="B51" s="11">
        <v>1</v>
      </c>
      <c r="C51" s="12">
        <v>0.036</v>
      </c>
      <c r="D51" s="13"/>
      <c r="E51" t="s" s="17">
        <v>84</v>
      </c>
      <c r="F51" s="12">
        <v>54.6833333333333</v>
      </c>
      <c r="G51" s="12">
        <v>25.316667</v>
      </c>
      <c r="H51" s="12">
        <f>B51</f>
        <v>1</v>
      </c>
    </row>
    <row r="52" ht="20.05" customHeight="1">
      <c r="A52" t="s" s="10">
        <v>85</v>
      </c>
      <c r="B52" s="11">
        <v>10</v>
      </c>
      <c r="C52" s="12">
        <v>0.362</v>
      </c>
      <c r="D52" s="13"/>
      <c r="E52" t="s" s="17">
        <v>86</v>
      </c>
      <c r="F52" s="12">
        <v>49.6</v>
      </c>
      <c r="G52" s="12">
        <v>6.116667</v>
      </c>
      <c r="H52" s="12">
        <f>B52</f>
        <v>10</v>
      </c>
    </row>
    <row r="53" ht="20.05" customHeight="1">
      <c r="A53" t="s" s="10">
        <v>87</v>
      </c>
      <c r="B53" s="11">
        <v>19</v>
      </c>
      <c r="C53" s="12">
        <v>0.6870000000000001</v>
      </c>
      <c r="D53" s="13"/>
      <c r="E53" t="s" s="14">
        <v>88</v>
      </c>
      <c r="F53" s="12">
        <v>3.16666666666667</v>
      </c>
      <c r="G53" s="12">
        <v>101.7</v>
      </c>
      <c r="H53" s="12">
        <f>B53</f>
        <v>19</v>
      </c>
    </row>
    <row r="54" ht="20.05" customHeight="1">
      <c r="A54" t="s" s="10">
        <v>194</v>
      </c>
      <c r="B54" s="11">
        <v>1</v>
      </c>
      <c r="C54" s="12">
        <v>0.036</v>
      </c>
      <c r="D54" s="13"/>
      <c r="E54" t="s" s="14">
        <v>89</v>
      </c>
      <c r="F54" s="12">
        <v>35.891996432</v>
      </c>
      <c r="G54" s="12">
        <v>14.50749797</v>
      </c>
      <c r="H54" s="12">
        <f>B54</f>
        <v>1</v>
      </c>
    </row>
    <row r="55" ht="20.05" customHeight="1">
      <c r="A55" t="s" s="10">
        <v>90</v>
      </c>
      <c r="B55" s="11">
        <v>59</v>
      </c>
      <c r="C55" s="12">
        <v>2.133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59</v>
      </c>
    </row>
    <row r="56" ht="20.05" customHeight="1">
      <c r="A56" t="s" s="10">
        <v>92</v>
      </c>
      <c r="B56" s="11">
        <v>2</v>
      </c>
      <c r="C56" s="12">
        <v>0.07199999999999999</v>
      </c>
      <c r="D56" s="13"/>
      <c r="E56" t="s" s="14">
        <v>93</v>
      </c>
      <c r="F56" s="12">
        <v>47</v>
      </c>
      <c r="G56" s="12">
        <v>28.85</v>
      </c>
      <c r="H56" s="12">
        <f>B56</f>
        <v>2</v>
      </c>
    </row>
    <row r="57" ht="20.05" customHeight="1">
      <c r="A57" t="s" s="10">
        <v>94</v>
      </c>
      <c r="B57" s="11">
        <v>29</v>
      </c>
      <c r="C57" s="12">
        <v>1.048</v>
      </c>
      <c r="D57" s="13"/>
      <c r="E57" t="s" s="14">
        <v>95</v>
      </c>
      <c r="F57" s="12">
        <v>34.0166666666667</v>
      </c>
      <c r="G57" s="12">
        <v>-6.816667</v>
      </c>
      <c r="H57" s="12">
        <f>B57</f>
        <v>29</v>
      </c>
    </row>
    <row r="58" ht="20.05" customHeight="1">
      <c r="A58" t="s" s="10">
        <v>195</v>
      </c>
      <c r="B58" s="11">
        <v>3</v>
      </c>
      <c r="C58" s="12">
        <v>0.108</v>
      </c>
      <c r="D58" s="13"/>
      <c r="E58" t="s" s="14">
        <v>96</v>
      </c>
      <c r="F58" s="12">
        <v>27.7166666666667</v>
      </c>
      <c r="G58" s="12">
        <v>85.316667</v>
      </c>
      <c r="H58" s="12">
        <f>B58</f>
        <v>3</v>
      </c>
    </row>
    <row r="59" ht="20.05" customHeight="1">
      <c r="A59" t="s" s="10">
        <v>97</v>
      </c>
      <c r="B59" s="11">
        <v>36</v>
      </c>
      <c r="C59" s="12">
        <v>1.302</v>
      </c>
      <c r="D59" s="13"/>
      <c r="E59" t="s" s="17">
        <v>98</v>
      </c>
      <c r="F59" s="12">
        <v>52.35</v>
      </c>
      <c r="G59" s="12">
        <v>4.916667</v>
      </c>
      <c r="H59" s="12">
        <f>B59</f>
        <v>36</v>
      </c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2">
        <f>B60</f>
        <v>0</v>
      </c>
    </row>
    <row r="61" ht="20.05" customHeight="1">
      <c r="A61" t="s" s="10">
        <v>179</v>
      </c>
      <c r="B61" s="11">
        <v>27</v>
      </c>
      <c r="C61" s="12">
        <v>0.976</v>
      </c>
      <c r="D61" s="13"/>
      <c r="E61" t="s" s="14">
        <v>101</v>
      </c>
      <c r="F61" s="12">
        <v>9.08333333333333</v>
      </c>
      <c r="G61" s="12">
        <v>7.533333</v>
      </c>
      <c r="H61" s="12">
        <f>B61</f>
        <v>27</v>
      </c>
    </row>
    <row r="62" ht="20.05" customHeight="1">
      <c r="A62" t="s" s="10">
        <v>102</v>
      </c>
      <c r="B62" s="11">
        <v>7</v>
      </c>
      <c r="C62" s="12">
        <v>0.253</v>
      </c>
      <c r="D62" s="13"/>
      <c r="E62" s="13"/>
      <c r="F62" s="13"/>
      <c r="G62" s="13"/>
      <c r="H62" s="13"/>
    </row>
    <row r="63" ht="20.05" customHeight="1">
      <c r="A63" t="s" s="10">
        <v>103</v>
      </c>
      <c r="B63" s="11">
        <v>6</v>
      </c>
      <c r="C63" s="12">
        <v>0.217</v>
      </c>
      <c r="D63" s="13"/>
      <c r="E63" t="s" s="14">
        <v>104</v>
      </c>
      <c r="F63" s="12">
        <v>39.0166666666667</v>
      </c>
      <c r="G63" s="12">
        <v>125.75</v>
      </c>
      <c r="H63" s="12">
        <f>B63</f>
        <v>6</v>
      </c>
    </row>
    <row r="64" ht="20.05" customHeight="1">
      <c r="A64" t="s" s="10">
        <v>105</v>
      </c>
      <c r="B64" s="11">
        <v>11</v>
      </c>
      <c r="C64" s="12">
        <v>0.398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11</v>
      </c>
    </row>
    <row r="65" ht="20.05" customHeight="1">
      <c r="A65" t="s" s="10">
        <v>196</v>
      </c>
      <c r="B65" s="11">
        <v>3</v>
      </c>
      <c r="C65" s="12">
        <v>0.108</v>
      </c>
      <c r="D65" s="13"/>
      <c r="E65" t="s" s="14">
        <v>107</v>
      </c>
      <c r="F65" s="12">
        <v>23.6166666666667</v>
      </c>
      <c r="G65" s="12">
        <v>58.583333</v>
      </c>
      <c r="H65" s="12">
        <f>B65</f>
        <v>3</v>
      </c>
    </row>
    <row r="66" ht="20.05" customHeight="1">
      <c r="A66" t="s" s="10">
        <v>108</v>
      </c>
      <c r="B66" s="11">
        <v>33</v>
      </c>
      <c r="C66" s="12">
        <v>1.193</v>
      </c>
      <c r="D66" s="13"/>
      <c r="E66" t="s" s="14">
        <v>109</v>
      </c>
      <c r="F66" s="12">
        <v>33.6833333333333</v>
      </c>
      <c r="G66" s="12">
        <v>73.05</v>
      </c>
      <c r="H66" s="12">
        <f>B66</f>
        <v>33</v>
      </c>
    </row>
    <row r="67" ht="20.05" customHeight="1">
      <c r="A67" t="s" s="10">
        <v>197</v>
      </c>
      <c r="B67" s="11">
        <v>1</v>
      </c>
      <c r="C67" s="12">
        <v>0.036</v>
      </c>
      <c r="D67" s="13"/>
      <c r="E67" t="s" s="14">
        <v>110</v>
      </c>
      <c r="F67" s="12">
        <v>-25.2666666666667</v>
      </c>
      <c r="G67" s="12">
        <v>-57.666667</v>
      </c>
      <c r="H67" s="12">
        <f>B67</f>
        <v>1</v>
      </c>
    </row>
    <row r="68" ht="32.05" customHeight="1">
      <c r="A68" t="s" s="10">
        <v>111</v>
      </c>
      <c r="B68" s="11">
        <v>542</v>
      </c>
      <c r="C68" s="12">
        <v>19.595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542</v>
      </c>
    </row>
    <row r="69" ht="20.05" customHeight="1">
      <c r="A69" t="s" s="10">
        <v>113</v>
      </c>
      <c r="B69" s="11">
        <v>4</v>
      </c>
      <c r="C69" s="12">
        <v>0.145</v>
      </c>
      <c r="D69" s="13"/>
      <c r="E69" t="s" s="14">
        <v>114</v>
      </c>
      <c r="F69" s="12">
        <v>-12.05</v>
      </c>
      <c r="G69" s="12">
        <v>-77.05</v>
      </c>
      <c r="H69" s="12">
        <f>B69</f>
        <v>4</v>
      </c>
    </row>
    <row r="70" ht="20.05" customHeight="1">
      <c r="A70" t="s" s="10">
        <v>198</v>
      </c>
      <c r="B70" s="11">
        <v>8</v>
      </c>
      <c r="C70" s="12">
        <v>0.289</v>
      </c>
      <c r="D70" s="13"/>
      <c r="E70" t="s" s="14">
        <v>115</v>
      </c>
      <c r="F70" s="12">
        <v>14.6</v>
      </c>
      <c r="G70" s="12">
        <v>120.966667</v>
      </c>
      <c r="H70" s="12">
        <f>B70</f>
        <v>8</v>
      </c>
    </row>
    <row r="71" ht="20.05" customHeight="1">
      <c r="A71" t="s" s="10">
        <v>116</v>
      </c>
      <c r="B71" s="11">
        <v>68</v>
      </c>
      <c r="C71" s="12">
        <v>2.458</v>
      </c>
      <c r="D71" s="13"/>
      <c r="E71" t="s" s="17">
        <v>117</v>
      </c>
      <c r="F71" s="12">
        <v>52.25</v>
      </c>
      <c r="G71" s="12">
        <v>21</v>
      </c>
      <c r="H71" s="12">
        <f>B71</f>
        <v>68</v>
      </c>
    </row>
    <row r="72" ht="20.05" customHeight="1">
      <c r="A72" t="s" s="10">
        <v>118</v>
      </c>
      <c r="B72" s="11">
        <v>7</v>
      </c>
      <c r="C72" s="12">
        <v>0.253</v>
      </c>
      <c r="D72" s="13"/>
      <c r="E72" t="s" s="17">
        <v>119</v>
      </c>
      <c r="F72" s="12">
        <v>38.7166666666667</v>
      </c>
      <c r="G72" s="12">
        <v>-9.133333</v>
      </c>
      <c r="H72" s="12">
        <f>B72</f>
        <v>7</v>
      </c>
    </row>
    <row r="73" ht="20.05" customHeight="1">
      <c r="A73" t="s" s="10">
        <v>120</v>
      </c>
      <c r="B73" s="11">
        <v>4</v>
      </c>
      <c r="C73" s="12">
        <v>0.145</v>
      </c>
      <c r="D73" s="13"/>
      <c r="E73" t="s" s="14">
        <v>121</v>
      </c>
      <c r="F73" s="12">
        <v>25.2833333333333</v>
      </c>
      <c r="G73" s="12">
        <v>51.533333</v>
      </c>
      <c r="H73" s="12">
        <f>B73</f>
        <v>4</v>
      </c>
    </row>
    <row r="74" ht="20.05" customHeight="1">
      <c r="A74" t="s" s="10">
        <v>199</v>
      </c>
      <c r="B74" s="11">
        <v>3</v>
      </c>
      <c r="C74" s="12">
        <v>0.108</v>
      </c>
      <c r="D74" s="13"/>
      <c r="E74" t="s" s="14">
        <v>122</v>
      </c>
      <c r="F74" s="12">
        <v>-4.25</v>
      </c>
      <c r="G74" s="12">
        <v>15.283333</v>
      </c>
      <c r="H74" s="12">
        <f>B74</f>
        <v>3</v>
      </c>
    </row>
    <row r="75" ht="20.05" customHeight="1">
      <c r="A75" t="s" s="10">
        <v>123</v>
      </c>
      <c r="B75" s="11">
        <v>8</v>
      </c>
      <c r="C75" s="12">
        <v>0.289</v>
      </c>
      <c r="D75" s="13"/>
      <c r="E75" t="s" s="17">
        <v>124</v>
      </c>
      <c r="F75" s="12">
        <v>44.4333333333333</v>
      </c>
      <c r="G75" s="12">
        <v>26.1</v>
      </c>
      <c r="H75" s="12">
        <f>B75</f>
        <v>8</v>
      </c>
    </row>
    <row r="76" ht="20.05" customHeight="1">
      <c r="A76" t="s" s="10">
        <v>125</v>
      </c>
      <c r="B76" s="11">
        <v>150</v>
      </c>
      <c r="C76" s="12">
        <v>5.423</v>
      </c>
      <c r="D76" s="13"/>
      <c r="E76" t="s" s="14">
        <v>126</v>
      </c>
      <c r="F76" s="12">
        <v>55.75</v>
      </c>
      <c r="G76" s="12">
        <v>37.6</v>
      </c>
      <c r="H76" s="12">
        <f>B76</f>
        <v>150</v>
      </c>
    </row>
    <row r="77" ht="20.05" customHeight="1">
      <c r="A77" t="s" s="10">
        <v>127</v>
      </c>
      <c r="B77" s="11">
        <v>43</v>
      </c>
      <c r="C77" s="12">
        <v>1.555</v>
      </c>
      <c r="D77" s="13"/>
      <c r="E77" t="s" s="14">
        <v>128</v>
      </c>
      <c r="F77" s="12">
        <v>24.65</v>
      </c>
      <c r="G77" s="12">
        <v>46.7</v>
      </c>
      <c r="H77" s="12">
        <f>B77</f>
        <v>43</v>
      </c>
    </row>
    <row r="78" ht="20.05" customHeight="1">
      <c r="A78" t="s" s="10">
        <v>129</v>
      </c>
      <c r="B78" s="11">
        <v>15</v>
      </c>
      <c r="C78" s="12">
        <v>0.542</v>
      </c>
      <c r="D78" s="13"/>
      <c r="E78" s="13"/>
      <c r="F78" s="13"/>
      <c r="G78" s="13"/>
      <c r="H78" s="13"/>
    </row>
    <row r="79" ht="20.05" customHeight="1">
      <c r="A79" t="s" s="10">
        <v>130</v>
      </c>
      <c r="B79" s="11">
        <v>19</v>
      </c>
      <c r="C79" s="12">
        <v>0.6870000000000001</v>
      </c>
      <c r="D79" s="13"/>
      <c r="E79" t="s" s="14">
        <v>131</v>
      </c>
      <c r="F79" s="12">
        <v>44.8333333333333</v>
      </c>
      <c r="G79" s="12">
        <v>20.5</v>
      </c>
      <c r="H79" s="12">
        <f>B79</f>
        <v>19</v>
      </c>
    </row>
    <row r="80" ht="20.05" customHeight="1">
      <c r="A80" t="s" s="10">
        <v>132</v>
      </c>
      <c r="B80" s="11">
        <v>33</v>
      </c>
      <c r="C80" s="12">
        <v>1.193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33</v>
      </c>
    </row>
    <row r="81" ht="20.05" customHeight="1">
      <c r="A81" t="s" s="10">
        <v>200</v>
      </c>
      <c r="B81" s="11">
        <v>8</v>
      </c>
      <c r="C81" s="12">
        <v>0.289</v>
      </c>
      <c r="D81" s="13"/>
      <c r="E81" t="s" s="17">
        <v>134</v>
      </c>
      <c r="F81" s="12">
        <v>48.15</v>
      </c>
      <c r="G81" s="12">
        <v>17.116667</v>
      </c>
      <c r="H81" s="12">
        <f>B81</f>
        <v>8</v>
      </c>
    </row>
    <row r="82" ht="20.05" customHeight="1">
      <c r="A82" t="s" s="10">
        <v>135</v>
      </c>
      <c r="B82" s="11">
        <v>15</v>
      </c>
      <c r="C82" s="12">
        <v>0.542</v>
      </c>
      <c r="D82" s="13"/>
      <c r="E82" t="s" s="17">
        <v>136</v>
      </c>
      <c r="F82" s="12">
        <v>46.05</v>
      </c>
      <c r="G82" s="12">
        <v>14.516667</v>
      </c>
      <c r="H82" s="12">
        <f>B82</f>
        <v>15</v>
      </c>
    </row>
    <row r="83" ht="20.05" customHeight="1">
      <c r="A83" t="s" s="10">
        <v>178</v>
      </c>
      <c r="B83" s="11">
        <v>13</v>
      </c>
      <c r="C83" s="12">
        <v>0.47</v>
      </c>
      <c r="D83" s="13"/>
      <c r="E83" t="s" s="14">
        <v>137</v>
      </c>
      <c r="F83" s="12">
        <v>-25.7</v>
      </c>
      <c r="G83" s="12">
        <v>28.216667</v>
      </c>
      <c r="H83" s="12">
        <f>B83</f>
        <v>13</v>
      </c>
    </row>
    <row r="84" ht="20.05" customHeight="1">
      <c r="A84" t="s" s="10">
        <v>138</v>
      </c>
      <c r="B84" s="11">
        <v>90</v>
      </c>
      <c r="C84" s="12">
        <v>3.254</v>
      </c>
      <c r="D84" s="13"/>
      <c r="E84" t="s" s="14">
        <v>139</v>
      </c>
      <c r="F84" s="12">
        <v>37.55</v>
      </c>
      <c r="G84" s="12">
        <v>126.983333</v>
      </c>
      <c r="H84" s="12">
        <f>B84</f>
        <v>90</v>
      </c>
    </row>
    <row r="85" ht="20.05" customHeight="1">
      <c r="A85" t="s" s="10">
        <v>140</v>
      </c>
      <c r="B85" s="11">
        <v>130</v>
      </c>
      <c r="C85" s="12">
        <v>4.7</v>
      </c>
      <c r="D85" s="13"/>
      <c r="E85" t="s" s="17">
        <v>141</v>
      </c>
      <c r="F85" s="12">
        <v>40.4</v>
      </c>
      <c r="G85" s="12">
        <v>-3.683333</v>
      </c>
      <c r="H85" s="12">
        <f>B85</f>
        <v>130</v>
      </c>
    </row>
    <row r="86" ht="23.85" customHeight="1">
      <c r="A86" t="s" s="10">
        <v>201</v>
      </c>
      <c r="B86" s="11">
        <v>1</v>
      </c>
      <c r="C86" s="12">
        <v>0.036</v>
      </c>
      <c r="D86" s="13"/>
      <c r="E86" t="s" s="14">
        <v>142</v>
      </c>
      <c r="F86" s="20">
        <v>6.927079</v>
      </c>
      <c r="G86" s="20">
        <v>79.861244</v>
      </c>
      <c r="H86" s="12">
        <f>B86</f>
        <v>1</v>
      </c>
    </row>
    <row r="87" ht="20.05" customHeight="1">
      <c r="A87" t="s" s="10">
        <v>180</v>
      </c>
      <c r="B87" s="11">
        <v>2</v>
      </c>
      <c r="C87" s="12">
        <v>0.07199999999999999</v>
      </c>
      <c r="D87" s="13"/>
      <c r="E87" t="s" s="14">
        <v>143</v>
      </c>
      <c r="F87" s="12">
        <v>15.6</v>
      </c>
      <c r="G87" s="12">
        <v>32.533333</v>
      </c>
      <c r="H87" s="12">
        <f>B87</f>
        <v>2</v>
      </c>
    </row>
    <row r="88" ht="20.05" customHeight="1">
      <c r="A88" t="s" s="10">
        <v>144</v>
      </c>
      <c r="B88" s="11">
        <v>51</v>
      </c>
      <c r="C88" s="12">
        <v>1.844</v>
      </c>
      <c r="D88" s="13"/>
      <c r="E88" t="s" s="17">
        <v>145</v>
      </c>
      <c r="F88" s="12">
        <v>59.3333333333333</v>
      </c>
      <c r="G88" s="12">
        <v>18.05</v>
      </c>
      <c r="H88" s="12">
        <f>B88</f>
        <v>51</v>
      </c>
    </row>
    <row r="89" ht="20.05" customHeight="1">
      <c r="A89" t="s" s="10">
        <v>146</v>
      </c>
      <c r="B89" s="11">
        <v>128</v>
      </c>
      <c r="C89" s="12">
        <v>4.628</v>
      </c>
      <c r="D89" s="13"/>
      <c r="E89" t="s" s="14">
        <v>147</v>
      </c>
      <c r="F89" s="12">
        <v>46.9166666666667</v>
      </c>
      <c r="G89" s="12">
        <v>7.466667</v>
      </c>
      <c r="H89" s="12">
        <f>B89</f>
        <v>128</v>
      </c>
    </row>
    <row r="90" ht="20.05" customHeight="1">
      <c r="A90" t="s" s="10">
        <v>148</v>
      </c>
      <c r="B90" s="11">
        <v>42</v>
      </c>
      <c r="C90" s="12">
        <v>1.518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42</v>
      </c>
    </row>
    <row r="91" ht="20.05" customHeight="1">
      <c r="A91" t="s" s="10">
        <v>150</v>
      </c>
      <c r="B91" s="11">
        <v>6</v>
      </c>
      <c r="C91" s="12">
        <v>0.217</v>
      </c>
      <c r="D91" s="13"/>
      <c r="E91" t="s" s="14">
        <v>151</v>
      </c>
      <c r="F91" s="12">
        <v>13.75</v>
      </c>
      <c r="G91" s="12">
        <v>100.516667</v>
      </c>
      <c r="H91" s="12">
        <f>B91</f>
        <v>6</v>
      </c>
    </row>
    <row r="92" ht="20.05" customHeight="1">
      <c r="A92" t="s" s="10">
        <v>152</v>
      </c>
      <c r="B92" s="11">
        <v>6</v>
      </c>
      <c r="C92" s="12">
        <v>0.217</v>
      </c>
      <c r="D92" s="13"/>
      <c r="E92" t="s" s="14">
        <v>153</v>
      </c>
      <c r="F92" s="12">
        <v>36.8</v>
      </c>
      <c r="G92" s="12">
        <v>10.183333</v>
      </c>
      <c r="H92" s="12">
        <f>B92</f>
        <v>6</v>
      </c>
    </row>
    <row r="93" ht="20.05" customHeight="1">
      <c r="A93" t="s" s="10">
        <v>154</v>
      </c>
      <c r="B93" s="11">
        <v>45</v>
      </c>
      <c r="C93" s="12">
        <v>1.627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45</v>
      </c>
    </row>
    <row r="94" ht="32.05" customHeight="1">
      <c r="A94" t="s" s="10">
        <v>156</v>
      </c>
      <c r="B94" s="11">
        <v>7</v>
      </c>
      <c r="C94" s="12">
        <v>0.253</v>
      </c>
      <c r="D94" s="13"/>
      <c r="E94" t="s" s="14">
        <v>157</v>
      </c>
      <c r="F94" s="12">
        <v>24.4666666666667</v>
      </c>
      <c r="G94" s="12">
        <v>54.366667</v>
      </c>
      <c r="H94" s="12">
        <f>B94</f>
        <v>7</v>
      </c>
    </row>
    <row r="95" ht="20.05" customHeight="1">
      <c r="A95" t="s" s="10">
        <v>158</v>
      </c>
      <c r="B95" s="11">
        <v>21</v>
      </c>
      <c r="C95" s="12">
        <v>0.759</v>
      </c>
      <c r="D95" s="13"/>
      <c r="E95" t="s" s="14">
        <v>159</v>
      </c>
      <c r="F95" s="12">
        <v>50.4333333333333</v>
      </c>
      <c r="G95" s="12">
        <v>30.516667</v>
      </c>
      <c r="H95" s="12">
        <f>B95</f>
        <v>21</v>
      </c>
    </row>
    <row r="96" ht="20.05" customHeight="1">
      <c r="A96" t="s" s="10">
        <v>160</v>
      </c>
      <c r="B96" s="11">
        <v>5</v>
      </c>
      <c r="C96" s="12">
        <v>0.181</v>
      </c>
      <c r="D96" s="13"/>
      <c r="E96" t="s" s="14">
        <v>161</v>
      </c>
      <c r="F96" s="12">
        <v>-34.85</v>
      </c>
      <c r="G96" s="12">
        <v>-56.166667</v>
      </c>
      <c r="H96" s="12">
        <f>B96</f>
        <v>5</v>
      </c>
    </row>
    <row r="97" ht="20.05" customHeight="1">
      <c r="A97" t="s" s="10">
        <v>162</v>
      </c>
      <c r="B97" s="11">
        <v>753</v>
      </c>
      <c r="C97" s="12">
        <v>27.223</v>
      </c>
      <c r="D97" s="13"/>
      <c r="E97" t="s" s="14">
        <v>163</v>
      </c>
      <c r="F97" s="12">
        <v>38.883333</v>
      </c>
      <c r="G97" s="12">
        <v>-77</v>
      </c>
      <c r="H97" s="12">
        <f>B97</f>
        <v>753</v>
      </c>
    </row>
    <row r="98" ht="20.05" customHeight="1">
      <c r="A98" t="s" s="10">
        <v>202</v>
      </c>
      <c r="B98" s="11">
        <v>1</v>
      </c>
      <c r="C98" s="12">
        <v>0.036</v>
      </c>
      <c r="D98" s="13"/>
      <c r="E98" t="s" s="14">
        <v>164</v>
      </c>
      <c r="F98" s="12">
        <v>41.3166666666667</v>
      </c>
      <c r="G98" s="12">
        <v>69.25</v>
      </c>
      <c r="H98" s="12">
        <f>B98</f>
        <v>1</v>
      </c>
    </row>
    <row r="99" ht="20.05" customHeight="1">
      <c r="A99" t="s" s="10">
        <v>165</v>
      </c>
      <c r="B99" s="11">
        <v>3</v>
      </c>
      <c r="C99" s="12">
        <v>0.108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3</v>
      </c>
    </row>
    <row r="100" ht="20.05" customHeight="1">
      <c r="A100" t="s" s="10">
        <v>167</v>
      </c>
      <c r="B100" s="11">
        <v>46</v>
      </c>
      <c r="C100" s="12">
        <v>1.663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46</v>
      </c>
    </row>
    <row r="101" ht="20.05" customHeight="1">
      <c r="A101" t="s" s="10">
        <v>169</v>
      </c>
      <c r="B101" s="11">
        <v>6</v>
      </c>
      <c r="C101" s="12">
        <v>0.217</v>
      </c>
      <c r="D101" s="13"/>
      <c r="E101" s="13"/>
      <c r="F101" s="13"/>
      <c r="G101" s="13"/>
      <c r="H101" s="13"/>
    </row>
    <row r="102" ht="20.05" customHeight="1">
      <c r="A102" t="s" s="10">
        <v>203</v>
      </c>
      <c r="B102" s="11">
        <v>1</v>
      </c>
      <c r="C102" s="12">
        <v>0.036</v>
      </c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1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2">
        <f>B103</f>
        <v>0</v>
      </c>
    </row>
    <row r="104" ht="20.05" customHeight="1">
      <c r="A104" s="15"/>
      <c r="B104" s="16"/>
      <c r="C104" s="13"/>
      <c r="D104" s="13"/>
      <c r="E104" t="s" s="17">
        <v>171</v>
      </c>
      <c r="F104" s="12">
        <v>51.5</v>
      </c>
      <c r="G104" s="12">
        <v>-0.083333</v>
      </c>
      <c r="H104" s="12">
        <f>B101+B78+B62+B28</f>
        <v>183</v>
      </c>
    </row>
    <row r="105" ht="20.05" customHeight="1">
      <c r="A105" s="15"/>
      <c r="B105" s="16"/>
      <c r="C105" s="13"/>
      <c r="D105" s="13"/>
      <c r="E105" s="12">
        <v>200</v>
      </c>
      <c r="F105" s="12">
        <v>55</v>
      </c>
      <c r="G105" s="12">
        <f t="shared" si="98" ref="G105:G107">-20</f>
        <v>-20</v>
      </c>
      <c r="H105" s="12">
        <v>200</v>
      </c>
    </row>
    <row r="106" ht="20.05" customHeight="1">
      <c r="A106" s="15"/>
      <c r="B106" s="16"/>
      <c r="C106" s="13"/>
      <c r="D106" s="13"/>
      <c r="E106" s="12">
        <v>100</v>
      </c>
      <c r="F106" s="12">
        <v>52</v>
      </c>
      <c r="G106" s="12">
        <f t="shared" si="98"/>
        <v>-20</v>
      </c>
      <c r="H106" s="12">
        <v>100</v>
      </c>
    </row>
    <row r="107" ht="20.05" customHeight="1">
      <c r="A107" s="15"/>
      <c r="B107" s="16"/>
      <c r="C107" s="13"/>
      <c r="D107" s="13"/>
      <c r="E107" s="12">
        <v>50</v>
      </c>
      <c r="F107" s="12">
        <v>49</v>
      </c>
      <c r="G107" s="12">
        <f t="shared" si="98"/>
        <v>-20</v>
      </c>
      <c r="H107" s="12">
        <v>50</v>
      </c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t="s" s="14">
        <v>172</v>
      </c>
      <c r="F109" s="12">
        <v>48.8666666666667</v>
      </c>
      <c r="G109" s="12">
        <v>2.333333</v>
      </c>
      <c r="H109" s="12">
        <f>B105</f>
        <v>0</v>
      </c>
    </row>
    <row r="110" ht="20.05" customHeight="1">
      <c r="A110" s="15"/>
      <c r="B110" s="16"/>
      <c r="C110" s="13"/>
      <c r="D110" s="13"/>
      <c r="E110" s="13"/>
      <c r="F110" s="13"/>
      <c r="G110" s="13"/>
      <c r="H110" s="13"/>
    </row>
    <row r="111" ht="20.05" customHeight="1">
      <c r="A111" s="15"/>
      <c r="B111" s="16"/>
      <c r="C111" s="13"/>
      <c r="D111" s="13"/>
      <c r="E111" s="13"/>
      <c r="F111" s="13"/>
      <c r="G111" s="13"/>
      <c r="H111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30" customWidth="1"/>
    <col min="9" max="16384" width="16.3516" style="3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t="s" s="5">
        <v>5</v>
      </c>
      <c r="B3" s="6">
        <v>20</v>
      </c>
      <c r="C3" s="7">
        <v>0.723</v>
      </c>
      <c r="D3" s="8"/>
      <c r="E3" t="s" s="9">
        <v>6</v>
      </c>
      <c r="F3" s="7">
        <v>36.75</v>
      </c>
      <c r="G3" s="7">
        <v>3.05</v>
      </c>
      <c r="H3" s="7">
        <f>B3</f>
        <v>20</v>
      </c>
    </row>
    <row r="4" ht="20.05" customHeight="1">
      <c r="A4" t="s" s="10">
        <v>7</v>
      </c>
      <c r="B4" s="11">
        <v>28</v>
      </c>
      <c r="C4" s="12">
        <v>1.012</v>
      </c>
      <c r="D4" s="13"/>
      <c r="E4" t="s" s="14">
        <v>8</v>
      </c>
      <c r="F4" s="12">
        <v>-34.5833333333333</v>
      </c>
      <c r="G4" s="12">
        <v>-58.666667</v>
      </c>
      <c r="H4" s="12">
        <f>B4</f>
        <v>28</v>
      </c>
    </row>
    <row r="5" ht="20.05" customHeight="1">
      <c r="A5" t="s" s="10">
        <v>181</v>
      </c>
      <c r="B5" s="11">
        <v>2</v>
      </c>
      <c r="C5" s="12">
        <v>0.07199999999999999</v>
      </c>
      <c r="D5" s="13"/>
      <c r="E5" t="s" s="14">
        <v>9</v>
      </c>
      <c r="F5" s="12">
        <v>40.1666666666667</v>
      </c>
      <c r="G5" s="12">
        <v>44.5</v>
      </c>
      <c r="H5" s="12">
        <f>B5</f>
        <v>2</v>
      </c>
    </row>
    <row r="6" ht="20.05" customHeight="1">
      <c r="A6" t="s" s="10">
        <v>10</v>
      </c>
      <c r="B6" s="11">
        <v>53</v>
      </c>
      <c r="C6" s="12">
        <v>1.916</v>
      </c>
      <c r="D6" s="13"/>
      <c r="E6" t="s" s="14">
        <v>11</v>
      </c>
      <c r="F6" s="12">
        <v>-35.2666666666667</v>
      </c>
      <c r="G6" s="12">
        <v>149.133333</v>
      </c>
      <c r="H6" s="12">
        <f>B6</f>
        <v>53</v>
      </c>
    </row>
    <row r="7" ht="20.05" customHeight="1">
      <c r="A7" t="s" s="10">
        <v>12</v>
      </c>
      <c r="B7" s="11">
        <v>35</v>
      </c>
      <c r="C7" s="12">
        <v>1.265</v>
      </c>
      <c r="D7" s="13"/>
      <c r="E7" t="s" s="17">
        <v>13</v>
      </c>
      <c r="F7" s="12">
        <v>48.2</v>
      </c>
      <c r="G7" s="12">
        <v>16.366667</v>
      </c>
      <c r="H7" s="13"/>
    </row>
    <row r="8" ht="20.05" customHeight="1">
      <c r="A8" t="s" s="10">
        <v>14</v>
      </c>
      <c r="B8" s="11">
        <v>3</v>
      </c>
      <c r="C8" s="12">
        <v>0.108</v>
      </c>
      <c r="D8" s="13"/>
      <c r="E8" t="s" s="14">
        <v>15</v>
      </c>
      <c r="F8" s="12">
        <v>40.3833333333333</v>
      </c>
      <c r="G8" s="12">
        <v>49.866667</v>
      </c>
      <c r="H8" s="12">
        <f>B8</f>
        <v>3</v>
      </c>
    </row>
    <row r="9" ht="20.05" customHeight="1">
      <c r="A9" t="s" s="10">
        <v>182</v>
      </c>
      <c r="B9" s="11">
        <v>13</v>
      </c>
      <c r="C9" s="12">
        <v>0.47</v>
      </c>
      <c r="D9" s="13"/>
      <c r="E9" t="s" s="14">
        <v>16</v>
      </c>
      <c r="F9" s="12">
        <v>23.7166666666667</v>
      </c>
      <c r="G9" s="12">
        <v>90.40000000000001</v>
      </c>
      <c r="H9" s="12">
        <f>B9</f>
        <v>13</v>
      </c>
    </row>
    <row r="10" ht="20.05" customHeight="1">
      <c r="A10" t="s" s="10">
        <v>183</v>
      </c>
      <c r="B10" s="11">
        <v>5</v>
      </c>
      <c r="C10" s="12">
        <v>0.181</v>
      </c>
      <c r="D10" s="13"/>
      <c r="E10" t="s" s="14">
        <v>17</v>
      </c>
      <c r="F10" s="12">
        <v>53.9</v>
      </c>
      <c r="G10" s="12">
        <v>27.566667</v>
      </c>
      <c r="H10" s="12">
        <f>B10</f>
        <v>5</v>
      </c>
    </row>
    <row r="11" ht="20.05" customHeight="1">
      <c r="A11" t="s" s="10">
        <v>18</v>
      </c>
      <c r="B11" s="11">
        <v>39</v>
      </c>
      <c r="C11" s="12">
        <v>1.41</v>
      </c>
      <c r="D11" s="13"/>
      <c r="E11" t="s" s="17">
        <v>19</v>
      </c>
      <c r="F11" s="12">
        <v>50.8333333333333</v>
      </c>
      <c r="G11" s="12">
        <v>4.333333</v>
      </c>
      <c r="H11" s="13"/>
    </row>
    <row r="12" ht="20.05" customHeight="1">
      <c r="A12" t="s" s="10">
        <v>184</v>
      </c>
      <c r="B12" s="11">
        <v>1</v>
      </c>
      <c r="C12" s="12">
        <v>0.036</v>
      </c>
      <c r="D12" s="13"/>
      <c r="E12" t="s" s="14">
        <v>20</v>
      </c>
      <c r="F12" s="12">
        <v>6.48333333333333</v>
      </c>
      <c r="G12" s="12">
        <v>2.616667</v>
      </c>
      <c r="H12" s="12">
        <f>B12</f>
        <v>1</v>
      </c>
    </row>
    <row r="13" ht="20.05" customHeight="1">
      <c r="A13" t="s" s="10">
        <v>185</v>
      </c>
      <c r="B13" s="11">
        <v>1</v>
      </c>
      <c r="C13" s="12">
        <v>0.036</v>
      </c>
      <c r="D13" s="13"/>
      <c r="E13" t="s" s="14">
        <v>21</v>
      </c>
      <c r="F13" s="12">
        <v>-24.6333333333333</v>
      </c>
      <c r="G13" s="12">
        <v>25.9</v>
      </c>
      <c r="H13" s="12">
        <f>B13</f>
        <v>1</v>
      </c>
    </row>
    <row r="14" ht="20.05" customHeight="1">
      <c r="A14" t="s" s="10">
        <v>22</v>
      </c>
      <c r="B14" s="11">
        <v>77</v>
      </c>
      <c r="C14" s="12">
        <v>2.784</v>
      </c>
      <c r="D14" s="13"/>
      <c r="E14" t="s" s="14">
        <v>23</v>
      </c>
      <c r="F14" s="12">
        <v>-15.7833333333333</v>
      </c>
      <c r="G14" s="12">
        <v>-47.916667</v>
      </c>
      <c r="H14" s="12">
        <f>B14</f>
        <v>77</v>
      </c>
    </row>
    <row r="15" ht="20.05" customHeight="1">
      <c r="A15" t="s" s="10">
        <v>173</v>
      </c>
      <c r="B15" s="11">
        <v>1</v>
      </c>
      <c r="C15" s="12">
        <v>0.036</v>
      </c>
      <c r="D15" s="13"/>
      <c r="E15" t="s" s="17">
        <v>24</v>
      </c>
      <c r="F15" s="12">
        <v>42.6833333333333</v>
      </c>
      <c r="G15" s="12">
        <v>23.316667</v>
      </c>
      <c r="H15" s="13"/>
    </row>
    <row r="16" ht="20.05" customHeight="1">
      <c r="A16" t="s" s="10">
        <v>186</v>
      </c>
      <c r="B16" s="11">
        <v>1</v>
      </c>
      <c r="C16" s="12">
        <v>0.036</v>
      </c>
      <c r="D16" s="13"/>
      <c r="E16" t="s" s="14">
        <v>25</v>
      </c>
      <c r="F16" s="12">
        <v>3.86666666666667</v>
      </c>
      <c r="G16" s="12">
        <v>11.516667</v>
      </c>
      <c r="H16" s="12">
        <f>B16</f>
        <v>1</v>
      </c>
    </row>
    <row r="17" ht="20.05" customHeight="1">
      <c r="A17" t="s" s="10">
        <v>26</v>
      </c>
      <c r="B17" s="11">
        <v>78</v>
      </c>
      <c r="C17" s="12">
        <v>2.82</v>
      </c>
      <c r="D17" s="13"/>
      <c r="E17" t="s" s="14">
        <v>27</v>
      </c>
      <c r="F17" s="12">
        <v>45.4166666666667</v>
      </c>
      <c r="G17" s="12">
        <v>-75.7</v>
      </c>
      <c r="H17" s="12">
        <f>B17</f>
        <v>78</v>
      </c>
    </row>
    <row r="18" ht="20.05" customHeight="1">
      <c r="A18" t="s" s="10">
        <v>28</v>
      </c>
      <c r="B18" s="11">
        <v>10</v>
      </c>
      <c r="C18" s="12">
        <v>0.362</v>
      </c>
      <c r="D18" s="13"/>
      <c r="E18" t="s" s="14">
        <v>29</v>
      </c>
      <c r="F18" s="12">
        <v>-33.45</v>
      </c>
      <c r="G18" s="12">
        <v>-70.666667</v>
      </c>
      <c r="H18" s="12">
        <f>B18</f>
        <v>10</v>
      </c>
    </row>
    <row r="19" ht="20.05" customHeight="1">
      <c r="A19" t="s" s="10">
        <v>30</v>
      </c>
      <c r="B19" s="11">
        <v>12</v>
      </c>
      <c r="C19" s="12">
        <v>0.434</v>
      </c>
      <c r="D19" s="13"/>
      <c r="E19" t="s" s="14">
        <v>31</v>
      </c>
      <c r="F19" s="12">
        <v>4.6</v>
      </c>
      <c r="G19" s="12">
        <v>-74.083333</v>
      </c>
      <c r="H19" s="12">
        <f>B19</f>
        <v>12</v>
      </c>
    </row>
    <row r="20" ht="20.05" customHeight="1">
      <c r="A20" t="s" s="10">
        <v>187</v>
      </c>
      <c r="B20" s="11">
        <v>2</v>
      </c>
      <c r="C20" s="12">
        <v>0.07199999999999999</v>
      </c>
      <c r="D20" s="13"/>
      <c r="E20" t="s" s="14">
        <v>32</v>
      </c>
      <c r="F20" s="12">
        <v>9.93333333333333</v>
      </c>
      <c r="G20" s="12">
        <v>-84.083333</v>
      </c>
      <c r="H20" s="12">
        <f>B20</f>
        <v>2</v>
      </c>
    </row>
    <row r="21" ht="20.05" customHeight="1">
      <c r="A21" t="s" s="10">
        <v>33</v>
      </c>
      <c r="B21" s="11">
        <v>1</v>
      </c>
      <c r="C21" s="12">
        <v>0.036</v>
      </c>
      <c r="D21" s="13"/>
      <c r="E21" t="s" s="18">
        <v>33</v>
      </c>
      <c r="F21" s="19">
        <v>6.82055</v>
      </c>
      <c r="G21" s="19">
        <v>-5.27674</v>
      </c>
      <c r="H21" s="12">
        <f>B21</f>
        <v>1</v>
      </c>
    </row>
    <row r="22" ht="20.05" customHeight="1">
      <c r="A22" t="s" s="10">
        <v>34</v>
      </c>
      <c r="B22" s="11">
        <v>18</v>
      </c>
      <c r="C22" s="12">
        <v>0.651</v>
      </c>
      <c r="D22" s="13"/>
      <c r="E22" t="s" s="17">
        <v>35</v>
      </c>
      <c r="F22" s="12">
        <v>45.8</v>
      </c>
      <c r="G22" s="12">
        <v>16</v>
      </c>
      <c r="H22" s="13"/>
    </row>
    <row r="23" ht="20.05" customHeight="1">
      <c r="A23" t="s" s="10">
        <v>188</v>
      </c>
      <c r="B23" s="11">
        <v>1</v>
      </c>
      <c r="C23" s="12">
        <v>0.036</v>
      </c>
      <c r="D23" s="13"/>
      <c r="E23" t="s" s="14">
        <v>36</v>
      </c>
      <c r="F23" s="12">
        <v>23.1166666666667</v>
      </c>
      <c r="G23" s="12">
        <v>-82.34999999999999</v>
      </c>
      <c r="H23" s="12">
        <f>B23</f>
        <v>1</v>
      </c>
    </row>
    <row r="24" ht="20.05" customHeight="1">
      <c r="A24" t="s" s="10">
        <v>37</v>
      </c>
      <c r="B24" s="11">
        <v>24</v>
      </c>
      <c r="C24" s="12">
        <v>0.868</v>
      </c>
      <c r="D24" s="13"/>
      <c r="E24" t="s" s="17">
        <v>38</v>
      </c>
      <c r="F24" s="12">
        <v>50.0833333333333</v>
      </c>
      <c r="G24" s="12">
        <v>14.466667</v>
      </c>
      <c r="H24" s="13"/>
    </row>
    <row r="25" ht="20.05" customHeight="1">
      <c r="A25" t="s" s="10">
        <v>39</v>
      </c>
      <c r="B25" s="11">
        <v>40</v>
      </c>
      <c r="C25" s="12">
        <v>1.446</v>
      </c>
      <c r="D25" s="13"/>
      <c r="E25" t="s" s="17">
        <v>40</v>
      </c>
      <c r="F25" s="12">
        <v>55.6666666666667</v>
      </c>
      <c r="G25" s="12">
        <v>12.583333</v>
      </c>
      <c r="H25" s="13"/>
    </row>
    <row r="26" ht="20.05" customHeight="1">
      <c r="A26" t="s" s="10">
        <v>176</v>
      </c>
      <c r="B26" s="11">
        <v>1</v>
      </c>
      <c r="C26" s="12">
        <v>0.036</v>
      </c>
      <c r="D26" s="13"/>
      <c r="E26" t="s" s="14">
        <v>41</v>
      </c>
      <c r="F26" s="12">
        <v>-0.216666666666667</v>
      </c>
      <c r="G26" s="12">
        <v>-78.5</v>
      </c>
      <c r="H26" s="12">
        <f>B26</f>
        <v>1</v>
      </c>
    </row>
    <row r="27" ht="20.05" customHeight="1">
      <c r="A27" t="s" s="10">
        <v>42</v>
      </c>
      <c r="B27" s="11">
        <v>12</v>
      </c>
      <c r="C27" s="12">
        <v>0.434</v>
      </c>
      <c r="D27" s="13"/>
      <c r="E27" t="s" s="14">
        <v>43</v>
      </c>
      <c r="F27" s="12">
        <v>30.05</v>
      </c>
      <c r="G27" s="12">
        <v>31.25</v>
      </c>
      <c r="H27" s="12">
        <f>B27</f>
        <v>12</v>
      </c>
    </row>
    <row r="28" ht="20.05" customHeight="1">
      <c r="A28" t="s" s="10">
        <v>44</v>
      </c>
      <c r="B28" s="11">
        <v>155</v>
      </c>
      <c r="C28" s="12">
        <v>5.604</v>
      </c>
      <c r="D28" s="13"/>
      <c r="E28" s="13"/>
      <c r="F28" s="13"/>
      <c r="G28" s="13"/>
      <c r="H28" s="13"/>
    </row>
    <row r="29" ht="23.85" customHeight="1">
      <c r="A29" t="s" s="10">
        <v>189</v>
      </c>
      <c r="B29" s="11">
        <v>1</v>
      </c>
      <c r="C29" s="12">
        <v>0.036</v>
      </c>
      <c r="D29" s="13"/>
      <c r="E29" t="s" s="14">
        <v>45</v>
      </c>
      <c r="F29" s="20">
        <v>59.436962</v>
      </c>
      <c r="G29" s="20">
        <v>24.753574</v>
      </c>
      <c r="H29" s="12">
        <f>B29</f>
        <v>1</v>
      </c>
    </row>
    <row r="30" ht="20.05" customHeight="1">
      <c r="A30" t="s" s="10">
        <v>190</v>
      </c>
      <c r="B30" s="11">
        <v>3</v>
      </c>
      <c r="C30" s="12">
        <v>0.108</v>
      </c>
      <c r="D30" s="13"/>
      <c r="E30" t="s" s="14">
        <v>46</v>
      </c>
      <c r="F30" s="12">
        <v>9.03333333333333</v>
      </c>
      <c r="G30" s="12">
        <v>38.7</v>
      </c>
      <c r="H30" s="12">
        <f>B30</f>
        <v>3</v>
      </c>
    </row>
    <row r="31" ht="20.05" customHeight="1">
      <c r="A31" t="s" s="10">
        <v>47</v>
      </c>
      <c r="B31" s="11">
        <v>21</v>
      </c>
      <c r="C31" s="12">
        <v>0.759</v>
      </c>
      <c r="D31" s="13"/>
      <c r="E31" t="s" s="17">
        <v>48</v>
      </c>
      <c r="F31" s="12">
        <v>60.1666666666667</v>
      </c>
      <c r="G31" s="12">
        <v>24.933333</v>
      </c>
      <c r="H31" s="13"/>
    </row>
    <row r="32" ht="20.05" customHeight="1">
      <c r="A32" t="s" s="10">
        <v>49</v>
      </c>
      <c r="B32" s="11">
        <v>172</v>
      </c>
      <c r="C32" s="12">
        <v>6.218</v>
      </c>
      <c r="D32" s="13"/>
      <c r="E32" t="s" s="17">
        <v>50</v>
      </c>
      <c r="F32" s="12">
        <v>48.8666666666667</v>
      </c>
      <c r="G32" s="12">
        <v>2.333333</v>
      </c>
      <c r="H32" s="13"/>
    </row>
    <row r="33" ht="20.05" customHeight="1">
      <c r="A33" t="s" s="10">
        <v>51</v>
      </c>
      <c r="B33" s="11">
        <v>274</v>
      </c>
      <c r="C33" s="12">
        <v>9.906000000000001</v>
      </c>
      <c r="D33" s="13"/>
      <c r="E33" t="s" s="17">
        <v>52</v>
      </c>
      <c r="F33" s="12">
        <v>52.5166666666667</v>
      </c>
      <c r="G33" s="12">
        <v>13.4</v>
      </c>
      <c r="H33" s="13"/>
    </row>
    <row r="34" ht="20.05" customHeight="1">
      <c r="A34" t="s" s="10">
        <v>191</v>
      </c>
      <c r="B34" s="11">
        <v>5</v>
      </c>
      <c r="C34" s="12">
        <v>0.181</v>
      </c>
      <c r="D34" s="13"/>
      <c r="E34" t="s" s="14">
        <v>53</v>
      </c>
      <c r="F34" s="12">
        <v>5.55</v>
      </c>
      <c r="G34" s="12">
        <v>-0.216667</v>
      </c>
      <c r="H34" s="12">
        <f>B34</f>
        <v>5</v>
      </c>
    </row>
    <row r="35" ht="20.05" customHeight="1">
      <c r="A35" t="s" s="10">
        <v>54</v>
      </c>
      <c r="B35" s="11">
        <v>10</v>
      </c>
      <c r="C35" s="12">
        <v>0.362</v>
      </c>
      <c r="D35" s="13"/>
      <c r="E35" t="s" s="17">
        <v>55</v>
      </c>
      <c r="F35" s="12">
        <v>37.9833333333333</v>
      </c>
      <c r="G35" s="12">
        <v>23.733333</v>
      </c>
      <c r="H35" s="13"/>
    </row>
    <row r="36" ht="20.05" customHeight="1">
      <c r="A36" t="s" s="10">
        <v>56</v>
      </c>
      <c r="B36" s="11">
        <v>9</v>
      </c>
      <c r="C36" s="12">
        <v>0.325</v>
      </c>
      <c r="D36" s="13"/>
      <c r="E36" t="s" s="17">
        <v>57</v>
      </c>
      <c r="F36" s="12">
        <v>47.5</v>
      </c>
      <c r="G36" s="12">
        <v>19.083333</v>
      </c>
      <c r="H36" s="13"/>
    </row>
    <row r="37" ht="20.05" customHeight="1">
      <c r="A37" t="s" s="10">
        <v>58</v>
      </c>
      <c r="B37" s="11">
        <v>6</v>
      </c>
      <c r="C37" s="12">
        <v>0.217</v>
      </c>
      <c r="D37" s="13"/>
      <c r="E37" t="s" s="14">
        <v>59</v>
      </c>
      <c r="F37" s="12">
        <v>64.15000000000001</v>
      </c>
      <c r="G37" s="12">
        <v>-21.95</v>
      </c>
      <c r="H37" s="12">
        <f>B37</f>
        <v>6</v>
      </c>
    </row>
    <row r="38" ht="20.05" customHeight="1">
      <c r="A38" t="s" s="10">
        <v>60</v>
      </c>
      <c r="B38" s="11">
        <v>259</v>
      </c>
      <c r="C38" s="12">
        <v>9.364000000000001</v>
      </c>
      <c r="D38" s="13"/>
      <c r="E38" t="s" s="14">
        <v>61</v>
      </c>
      <c r="F38" s="12">
        <v>28.6</v>
      </c>
      <c r="G38" s="12">
        <v>77.2</v>
      </c>
      <c r="H38" s="12">
        <f>B38</f>
        <v>259</v>
      </c>
    </row>
    <row r="39" ht="20.05" customHeight="1">
      <c r="A39" t="s" s="10">
        <v>192</v>
      </c>
      <c r="B39" s="11">
        <v>27</v>
      </c>
      <c r="C39" s="12">
        <v>0.976</v>
      </c>
      <c r="D39" s="13"/>
      <c r="E39" t="s" s="14">
        <v>62</v>
      </c>
      <c r="F39" s="12">
        <v>-6.16666666666667</v>
      </c>
      <c r="G39" s="12">
        <v>106.816667</v>
      </c>
      <c r="H39" s="12">
        <f>B39</f>
        <v>27</v>
      </c>
    </row>
    <row r="40" ht="20.05" customHeight="1">
      <c r="A40" t="s" s="10">
        <v>63</v>
      </c>
      <c r="B40" s="11">
        <v>125</v>
      </c>
      <c r="C40" s="12">
        <v>4.519</v>
      </c>
      <c r="D40" s="13"/>
      <c r="E40" t="s" s="14">
        <v>64</v>
      </c>
      <c r="F40" s="12">
        <v>35.7</v>
      </c>
      <c r="G40" s="12">
        <v>51.416667</v>
      </c>
      <c r="H40" s="12">
        <f>B40</f>
        <v>125</v>
      </c>
    </row>
    <row r="41" ht="20.05" customHeight="1">
      <c r="A41" t="s" s="10">
        <v>65</v>
      </c>
      <c r="B41" s="11">
        <v>8</v>
      </c>
      <c r="C41" s="12">
        <v>0.289</v>
      </c>
      <c r="D41" s="13"/>
      <c r="E41" t="s" s="14">
        <v>66</v>
      </c>
      <c r="F41" s="12">
        <v>33.3333333333333</v>
      </c>
      <c r="G41" s="12">
        <v>44.4</v>
      </c>
      <c r="H41" s="12">
        <f>B41</f>
        <v>8</v>
      </c>
    </row>
    <row r="42" ht="20.05" customHeight="1">
      <c r="A42" t="s" s="10">
        <v>67</v>
      </c>
      <c r="B42" s="11">
        <v>12</v>
      </c>
      <c r="C42" s="12">
        <v>0.434</v>
      </c>
      <c r="D42" s="13"/>
      <c r="E42" t="s" s="17">
        <v>68</v>
      </c>
      <c r="F42" s="12">
        <v>53.3166666666667</v>
      </c>
      <c r="G42" s="12">
        <v>-6.233333</v>
      </c>
      <c r="H42" s="13"/>
    </row>
    <row r="43" ht="20.05" customHeight="1">
      <c r="A43" t="s" s="10">
        <v>69</v>
      </c>
      <c r="B43" s="11">
        <v>27</v>
      </c>
      <c r="C43" s="12">
        <v>0.976</v>
      </c>
      <c r="D43" s="13"/>
      <c r="E43" t="s" s="14">
        <v>70</v>
      </c>
      <c r="F43" s="12">
        <v>31.7666666666667</v>
      </c>
      <c r="G43" s="12">
        <v>35.233333</v>
      </c>
      <c r="H43" s="12">
        <f>B43</f>
        <v>27</v>
      </c>
    </row>
    <row r="44" ht="20.05" customHeight="1">
      <c r="A44" t="s" s="10">
        <v>71</v>
      </c>
      <c r="B44" s="11">
        <v>253</v>
      </c>
      <c r="C44" s="12">
        <v>9.147</v>
      </c>
      <c r="D44" s="13"/>
      <c r="E44" t="s" s="17">
        <v>72</v>
      </c>
      <c r="F44" s="12">
        <v>41.9</v>
      </c>
      <c r="G44" s="12">
        <v>12.483333</v>
      </c>
      <c r="H44" s="13"/>
    </row>
    <row r="45" ht="20.05" customHeight="1">
      <c r="A45" t="s" s="10">
        <v>73</v>
      </c>
      <c r="B45" s="11">
        <v>205</v>
      </c>
      <c r="C45" s="12">
        <v>7.411</v>
      </c>
      <c r="D45" s="13"/>
      <c r="E45" t="s" s="14">
        <v>74</v>
      </c>
      <c r="F45" s="12">
        <v>35.6833333333333</v>
      </c>
      <c r="G45" s="12">
        <v>139.75</v>
      </c>
      <c r="H45" s="12">
        <f>B45</f>
        <v>205</v>
      </c>
    </row>
    <row r="46" ht="23.85" customHeight="1">
      <c r="A46" t="s" s="10">
        <v>193</v>
      </c>
      <c r="B46" s="11">
        <v>5</v>
      </c>
      <c r="C46" s="12">
        <v>0.181</v>
      </c>
      <c r="D46" s="13"/>
      <c r="E46" t="s" s="14">
        <v>75</v>
      </c>
      <c r="F46" s="20">
        <v>31.963158</v>
      </c>
      <c r="G46" s="12">
        <v>35.930359</v>
      </c>
      <c r="H46" s="12">
        <f>B46</f>
        <v>5</v>
      </c>
    </row>
    <row r="47" ht="20.05" customHeight="1">
      <c r="A47" t="s" s="10">
        <v>76</v>
      </c>
      <c r="B47" s="11">
        <v>2</v>
      </c>
      <c r="C47" s="12">
        <v>0.07199999999999999</v>
      </c>
      <c r="D47" s="13"/>
      <c r="E47" t="s" s="14">
        <v>77</v>
      </c>
      <c r="F47" s="12">
        <v>51.1666666666667</v>
      </c>
      <c r="G47" s="12">
        <v>71.416667</v>
      </c>
      <c r="H47" s="12">
        <f>B47</f>
        <v>2</v>
      </c>
    </row>
    <row r="48" ht="20.05" customHeight="1">
      <c r="A48" t="s" s="10">
        <v>78</v>
      </c>
      <c r="B48" s="11">
        <v>3</v>
      </c>
      <c r="C48" s="12">
        <v>0.108</v>
      </c>
      <c r="D48" s="13"/>
      <c r="E48" t="s" s="14">
        <v>79</v>
      </c>
      <c r="F48" s="12">
        <v>-1.28333333333333</v>
      </c>
      <c r="G48" s="12">
        <v>36.816667</v>
      </c>
      <c r="H48" s="12">
        <f>B48</f>
        <v>3</v>
      </c>
    </row>
    <row r="49" ht="20.05" customHeight="1">
      <c r="A49" t="s" s="10">
        <v>177</v>
      </c>
      <c r="B49" s="11">
        <v>2</v>
      </c>
      <c r="C49" s="12">
        <v>0.07199999999999999</v>
      </c>
      <c r="D49" s="13"/>
      <c r="E49" t="s" s="17">
        <v>80</v>
      </c>
      <c r="F49" s="12">
        <v>56.95</v>
      </c>
      <c r="G49" s="12">
        <v>24.1</v>
      </c>
      <c r="H49" s="13"/>
    </row>
    <row r="50" ht="23.85" customHeight="1">
      <c r="A50" t="s" s="10">
        <v>81</v>
      </c>
      <c r="B50" s="11">
        <v>1</v>
      </c>
      <c r="C50" s="12">
        <v>0.036</v>
      </c>
      <c r="D50" s="13"/>
      <c r="E50" t="s" s="14">
        <v>82</v>
      </c>
      <c r="F50" s="20">
        <v>33.88863</v>
      </c>
      <c r="G50" s="20">
        <v>35.49548</v>
      </c>
      <c r="H50" s="12">
        <f>B50</f>
        <v>1</v>
      </c>
    </row>
    <row r="51" ht="20.05" customHeight="1">
      <c r="A51" t="s" s="10">
        <v>83</v>
      </c>
      <c r="B51" s="11">
        <v>1</v>
      </c>
      <c r="C51" s="12">
        <v>0.036</v>
      </c>
      <c r="D51" s="13"/>
      <c r="E51" t="s" s="17">
        <v>84</v>
      </c>
      <c r="F51" s="12">
        <v>54.6833333333333</v>
      </c>
      <c r="G51" s="12">
        <v>25.316667</v>
      </c>
      <c r="H51" s="13"/>
    </row>
    <row r="52" ht="20.05" customHeight="1">
      <c r="A52" t="s" s="10">
        <v>85</v>
      </c>
      <c r="B52" s="11">
        <v>10</v>
      </c>
      <c r="C52" s="12">
        <v>0.362</v>
      </c>
      <c r="D52" s="13"/>
      <c r="E52" t="s" s="17">
        <v>86</v>
      </c>
      <c r="F52" s="12">
        <v>49.6</v>
      </c>
      <c r="G52" s="12">
        <v>6.116667</v>
      </c>
      <c r="H52" s="13"/>
    </row>
    <row r="53" ht="20.05" customHeight="1">
      <c r="A53" t="s" s="10">
        <v>87</v>
      </c>
      <c r="B53" s="11">
        <v>19</v>
      </c>
      <c r="C53" s="12">
        <v>0.6870000000000001</v>
      </c>
      <c r="D53" s="13"/>
      <c r="E53" t="s" s="14">
        <v>88</v>
      </c>
      <c r="F53" s="12">
        <v>3.16666666666667</v>
      </c>
      <c r="G53" s="12">
        <v>101.7</v>
      </c>
      <c r="H53" s="12">
        <f>B53</f>
        <v>19</v>
      </c>
    </row>
    <row r="54" ht="20.05" customHeight="1">
      <c r="A54" t="s" s="10">
        <v>194</v>
      </c>
      <c r="B54" s="11">
        <v>1</v>
      </c>
      <c r="C54" s="12">
        <v>0.036</v>
      </c>
      <c r="D54" s="13"/>
      <c r="E54" t="s" s="14">
        <v>89</v>
      </c>
      <c r="F54" s="12">
        <v>35.891996432</v>
      </c>
      <c r="G54" s="12">
        <v>14.50749797</v>
      </c>
      <c r="H54" s="12">
        <f>B54</f>
        <v>1</v>
      </c>
    </row>
    <row r="55" ht="20.05" customHeight="1">
      <c r="A55" t="s" s="10">
        <v>90</v>
      </c>
      <c r="B55" s="11">
        <v>59</v>
      </c>
      <c r="C55" s="12">
        <v>2.133</v>
      </c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59</v>
      </c>
    </row>
    <row r="56" ht="20.05" customHeight="1">
      <c r="A56" t="s" s="10">
        <v>92</v>
      </c>
      <c r="B56" s="11">
        <v>2</v>
      </c>
      <c r="C56" s="12">
        <v>0.07199999999999999</v>
      </c>
      <c r="D56" s="13"/>
      <c r="E56" t="s" s="14">
        <v>93</v>
      </c>
      <c r="F56" s="12">
        <v>47</v>
      </c>
      <c r="G56" s="12">
        <v>28.85</v>
      </c>
      <c r="H56" s="12">
        <f>B56</f>
        <v>2</v>
      </c>
    </row>
    <row r="57" ht="20.05" customHeight="1">
      <c r="A57" t="s" s="10">
        <v>94</v>
      </c>
      <c r="B57" s="11">
        <v>29</v>
      </c>
      <c r="C57" s="12">
        <v>1.048</v>
      </c>
      <c r="D57" s="13"/>
      <c r="E57" t="s" s="14">
        <v>95</v>
      </c>
      <c r="F57" s="12">
        <v>34.0166666666667</v>
      </c>
      <c r="G57" s="12">
        <v>-6.816667</v>
      </c>
      <c r="H57" s="12">
        <f>B57</f>
        <v>29</v>
      </c>
    </row>
    <row r="58" ht="20.05" customHeight="1">
      <c r="A58" t="s" s="10">
        <v>195</v>
      </c>
      <c r="B58" s="11">
        <v>3</v>
      </c>
      <c r="C58" s="12">
        <v>0.108</v>
      </c>
      <c r="D58" s="13"/>
      <c r="E58" t="s" s="14">
        <v>96</v>
      </c>
      <c r="F58" s="12">
        <v>27.7166666666667</v>
      </c>
      <c r="G58" s="12">
        <v>85.316667</v>
      </c>
      <c r="H58" s="12">
        <f>B58</f>
        <v>3</v>
      </c>
    </row>
    <row r="59" ht="20.05" customHeight="1">
      <c r="A59" t="s" s="10">
        <v>97</v>
      </c>
      <c r="B59" s="11">
        <v>36</v>
      </c>
      <c r="C59" s="12">
        <v>1.302</v>
      </c>
      <c r="D59" s="13"/>
      <c r="E59" t="s" s="17">
        <v>98</v>
      </c>
      <c r="F59" s="12">
        <v>52.35</v>
      </c>
      <c r="G59" s="12">
        <v>4.916667</v>
      </c>
      <c r="H59" s="13"/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3"/>
    </row>
    <row r="61" ht="20.05" customHeight="1">
      <c r="A61" t="s" s="10">
        <v>179</v>
      </c>
      <c r="B61" s="11">
        <v>27</v>
      </c>
      <c r="C61" s="12">
        <v>0.976</v>
      </c>
      <c r="D61" s="13"/>
      <c r="E61" t="s" s="14">
        <v>101</v>
      </c>
      <c r="F61" s="12">
        <v>9.08333333333333</v>
      </c>
      <c r="G61" s="12">
        <v>7.533333</v>
      </c>
      <c r="H61" s="12">
        <f>B61</f>
        <v>27</v>
      </c>
    </row>
    <row r="62" ht="20.05" customHeight="1">
      <c r="A62" t="s" s="10">
        <v>102</v>
      </c>
      <c r="B62" s="11">
        <v>7</v>
      </c>
      <c r="C62" s="12">
        <v>0.253</v>
      </c>
      <c r="D62" s="13"/>
      <c r="E62" s="13"/>
      <c r="F62" s="13"/>
      <c r="G62" s="13"/>
      <c r="H62" s="13"/>
    </row>
    <row r="63" ht="20.05" customHeight="1">
      <c r="A63" t="s" s="10">
        <v>103</v>
      </c>
      <c r="B63" s="11">
        <v>6</v>
      </c>
      <c r="C63" s="12">
        <v>0.217</v>
      </c>
      <c r="D63" s="13"/>
      <c r="E63" t="s" s="14">
        <v>104</v>
      </c>
      <c r="F63" s="12">
        <v>39.0166666666667</v>
      </c>
      <c r="G63" s="12">
        <v>125.75</v>
      </c>
      <c r="H63" s="12">
        <f>B63</f>
        <v>6</v>
      </c>
    </row>
    <row r="64" ht="20.05" customHeight="1">
      <c r="A64" t="s" s="10">
        <v>105</v>
      </c>
      <c r="B64" s="11">
        <v>11</v>
      </c>
      <c r="C64" s="12">
        <v>0.398</v>
      </c>
      <c r="D64" s="13"/>
      <c r="E64" t="s" s="14">
        <v>106</v>
      </c>
      <c r="F64" s="12">
        <v>59.9166666666667</v>
      </c>
      <c r="G64" s="12">
        <v>10.75</v>
      </c>
      <c r="H64" s="12">
        <f>B64</f>
        <v>11</v>
      </c>
    </row>
    <row r="65" ht="20.05" customHeight="1">
      <c r="A65" t="s" s="10">
        <v>196</v>
      </c>
      <c r="B65" s="11">
        <v>3</v>
      </c>
      <c r="C65" s="12">
        <v>0.108</v>
      </c>
      <c r="D65" s="13"/>
      <c r="E65" t="s" s="14">
        <v>107</v>
      </c>
      <c r="F65" s="12">
        <v>23.6166666666667</v>
      </c>
      <c r="G65" s="12">
        <v>58.583333</v>
      </c>
      <c r="H65" s="12">
        <f>B65</f>
        <v>3</v>
      </c>
    </row>
    <row r="66" ht="20.05" customHeight="1">
      <c r="A66" t="s" s="10">
        <v>108</v>
      </c>
      <c r="B66" s="11">
        <v>33</v>
      </c>
      <c r="C66" s="12">
        <v>1.193</v>
      </c>
      <c r="D66" s="13"/>
      <c r="E66" t="s" s="14">
        <v>109</v>
      </c>
      <c r="F66" s="12">
        <v>33.6833333333333</v>
      </c>
      <c r="G66" s="12">
        <v>73.05</v>
      </c>
      <c r="H66" s="12">
        <f>B66</f>
        <v>33</v>
      </c>
    </row>
    <row r="67" ht="20.05" customHeight="1">
      <c r="A67" t="s" s="10">
        <v>197</v>
      </c>
      <c r="B67" s="11">
        <v>1</v>
      </c>
      <c r="C67" s="12">
        <v>0.036</v>
      </c>
      <c r="D67" s="13"/>
      <c r="E67" t="s" s="14">
        <v>110</v>
      </c>
      <c r="F67" s="12">
        <v>-25.2666666666667</v>
      </c>
      <c r="G67" s="12">
        <v>-57.666667</v>
      </c>
      <c r="H67" s="12">
        <f>B67</f>
        <v>1</v>
      </c>
    </row>
    <row r="68" ht="32.05" customHeight="1">
      <c r="A68" t="s" s="10">
        <v>111</v>
      </c>
      <c r="B68" s="11">
        <v>542</v>
      </c>
      <c r="C68" s="12">
        <v>19.595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542</v>
      </c>
    </row>
    <row r="69" ht="20.05" customHeight="1">
      <c r="A69" t="s" s="10">
        <v>113</v>
      </c>
      <c r="B69" s="11">
        <v>4</v>
      </c>
      <c r="C69" s="12">
        <v>0.145</v>
      </c>
      <c r="D69" s="13"/>
      <c r="E69" t="s" s="14">
        <v>114</v>
      </c>
      <c r="F69" s="12">
        <v>-12.05</v>
      </c>
      <c r="G69" s="12">
        <v>-77.05</v>
      </c>
      <c r="H69" s="12">
        <f>B69</f>
        <v>4</v>
      </c>
    </row>
    <row r="70" ht="20.05" customHeight="1">
      <c r="A70" t="s" s="10">
        <v>198</v>
      </c>
      <c r="B70" s="11">
        <v>8</v>
      </c>
      <c r="C70" s="12">
        <v>0.289</v>
      </c>
      <c r="D70" s="13"/>
      <c r="E70" t="s" s="14">
        <v>115</v>
      </c>
      <c r="F70" s="12">
        <v>14.6</v>
      </c>
      <c r="G70" s="12">
        <v>120.966667</v>
      </c>
      <c r="H70" s="12">
        <f>B70</f>
        <v>8</v>
      </c>
    </row>
    <row r="71" ht="20.05" customHeight="1">
      <c r="A71" t="s" s="10">
        <v>116</v>
      </c>
      <c r="B71" s="11">
        <v>68</v>
      </c>
      <c r="C71" s="12">
        <v>2.458</v>
      </c>
      <c r="D71" s="13"/>
      <c r="E71" t="s" s="17">
        <v>117</v>
      </c>
      <c r="F71" s="12">
        <v>52.25</v>
      </c>
      <c r="G71" s="12">
        <v>21</v>
      </c>
      <c r="H71" s="13"/>
    </row>
    <row r="72" ht="20.05" customHeight="1">
      <c r="A72" t="s" s="10">
        <v>118</v>
      </c>
      <c r="B72" s="11">
        <v>7</v>
      </c>
      <c r="C72" s="12">
        <v>0.253</v>
      </c>
      <c r="D72" s="13"/>
      <c r="E72" t="s" s="17">
        <v>119</v>
      </c>
      <c r="F72" s="12">
        <v>38.7166666666667</v>
      </c>
      <c r="G72" s="12">
        <v>-9.133333</v>
      </c>
      <c r="H72" s="13"/>
    </row>
    <row r="73" ht="20.05" customHeight="1">
      <c r="A73" t="s" s="10">
        <v>120</v>
      </c>
      <c r="B73" s="11">
        <v>4</v>
      </c>
      <c r="C73" s="12">
        <v>0.145</v>
      </c>
      <c r="D73" s="13"/>
      <c r="E73" t="s" s="14">
        <v>121</v>
      </c>
      <c r="F73" s="12">
        <v>25.2833333333333</v>
      </c>
      <c r="G73" s="12">
        <v>51.533333</v>
      </c>
      <c r="H73" s="12">
        <f>B73</f>
        <v>4</v>
      </c>
    </row>
    <row r="74" ht="20.05" customHeight="1">
      <c r="A74" t="s" s="10">
        <v>199</v>
      </c>
      <c r="B74" s="11">
        <v>3</v>
      </c>
      <c r="C74" s="12">
        <v>0.108</v>
      </c>
      <c r="D74" s="13"/>
      <c r="E74" t="s" s="14">
        <v>122</v>
      </c>
      <c r="F74" s="12">
        <v>-4.25</v>
      </c>
      <c r="G74" s="12">
        <v>15.283333</v>
      </c>
      <c r="H74" s="12">
        <f>B74</f>
        <v>3</v>
      </c>
    </row>
    <row r="75" ht="20.05" customHeight="1">
      <c r="A75" t="s" s="10">
        <v>123</v>
      </c>
      <c r="B75" s="11">
        <v>8</v>
      </c>
      <c r="C75" s="12">
        <v>0.289</v>
      </c>
      <c r="D75" s="13"/>
      <c r="E75" t="s" s="17">
        <v>124</v>
      </c>
      <c r="F75" s="12">
        <v>44.4333333333333</v>
      </c>
      <c r="G75" s="12">
        <v>26.1</v>
      </c>
      <c r="H75" s="13"/>
    </row>
    <row r="76" ht="20.05" customHeight="1">
      <c r="A76" t="s" s="10">
        <v>125</v>
      </c>
      <c r="B76" s="11">
        <v>150</v>
      </c>
      <c r="C76" s="12">
        <v>5.423</v>
      </c>
      <c r="D76" s="13"/>
      <c r="E76" t="s" s="14">
        <v>126</v>
      </c>
      <c r="F76" s="12">
        <v>55.75</v>
      </c>
      <c r="G76" s="12">
        <v>37.6</v>
      </c>
      <c r="H76" s="12">
        <f>B76</f>
        <v>150</v>
      </c>
    </row>
    <row r="77" ht="20.05" customHeight="1">
      <c r="A77" t="s" s="10">
        <v>127</v>
      </c>
      <c r="B77" s="11">
        <v>43</v>
      </c>
      <c r="C77" s="12">
        <v>1.555</v>
      </c>
      <c r="D77" s="13"/>
      <c r="E77" t="s" s="14">
        <v>128</v>
      </c>
      <c r="F77" s="12">
        <v>24.65</v>
      </c>
      <c r="G77" s="12">
        <v>46.7</v>
      </c>
      <c r="H77" s="12">
        <f>B77</f>
        <v>43</v>
      </c>
    </row>
    <row r="78" ht="20.05" customHeight="1">
      <c r="A78" t="s" s="10">
        <v>129</v>
      </c>
      <c r="B78" s="11">
        <v>15</v>
      </c>
      <c r="C78" s="12">
        <v>0.542</v>
      </c>
      <c r="D78" s="13"/>
      <c r="E78" s="13"/>
      <c r="F78" s="13"/>
      <c r="G78" s="13"/>
      <c r="H78" s="13"/>
    </row>
    <row r="79" ht="20.05" customHeight="1">
      <c r="A79" t="s" s="10">
        <v>130</v>
      </c>
      <c r="B79" s="11">
        <v>19</v>
      </c>
      <c r="C79" s="12">
        <v>0.6870000000000001</v>
      </c>
      <c r="D79" s="13"/>
      <c r="E79" t="s" s="14">
        <v>131</v>
      </c>
      <c r="F79" s="12">
        <v>44.8333333333333</v>
      </c>
      <c r="G79" s="12">
        <v>20.5</v>
      </c>
      <c r="H79" s="12">
        <f>B79</f>
        <v>19</v>
      </c>
    </row>
    <row r="80" ht="20.05" customHeight="1">
      <c r="A80" t="s" s="10">
        <v>132</v>
      </c>
      <c r="B80" s="11">
        <v>33</v>
      </c>
      <c r="C80" s="12">
        <v>1.193</v>
      </c>
      <c r="D80" s="13"/>
      <c r="E80" t="s" s="14">
        <v>133</v>
      </c>
      <c r="F80" s="12">
        <v>1.28333333333333</v>
      </c>
      <c r="G80" s="12">
        <v>103.85</v>
      </c>
      <c r="H80" s="12">
        <f>B80</f>
        <v>33</v>
      </c>
    </row>
    <row r="81" ht="20.05" customHeight="1">
      <c r="A81" t="s" s="10">
        <v>200</v>
      </c>
      <c r="B81" s="11">
        <v>8</v>
      </c>
      <c r="C81" s="12">
        <v>0.289</v>
      </c>
      <c r="D81" s="13"/>
      <c r="E81" t="s" s="17">
        <v>134</v>
      </c>
      <c r="F81" s="12">
        <v>48.15</v>
      </c>
      <c r="G81" s="12">
        <v>17.116667</v>
      </c>
      <c r="H81" s="13"/>
    </row>
    <row r="82" ht="20.05" customHeight="1">
      <c r="A82" t="s" s="10">
        <v>135</v>
      </c>
      <c r="B82" s="11">
        <v>15</v>
      </c>
      <c r="C82" s="12">
        <v>0.542</v>
      </c>
      <c r="D82" s="13"/>
      <c r="E82" t="s" s="17">
        <v>136</v>
      </c>
      <c r="F82" s="12">
        <v>46.05</v>
      </c>
      <c r="G82" s="12">
        <v>14.516667</v>
      </c>
      <c r="H82" s="13"/>
    </row>
    <row r="83" ht="20.05" customHeight="1">
      <c r="A83" t="s" s="10">
        <v>178</v>
      </c>
      <c r="B83" s="11">
        <v>13</v>
      </c>
      <c r="C83" s="12">
        <v>0.47</v>
      </c>
      <c r="D83" s="13"/>
      <c r="E83" t="s" s="14">
        <v>137</v>
      </c>
      <c r="F83" s="12">
        <v>-25.7</v>
      </c>
      <c r="G83" s="12">
        <v>28.216667</v>
      </c>
      <c r="H83" s="12">
        <f>B83</f>
        <v>13</v>
      </c>
    </row>
    <row r="84" ht="20.05" customHeight="1">
      <c r="A84" t="s" s="10">
        <v>138</v>
      </c>
      <c r="B84" s="11">
        <v>90</v>
      </c>
      <c r="C84" s="12">
        <v>3.254</v>
      </c>
      <c r="D84" s="13"/>
      <c r="E84" t="s" s="14">
        <v>139</v>
      </c>
      <c r="F84" s="12">
        <v>37.55</v>
      </c>
      <c r="G84" s="12">
        <v>126.983333</v>
      </c>
      <c r="H84" s="12">
        <f>B84</f>
        <v>90</v>
      </c>
    </row>
    <row r="85" ht="20.05" customHeight="1">
      <c r="A85" t="s" s="10">
        <v>140</v>
      </c>
      <c r="B85" s="11">
        <v>130</v>
      </c>
      <c r="C85" s="12">
        <v>4.7</v>
      </c>
      <c r="D85" s="13"/>
      <c r="E85" t="s" s="17">
        <v>141</v>
      </c>
      <c r="F85" s="12">
        <v>40.4</v>
      </c>
      <c r="G85" s="12">
        <v>-3.683333</v>
      </c>
      <c r="H85" s="13"/>
    </row>
    <row r="86" ht="23.85" customHeight="1">
      <c r="A86" t="s" s="10">
        <v>201</v>
      </c>
      <c r="B86" s="11">
        <v>1</v>
      </c>
      <c r="C86" s="12">
        <v>0.036</v>
      </c>
      <c r="D86" s="13"/>
      <c r="E86" t="s" s="14">
        <v>142</v>
      </c>
      <c r="F86" s="20">
        <v>6.927079</v>
      </c>
      <c r="G86" s="20">
        <v>79.861244</v>
      </c>
      <c r="H86" s="12">
        <f>B86</f>
        <v>1</v>
      </c>
    </row>
    <row r="87" ht="20.05" customHeight="1">
      <c r="A87" t="s" s="10">
        <v>180</v>
      </c>
      <c r="B87" s="11">
        <v>2</v>
      </c>
      <c r="C87" s="12">
        <v>0.07199999999999999</v>
      </c>
      <c r="D87" s="13"/>
      <c r="E87" t="s" s="14">
        <v>143</v>
      </c>
      <c r="F87" s="12">
        <v>15.6</v>
      </c>
      <c r="G87" s="12">
        <v>32.533333</v>
      </c>
      <c r="H87" s="12">
        <f>B87</f>
        <v>2</v>
      </c>
    </row>
    <row r="88" ht="20.05" customHeight="1">
      <c r="A88" t="s" s="10">
        <v>144</v>
      </c>
      <c r="B88" s="11">
        <v>51</v>
      </c>
      <c r="C88" s="12">
        <v>1.844</v>
      </c>
      <c r="D88" s="13"/>
      <c r="E88" t="s" s="17">
        <v>145</v>
      </c>
      <c r="F88" s="12">
        <v>59.3333333333333</v>
      </c>
      <c r="G88" s="12">
        <v>18.05</v>
      </c>
      <c r="H88" s="13"/>
    </row>
    <row r="89" ht="20.05" customHeight="1">
      <c r="A89" t="s" s="10">
        <v>146</v>
      </c>
      <c r="B89" s="11">
        <v>128</v>
      </c>
      <c r="C89" s="12">
        <v>4.628</v>
      </c>
      <c r="D89" s="13"/>
      <c r="E89" t="s" s="31">
        <v>147</v>
      </c>
      <c r="F89" s="12">
        <v>46.9166666666667</v>
      </c>
      <c r="G89" s="12">
        <v>7.466667</v>
      </c>
      <c r="H89" s="12">
        <v>0</v>
      </c>
    </row>
    <row r="90" ht="20.05" customHeight="1">
      <c r="A90" t="s" s="10">
        <v>148</v>
      </c>
      <c r="B90" s="11">
        <v>42</v>
      </c>
      <c r="C90" s="12">
        <v>1.518</v>
      </c>
      <c r="D90" s="13"/>
      <c r="E90" t="s" s="14">
        <v>149</v>
      </c>
      <c r="F90" s="12">
        <v>25.0333333333333</v>
      </c>
      <c r="G90" s="12">
        <v>121.516667</v>
      </c>
      <c r="H90" s="12">
        <f>B90</f>
        <v>42</v>
      </c>
    </row>
    <row r="91" ht="20.05" customHeight="1">
      <c r="A91" t="s" s="10">
        <v>150</v>
      </c>
      <c r="B91" s="11">
        <v>6</v>
      </c>
      <c r="C91" s="12">
        <v>0.217</v>
      </c>
      <c r="D91" s="13"/>
      <c r="E91" t="s" s="14">
        <v>151</v>
      </c>
      <c r="F91" s="12">
        <v>13.75</v>
      </c>
      <c r="G91" s="12">
        <v>100.516667</v>
      </c>
      <c r="H91" s="12">
        <f>B91</f>
        <v>6</v>
      </c>
    </row>
    <row r="92" ht="20.05" customHeight="1">
      <c r="A92" t="s" s="10">
        <v>152</v>
      </c>
      <c r="B92" s="11">
        <v>6</v>
      </c>
      <c r="C92" s="12">
        <v>0.217</v>
      </c>
      <c r="D92" s="13"/>
      <c r="E92" t="s" s="14">
        <v>153</v>
      </c>
      <c r="F92" s="12">
        <v>36.8</v>
      </c>
      <c r="G92" s="12">
        <v>10.183333</v>
      </c>
      <c r="H92" s="12">
        <f>B92</f>
        <v>6</v>
      </c>
    </row>
    <row r="93" ht="20.05" customHeight="1">
      <c r="A93" t="s" s="10">
        <v>154</v>
      </c>
      <c r="B93" s="11">
        <v>45</v>
      </c>
      <c r="C93" s="12">
        <v>1.627</v>
      </c>
      <c r="D93" s="13"/>
      <c r="E93" t="s" s="14">
        <v>155</v>
      </c>
      <c r="F93" s="12">
        <v>39.9333333333333</v>
      </c>
      <c r="G93" s="12">
        <v>32.866667</v>
      </c>
      <c r="H93" s="12">
        <f>B93</f>
        <v>45</v>
      </c>
    </row>
    <row r="94" ht="32.05" customHeight="1">
      <c r="A94" t="s" s="10">
        <v>156</v>
      </c>
      <c r="B94" s="11">
        <v>7</v>
      </c>
      <c r="C94" s="12">
        <v>0.253</v>
      </c>
      <c r="D94" s="13"/>
      <c r="E94" t="s" s="14">
        <v>157</v>
      </c>
      <c r="F94" s="12">
        <v>24.4666666666667</v>
      </c>
      <c r="G94" s="12">
        <v>54.366667</v>
      </c>
      <c r="H94" s="12">
        <f>B94</f>
        <v>7</v>
      </c>
    </row>
    <row r="95" ht="20.05" customHeight="1">
      <c r="A95" t="s" s="10">
        <v>158</v>
      </c>
      <c r="B95" s="11">
        <v>21</v>
      </c>
      <c r="C95" s="12">
        <v>0.759</v>
      </c>
      <c r="D95" s="13"/>
      <c r="E95" t="s" s="14">
        <v>159</v>
      </c>
      <c r="F95" s="12">
        <v>50.4333333333333</v>
      </c>
      <c r="G95" s="12">
        <v>30.516667</v>
      </c>
      <c r="H95" s="12">
        <f>B95</f>
        <v>21</v>
      </c>
    </row>
    <row r="96" ht="20.05" customHeight="1">
      <c r="A96" t="s" s="10">
        <v>160</v>
      </c>
      <c r="B96" s="11">
        <v>5</v>
      </c>
      <c r="C96" s="12">
        <v>0.181</v>
      </c>
      <c r="D96" s="13"/>
      <c r="E96" t="s" s="14">
        <v>161</v>
      </c>
      <c r="F96" s="12">
        <v>-34.85</v>
      </c>
      <c r="G96" s="12">
        <v>-56.166667</v>
      </c>
      <c r="H96" s="12">
        <f>B96</f>
        <v>5</v>
      </c>
    </row>
    <row r="97" ht="20.05" customHeight="1">
      <c r="A97" t="s" s="10">
        <v>162</v>
      </c>
      <c r="B97" s="11">
        <v>753</v>
      </c>
      <c r="C97" s="12">
        <v>27.223</v>
      </c>
      <c r="D97" s="13"/>
      <c r="E97" t="s" s="14">
        <v>163</v>
      </c>
      <c r="F97" s="12">
        <v>38.883333</v>
      </c>
      <c r="G97" s="12">
        <v>-77</v>
      </c>
      <c r="H97" s="12">
        <f>B97</f>
        <v>753</v>
      </c>
    </row>
    <row r="98" ht="20.05" customHeight="1">
      <c r="A98" t="s" s="10">
        <v>202</v>
      </c>
      <c r="B98" s="11">
        <v>1</v>
      </c>
      <c r="C98" s="12">
        <v>0.036</v>
      </c>
      <c r="D98" s="13"/>
      <c r="E98" t="s" s="14">
        <v>164</v>
      </c>
      <c r="F98" s="12">
        <v>41.3166666666667</v>
      </c>
      <c r="G98" s="12">
        <v>69.25</v>
      </c>
      <c r="H98" s="12">
        <f>B98</f>
        <v>1</v>
      </c>
    </row>
    <row r="99" ht="20.05" customHeight="1">
      <c r="A99" t="s" s="10">
        <v>165</v>
      </c>
      <c r="B99" s="11">
        <v>3</v>
      </c>
      <c r="C99" s="12">
        <v>0.108</v>
      </c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3</v>
      </c>
    </row>
    <row r="100" ht="20.05" customHeight="1">
      <c r="A100" t="s" s="10">
        <v>167</v>
      </c>
      <c r="B100" s="11">
        <v>46</v>
      </c>
      <c r="C100" s="12">
        <v>1.663</v>
      </c>
      <c r="D100" s="13"/>
      <c r="E100" t="s" s="14">
        <v>168</v>
      </c>
      <c r="F100" s="12">
        <v>21.0333333333333</v>
      </c>
      <c r="G100" s="12">
        <v>105.85</v>
      </c>
      <c r="H100" s="12">
        <f>B100</f>
        <v>46</v>
      </c>
    </row>
    <row r="101" ht="20.05" customHeight="1">
      <c r="A101" t="s" s="10">
        <v>169</v>
      </c>
      <c r="B101" s="11">
        <v>6</v>
      </c>
      <c r="C101" s="12">
        <v>0.217</v>
      </c>
      <c r="D101" s="13"/>
      <c r="E101" s="13"/>
      <c r="F101" s="13"/>
      <c r="G101" s="13"/>
      <c r="H101" s="13"/>
    </row>
    <row r="102" ht="20.05" customHeight="1">
      <c r="A102" t="s" s="10">
        <v>203</v>
      </c>
      <c r="B102" s="11">
        <v>1</v>
      </c>
      <c r="C102" s="12">
        <v>0.036</v>
      </c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1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2">
        <f>B103</f>
        <v>0</v>
      </c>
    </row>
    <row r="104" ht="20.05" customHeight="1">
      <c r="A104" t="s" s="21">
        <v>171</v>
      </c>
      <c r="B104" s="11">
        <f>B101+B78+B62+B28</f>
        <v>183</v>
      </c>
      <c r="C104" s="13"/>
      <c r="D104" s="13"/>
      <c r="E104" s="13"/>
      <c r="F104" s="13"/>
      <c r="G104" s="13"/>
      <c r="H104" s="13"/>
    </row>
    <row r="105" ht="20.05" customHeight="1">
      <c r="A105" s="15"/>
      <c r="B105" s="16"/>
      <c r="C105" s="13"/>
      <c r="D105" s="13"/>
      <c r="E105" t="s" s="14">
        <v>172</v>
      </c>
      <c r="F105" s="12">
        <v>48.8666666666667</v>
      </c>
      <c r="G105" s="12">
        <v>2.333333</v>
      </c>
      <c r="H105" s="12">
        <f>B104+B88+B85+B82+B81+B75+B72+B71+B59+B52+B51+B49+B44+B42+B36+B35+B33+B32+B31+B25+B24+B22+B15+B11+B7+B89</f>
        <v>1555</v>
      </c>
    </row>
    <row r="106" ht="20.05" customHeight="1">
      <c r="A106" s="15"/>
      <c r="B106" s="16"/>
      <c r="C106" s="13"/>
      <c r="D106" s="13"/>
      <c r="E106" s="13"/>
      <c r="F106" s="13"/>
      <c r="G106" s="13"/>
      <c r="H106" s="13"/>
    </row>
    <row r="107" ht="20.05" customHeight="1">
      <c r="A107" s="15"/>
      <c r="B107" s="16"/>
      <c r="C107" s="13"/>
      <c r="D107" s="13"/>
      <c r="E107" s="13"/>
      <c r="F107" s="13"/>
      <c r="G107" s="13"/>
      <c r="H107" s="13"/>
    </row>
    <row r="108" ht="20.05" customHeight="1">
      <c r="A108" s="15"/>
      <c r="B108" s="16"/>
      <c r="C108" s="13"/>
      <c r="D108" s="13"/>
      <c r="E108" s="13"/>
      <c r="F108" s="13"/>
      <c r="G108" s="13"/>
      <c r="H108" s="13"/>
    </row>
    <row r="109" ht="20.05" customHeight="1">
      <c r="A109" s="15"/>
      <c r="B109" s="16"/>
      <c r="C109" s="13"/>
      <c r="D109" s="13"/>
      <c r="E109" s="12">
        <v>200</v>
      </c>
      <c r="F109" s="12">
        <v>-10</v>
      </c>
      <c r="G109" s="12">
        <v>90</v>
      </c>
      <c r="H109" s="12">
        <v>1500</v>
      </c>
    </row>
    <row r="110" ht="20.05" customHeight="1">
      <c r="A110" s="15"/>
      <c r="B110" s="16"/>
      <c r="C110" s="13"/>
      <c r="D110" s="13"/>
      <c r="E110" s="12">
        <v>100</v>
      </c>
      <c r="F110" s="12">
        <v>-35</v>
      </c>
      <c r="G110" s="12">
        <v>90</v>
      </c>
      <c r="H110" s="12">
        <v>750</v>
      </c>
    </row>
    <row r="111" ht="20.05" customHeight="1">
      <c r="A111" s="15"/>
      <c r="B111" s="16"/>
      <c r="C111" s="13"/>
      <c r="D111" s="13"/>
      <c r="E111" s="12">
        <v>50</v>
      </c>
      <c r="F111" s="12">
        <f>-50</f>
        <v>-50</v>
      </c>
      <c r="G111" s="12">
        <v>90</v>
      </c>
      <c r="H111" s="12">
        <v>375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32" customWidth="1"/>
    <col min="9" max="16384" width="16.3516" style="3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4">
        <v>4</v>
      </c>
    </row>
    <row r="3" ht="20.25" customHeight="1">
      <c r="A3" s="24"/>
      <c r="B3" s="25"/>
      <c r="C3" s="8"/>
      <c r="D3" s="8"/>
      <c r="E3" t="s" s="9">
        <v>6</v>
      </c>
      <c r="F3" s="7">
        <v>36.75</v>
      </c>
      <c r="G3" s="7">
        <v>3.05</v>
      </c>
      <c r="H3" s="7">
        <f>B11</f>
        <v>1</v>
      </c>
    </row>
    <row r="4" ht="20.05" customHeight="1">
      <c r="A4" s="15"/>
      <c r="B4" s="16"/>
      <c r="C4" s="13"/>
      <c r="D4" s="13"/>
      <c r="E4" t="s" s="14">
        <v>8</v>
      </c>
      <c r="F4" s="12">
        <v>-34.5833333333333</v>
      </c>
      <c r="G4" s="12">
        <v>-58.666667</v>
      </c>
      <c r="H4" s="12">
        <f>B24</f>
        <v>1</v>
      </c>
    </row>
    <row r="5" ht="20.05" customHeight="1">
      <c r="A5" s="15"/>
      <c r="B5" s="16"/>
      <c r="C5" s="13"/>
      <c r="D5" s="13"/>
      <c r="E5" t="s" s="14">
        <v>9</v>
      </c>
      <c r="F5" s="12">
        <v>40.1666666666667</v>
      </c>
      <c r="G5" s="12">
        <v>44.5</v>
      </c>
      <c r="H5" s="12">
        <f>B25</f>
        <v>1</v>
      </c>
    </row>
    <row r="6" ht="20.05" customHeight="1">
      <c r="A6" s="15"/>
      <c r="B6" s="16"/>
      <c r="C6" s="13"/>
      <c r="D6" s="13"/>
      <c r="E6" t="s" s="14">
        <v>11</v>
      </c>
      <c r="F6" s="12">
        <v>-35.2666666666667</v>
      </c>
      <c r="G6" s="12">
        <v>149.133333</v>
      </c>
      <c r="H6" s="12">
        <f>B28</f>
        <v>2</v>
      </c>
    </row>
    <row r="7" ht="20.05" customHeight="1">
      <c r="A7" s="15"/>
      <c r="B7" s="16"/>
      <c r="C7" s="13"/>
      <c r="D7" s="13"/>
      <c r="E7" t="s" s="17">
        <v>13</v>
      </c>
      <c r="F7" s="12">
        <v>48.2</v>
      </c>
      <c r="G7" s="12">
        <v>16.366667</v>
      </c>
      <c r="H7" s="12">
        <f>B32</f>
        <v>4</v>
      </c>
    </row>
    <row r="8" ht="20.05" customHeight="1">
      <c r="A8" s="15"/>
      <c r="B8" s="16"/>
      <c r="C8" s="13"/>
      <c r="D8" s="13"/>
      <c r="E8" t="s" s="14">
        <v>15</v>
      </c>
      <c r="F8" s="12">
        <v>40.3833333333333</v>
      </c>
      <c r="G8" s="12">
        <v>49.866667</v>
      </c>
      <c r="H8" s="12">
        <f>B33</f>
        <v>4</v>
      </c>
    </row>
    <row r="9" ht="20.05" customHeight="1">
      <c r="A9" s="15"/>
      <c r="B9" s="16"/>
      <c r="C9" s="13"/>
      <c r="D9" s="13"/>
      <c r="E9" t="s" s="14">
        <v>16</v>
      </c>
      <c r="F9" s="12">
        <v>23.7166666666667</v>
      </c>
      <c r="G9" s="12">
        <v>90.40000000000001</v>
      </c>
      <c r="H9" s="12">
        <f>B38</f>
        <v>1</v>
      </c>
    </row>
    <row r="10" ht="20.05" customHeight="1">
      <c r="A10" s="15"/>
      <c r="B10" s="16"/>
      <c r="C10" s="13"/>
      <c r="D10" s="13"/>
      <c r="E10" t="s" s="14">
        <v>17</v>
      </c>
      <c r="F10" s="12">
        <v>53.9</v>
      </c>
      <c r="G10" s="12">
        <v>27.566667</v>
      </c>
      <c r="H10" s="12">
        <f>B45</f>
        <v>1</v>
      </c>
    </row>
    <row r="11" ht="20.05" customHeight="1">
      <c r="A11" t="s" s="10">
        <v>18</v>
      </c>
      <c r="B11" s="11">
        <v>1</v>
      </c>
      <c r="C11" s="12">
        <v>5</v>
      </c>
      <c r="D11" s="13"/>
      <c r="E11" t="s" s="17">
        <v>19</v>
      </c>
      <c r="F11" s="12">
        <v>50.8333333333333</v>
      </c>
      <c r="G11" s="12">
        <v>4.333333</v>
      </c>
      <c r="H11" s="12">
        <f>B59</f>
        <v>1</v>
      </c>
    </row>
    <row r="12" ht="20.05" customHeight="1">
      <c r="A12" s="15"/>
      <c r="B12" s="16"/>
      <c r="C12" s="13"/>
      <c r="D12" s="13"/>
      <c r="E12" t="s" s="14">
        <v>20</v>
      </c>
      <c r="F12" s="12">
        <v>6.48333333333333</v>
      </c>
      <c r="G12" s="12">
        <v>2.616667</v>
      </c>
      <c r="H12" s="12">
        <f>B68</f>
        <v>5</v>
      </c>
    </row>
    <row r="13" ht="20.05" customHeight="1">
      <c r="A13" s="15"/>
      <c r="B13" s="16"/>
      <c r="C13" s="13"/>
      <c r="D13" s="13"/>
      <c r="E13" t="s" s="14">
        <v>21</v>
      </c>
      <c r="F13" s="12">
        <v>-24.6333333333333</v>
      </c>
      <c r="G13" s="12">
        <v>25.9</v>
      </c>
      <c r="H13" s="12">
        <f>B72</f>
        <v>1</v>
      </c>
    </row>
    <row r="14" ht="20.05" customHeight="1">
      <c r="A14" s="15"/>
      <c r="B14" s="16"/>
      <c r="C14" s="13"/>
      <c r="D14" s="13"/>
      <c r="E14" t="s" s="14">
        <v>23</v>
      </c>
      <c r="F14" s="12">
        <v>-15.7833333333333</v>
      </c>
      <c r="G14" s="12">
        <v>-47.916667</v>
      </c>
      <c r="H14" s="12">
        <f>B76</f>
        <v>1</v>
      </c>
    </row>
    <row r="15" ht="20.05" customHeight="1">
      <c r="A15" s="15"/>
      <c r="B15" s="16"/>
      <c r="C15" s="13"/>
      <c r="D15" s="13"/>
      <c r="E15" t="s" s="17">
        <v>24</v>
      </c>
      <c r="F15" s="12">
        <v>42.6833333333333</v>
      </c>
      <c r="G15" s="12">
        <v>23.316667</v>
      </c>
      <c r="H15" s="12">
        <f>B84</f>
        <v>2</v>
      </c>
    </row>
    <row r="16" ht="20.05" customHeight="1">
      <c r="A16" s="15"/>
      <c r="B16" s="16"/>
      <c r="C16" s="13"/>
      <c r="D16" s="13"/>
      <c r="E16" t="s" s="14">
        <v>25</v>
      </c>
      <c r="F16" s="12">
        <v>3.86666666666667</v>
      </c>
      <c r="G16" s="12">
        <v>11.516667</v>
      </c>
      <c r="H16" s="12">
        <f>B85</f>
        <v>1</v>
      </c>
    </row>
    <row r="17" ht="20.05" customHeight="1">
      <c r="A17" s="15"/>
      <c r="B17" s="16"/>
      <c r="C17" s="13"/>
      <c r="D17" s="13"/>
      <c r="E17" t="s" s="14">
        <v>27</v>
      </c>
      <c r="F17" s="12">
        <v>45.4166666666667</v>
      </c>
      <c r="G17" s="12">
        <v>-75.7</v>
      </c>
      <c r="H17" s="12">
        <f>B89</f>
        <v>1</v>
      </c>
    </row>
    <row r="18" ht="20.05" customHeight="1">
      <c r="A18" s="15"/>
      <c r="B18" s="16"/>
      <c r="C18" s="13"/>
      <c r="D18" s="13"/>
      <c r="E18" t="s" s="14">
        <v>29</v>
      </c>
      <c r="F18" s="12">
        <v>-33.45</v>
      </c>
      <c r="G18" s="12">
        <v>-70.666667</v>
      </c>
      <c r="H18" s="12">
        <f>B104</f>
        <v>1</v>
      </c>
    </row>
    <row r="19" ht="20.05" customHeight="1">
      <c r="A19" s="15"/>
      <c r="B19" s="16"/>
      <c r="C19" s="13"/>
      <c r="D19" s="13"/>
      <c r="E19" t="s" s="14">
        <v>31</v>
      </c>
      <c r="F19" s="12">
        <v>4.6</v>
      </c>
      <c r="G19" s="12">
        <v>-74.083333</v>
      </c>
      <c r="H19" s="12">
        <f>B97</f>
        <v>7</v>
      </c>
    </row>
    <row r="20" ht="20.05" customHeight="1">
      <c r="A20" s="15"/>
      <c r="B20" s="16"/>
      <c r="C20" s="13"/>
      <c r="D20" s="13"/>
      <c r="E20" t="s" s="14">
        <v>32</v>
      </c>
      <c r="F20" s="12">
        <v>9.93333333333333</v>
      </c>
      <c r="G20" s="12">
        <v>-84.083333</v>
      </c>
      <c r="H20" s="12">
        <f>B68</f>
        <v>5</v>
      </c>
    </row>
    <row r="21" ht="20.05" customHeight="1">
      <c r="A21" s="15"/>
      <c r="B21" s="16"/>
      <c r="C21" s="13"/>
      <c r="D21" s="13"/>
      <c r="E21" t="s" s="18">
        <v>33</v>
      </c>
      <c r="F21" s="19">
        <v>6.82055</v>
      </c>
      <c r="G21" s="19">
        <v>-5.27674</v>
      </c>
      <c r="H21" s="12">
        <f>B72</f>
        <v>1</v>
      </c>
    </row>
    <row r="22" ht="20.05" customHeight="1">
      <c r="A22" s="15"/>
      <c r="B22" s="16"/>
      <c r="C22" s="13"/>
      <c r="D22" s="13"/>
      <c r="E22" t="s" s="17">
        <v>35</v>
      </c>
      <c r="F22" s="12">
        <v>45.8</v>
      </c>
      <c r="G22" s="12">
        <v>16</v>
      </c>
      <c r="H22" s="12">
        <f>B76</f>
        <v>1</v>
      </c>
    </row>
    <row r="23" ht="20.05" customHeight="1">
      <c r="A23" s="15"/>
      <c r="B23" s="16"/>
      <c r="C23" s="13"/>
      <c r="D23" s="13"/>
      <c r="E23" t="s" s="14">
        <v>36</v>
      </c>
      <c r="F23" s="12">
        <v>23.1166666666667</v>
      </c>
      <c r="G23" s="12">
        <v>-82.34999999999999</v>
      </c>
      <c r="H23" s="12">
        <f>B84</f>
        <v>2</v>
      </c>
    </row>
    <row r="24" ht="20.05" customHeight="1">
      <c r="A24" t="s" s="10">
        <v>37</v>
      </c>
      <c r="B24" s="11">
        <v>1</v>
      </c>
      <c r="C24" s="12">
        <v>5</v>
      </c>
      <c r="D24" s="13"/>
      <c r="E24" t="s" s="17">
        <v>38</v>
      </c>
      <c r="F24" s="12">
        <v>50.0833333333333</v>
      </c>
      <c r="G24" s="12">
        <v>14.466667</v>
      </c>
      <c r="H24" s="12">
        <f>B85</f>
        <v>1</v>
      </c>
    </row>
    <row r="25" ht="20.05" customHeight="1">
      <c r="A25" t="s" s="10">
        <v>39</v>
      </c>
      <c r="B25" s="11">
        <v>1</v>
      </c>
      <c r="C25" s="12">
        <v>5</v>
      </c>
      <c r="D25" s="13"/>
      <c r="E25" t="s" s="17">
        <v>40</v>
      </c>
      <c r="F25" s="12">
        <v>55.6666666666667</v>
      </c>
      <c r="G25" s="12">
        <v>12.583333</v>
      </c>
      <c r="H25" s="12">
        <f>B89</f>
        <v>1</v>
      </c>
    </row>
    <row r="26" ht="20.05" customHeight="1">
      <c r="A26" s="15"/>
      <c r="B26" s="16"/>
      <c r="C26" s="13"/>
      <c r="D26" s="13"/>
      <c r="E26" t="s" s="14">
        <v>41</v>
      </c>
      <c r="F26" s="12">
        <v>-0.216666666666667</v>
      </c>
      <c r="G26" s="12">
        <v>-78.5</v>
      </c>
      <c r="H26" s="12">
        <f>B104</f>
        <v>1</v>
      </c>
    </row>
    <row r="27" ht="20.05" customHeight="1">
      <c r="A27" s="15"/>
      <c r="B27" s="16"/>
      <c r="C27" s="13"/>
      <c r="D27" s="13"/>
      <c r="E27" t="s" s="14">
        <v>43</v>
      </c>
      <c r="F27" s="12">
        <v>30.05</v>
      </c>
      <c r="G27" s="12">
        <v>31.25</v>
      </c>
      <c r="H27" s="12">
        <f>B97</f>
        <v>7</v>
      </c>
    </row>
    <row r="28" ht="20.05" customHeight="1">
      <c r="A28" t="s" s="10">
        <v>44</v>
      </c>
      <c r="B28" s="11">
        <v>2</v>
      </c>
      <c r="C28" s="12">
        <v>10</v>
      </c>
      <c r="D28" s="13"/>
      <c r="E28" s="13"/>
      <c r="F28" s="13"/>
      <c r="G28" s="13"/>
      <c r="H28" s="13"/>
    </row>
    <row r="29" ht="23.85" customHeight="1">
      <c r="A29" s="15"/>
      <c r="B29" s="16"/>
      <c r="C29" s="13"/>
      <c r="D29" s="13"/>
      <c r="E29" t="s" s="14">
        <v>45</v>
      </c>
      <c r="F29" s="20">
        <v>59.436962</v>
      </c>
      <c r="G29" s="20">
        <v>24.753574</v>
      </c>
      <c r="H29" s="12">
        <f>B38</f>
        <v>1</v>
      </c>
    </row>
    <row r="30" ht="20.05" customHeight="1">
      <c r="A30" s="15"/>
      <c r="B30" s="16"/>
      <c r="C30" s="13"/>
      <c r="D30" s="13"/>
      <c r="E30" t="s" s="14">
        <v>46</v>
      </c>
      <c r="F30" s="12">
        <v>9.03333333333333</v>
      </c>
      <c r="G30" s="12">
        <v>38.7</v>
      </c>
      <c r="H30" s="12">
        <f>B45</f>
        <v>1</v>
      </c>
    </row>
    <row r="31" ht="20.05" customHeight="1">
      <c r="A31" s="15"/>
      <c r="B31" s="16"/>
      <c r="C31" s="13"/>
      <c r="D31" s="13"/>
      <c r="E31" t="s" s="17">
        <v>48</v>
      </c>
      <c r="F31" s="12">
        <v>60.1666666666667</v>
      </c>
      <c r="G31" s="12">
        <v>24.933333</v>
      </c>
      <c r="H31" s="12">
        <f>B59</f>
        <v>1</v>
      </c>
    </row>
    <row r="32" ht="20.05" customHeight="1">
      <c r="A32" t="s" s="10">
        <v>49</v>
      </c>
      <c r="B32" s="11">
        <v>4</v>
      </c>
      <c r="C32" s="12">
        <v>20</v>
      </c>
      <c r="D32" s="13"/>
      <c r="E32" t="s" s="17">
        <v>50</v>
      </c>
      <c r="F32" s="12">
        <v>48.8666666666667</v>
      </c>
      <c r="G32" s="12">
        <v>2.333333</v>
      </c>
      <c r="H32" s="12">
        <f>B68</f>
        <v>5</v>
      </c>
    </row>
    <row r="33" ht="20.05" customHeight="1">
      <c r="A33" t="s" s="10">
        <v>51</v>
      </c>
      <c r="B33" s="11">
        <v>4</v>
      </c>
      <c r="C33" s="12">
        <v>20</v>
      </c>
      <c r="D33" s="13"/>
      <c r="E33" t="s" s="17">
        <v>52</v>
      </c>
      <c r="F33" s="12">
        <v>52.5166666666667</v>
      </c>
      <c r="G33" s="12">
        <v>13.4</v>
      </c>
      <c r="H33" s="12">
        <f>B72</f>
        <v>1</v>
      </c>
    </row>
    <row r="34" ht="20.05" customHeight="1">
      <c r="A34" s="15"/>
      <c r="B34" s="16"/>
      <c r="C34" s="13"/>
      <c r="D34" s="13"/>
      <c r="E34" t="s" s="14">
        <v>53</v>
      </c>
      <c r="F34" s="12">
        <v>5.55</v>
      </c>
      <c r="G34" s="12">
        <v>-0.216667</v>
      </c>
      <c r="H34" s="12">
        <f>B76</f>
        <v>1</v>
      </c>
    </row>
    <row r="35" ht="20.05" customHeight="1">
      <c r="A35" s="15"/>
      <c r="B35" s="16"/>
      <c r="C35" s="13"/>
      <c r="D35" s="13"/>
      <c r="E35" t="s" s="17">
        <v>55</v>
      </c>
      <c r="F35" s="12">
        <v>37.9833333333333</v>
      </c>
      <c r="G35" s="12">
        <v>23.733333</v>
      </c>
      <c r="H35" s="12">
        <f>B84</f>
        <v>2</v>
      </c>
    </row>
    <row r="36" ht="20.05" customHeight="1">
      <c r="A36" s="15"/>
      <c r="B36" s="16"/>
      <c r="C36" s="13"/>
      <c r="D36" s="13"/>
      <c r="E36" t="s" s="17">
        <v>57</v>
      </c>
      <c r="F36" s="12">
        <v>47.5</v>
      </c>
      <c r="G36" s="12">
        <v>19.083333</v>
      </c>
      <c r="H36" s="12">
        <f>B85</f>
        <v>1</v>
      </c>
    </row>
    <row r="37" ht="20.05" customHeight="1">
      <c r="A37" s="15"/>
      <c r="B37" s="16"/>
      <c r="C37" s="13"/>
      <c r="D37" s="13"/>
      <c r="E37" t="s" s="14">
        <v>59</v>
      </c>
      <c r="F37" s="12">
        <v>64.15000000000001</v>
      </c>
      <c r="G37" s="12">
        <v>-21.95</v>
      </c>
      <c r="H37" s="12">
        <f>B89</f>
        <v>1</v>
      </c>
    </row>
    <row r="38" ht="20.05" customHeight="1">
      <c r="A38" t="s" s="10">
        <v>60</v>
      </c>
      <c r="B38" s="11">
        <v>1</v>
      </c>
      <c r="C38" s="12">
        <v>5</v>
      </c>
      <c r="D38" s="13"/>
      <c r="E38" t="s" s="14">
        <v>61</v>
      </c>
      <c r="F38" s="12">
        <v>28.6</v>
      </c>
      <c r="G38" s="12">
        <v>77.2</v>
      </c>
      <c r="H38" s="12">
        <f>B104</f>
        <v>1</v>
      </c>
    </row>
    <row r="39" ht="20.05" customHeight="1">
      <c r="A39" s="15"/>
      <c r="B39" s="16"/>
      <c r="C39" s="13"/>
      <c r="D39" s="13"/>
      <c r="E39" t="s" s="14">
        <v>62</v>
      </c>
      <c r="F39" s="12">
        <v>-6.16666666666667</v>
      </c>
      <c r="G39" s="12">
        <v>106.816667</v>
      </c>
      <c r="H39" s="12">
        <f>B97</f>
        <v>7</v>
      </c>
    </row>
    <row r="40" ht="20.05" customHeight="1">
      <c r="A40" s="15"/>
      <c r="B40" s="16"/>
      <c r="C40" s="13"/>
      <c r="D40" s="13"/>
      <c r="E40" t="s" s="14">
        <v>64</v>
      </c>
      <c r="F40" s="12">
        <v>35.7</v>
      </c>
      <c r="G40" s="12">
        <v>51.416667</v>
      </c>
      <c r="H40" s="12">
        <f>B104</f>
        <v>1</v>
      </c>
    </row>
    <row r="41" ht="20.05" customHeight="1">
      <c r="A41" s="15"/>
      <c r="B41" s="16"/>
      <c r="C41" s="13"/>
      <c r="D41" s="13"/>
      <c r="E41" t="s" s="14">
        <v>66</v>
      </c>
      <c r="F41" s="12">
        <v>33.3333333333333</v>
      </c>
      <c r="G41" s="12">
        <v>44.4</v>
      </c>
      <c r="H41" s="12">
        <f>B97</f>
        <v>7</v>
      </c>
    </row>
    <row r="42" ht="20.05" customHeight="1">
      <c r="A42" s="15"/>
      <c r="B42" s="16"/>
      <c r="C42" s="13"/>
      <c r="D42" s="13"/>
      <c r="E42" t="s" s="17">
        <v>68</v>
      </c>
      <c r="F42" s="12">
        <v>53.3166666666667</v>
      </c>
      <c r="G42" s="12">
        <v>-6.233333</v>
      </c>
      <c r="H42" s="12">
        <f>B89</f>
        <v>1</v>
      </c>
    </row>
    <row r="43" ht="20.05" customHeight="1">
      <c r="A43" s="15"/>
      <c r="B43" s="16"/>
      <c r="C43" s="13"/>
      <c r="D43" s="13"/>
      <c r="E43" t="s" s="14">
        <v>70</v>
      </c>
      <c r="F43" s="12">
        <v>31.7666666666667</v>
      </c>
      <c r="G43" s="12">
        <v>35.233333</v>
      </c>
      <c r="H43" s="12">
        <f>B104</f>
        <v>1</v>
      </c>
    </row>
    <row r="44" ht="20.05" customHeight="1">
      <c r="A44" s="15"/>
      <c r="B44" s="16"/>
      <c r="C44" s="13"/>
      <c r="D44" s="13"/>
      <c r="E44" t="s" s="17">
        <v>72</v>
      </c>
      <c r="F44" s="12">
        <v>41.9</v>
      </c>
      <c r="G44" s="12">
        <v>12.483333</v>
      </c>
      <c r="H44" s="12">
        <f>B97</f>
        <v>7</v>
      </c>
    </row>
    <row r="45" ht="20.05" customHeight="1">
      <c r="A45" t="s" s="10">
        <v>73</v>
      </c>
      <c r="B45" s="11">
        <v>1</v>
      </c>
      <c r="C45" s="12">
        <v>5</v>
      </c>
      <c r="D45" s="13"/>
      <c r="E45" t="s" s="14">
        <v>74</v>
      </c>
      <c r="F45" s="12">
        <v>35.6833333333333</v>
      </c>
      <c r="G45" s="12">
        <v>139.75</v>
      </c>
      <c r="H45" s="12">
        <f>B85</f>
        <v>1</v>
      </c>
    </row>
    <row r="46" ht="23.85" customHeight="1">
      <c r="A46" s="15"/>
      <c r="B46" s="16"/>
      <c r="C46" s="13"/>
      <c r="D46" s="13"/>
      <c r="E46" t="s" s="14">
        <v>75</v>
      </c>
      <c r="F46" s="20">
        <v>31.963158</v>
      </c>
      <c r="G46" s="12">
        <v>35.930359</v>
      </c>
      <c r="H46" s="12">
        <f>B89</f>
        <v>1</v>
      </c>
    </row>
    <row r="47" ht="20.05" customHeight="1">
      <c r="A47" s="15"/>
      <c r="B47" s="16"/>
      <c r="C47" s="13"/>
      <c r="D47" s="13"/>
      <c r="E47" t="s" s="14">
        <v>77</v>
      </c>
      <c r="F47" s="12">
        <v>51.1666666666667</v>
      </c>
      <c r="G47" s="12">
        <v>71.416667</v>
      </c>
      <c r="H47" s="12">
        <f>B104</f>
        <v>1</v>
      </c>
    </row>
    <row r="48" ht="20.05" customHeight="1">
      <c r="A48" s="15"/>
      <c r="B48" s="16"/>
      <c r="C48" s="13"/>
      <c r="D48" s="13"/>
      <c r="E48" t="s" s="14">
        <v>79</v>
      </c>
      <c r="F48" s="12">
        <v>-1.28333333333333</v>
      </c>
      <c r="G48" s="12">
        <v>36.816667</v>
      </c>
      <c r="H48" s="12">
        <f>B97</f>
        <v>7</v>
      </c>
    </row>
    <row r="49" ht="20.05" customHeight="1">
      <c r="A49" s="15"/>
      <c r="B49" s="16"/>
      <c r="C49" s="13"/>
      <c r="D49" s="13"/>
      <c r="E49" t="s" s="17">
        <v>80</v>
      </c>
      <c r="F49" s="12">
        <v>56.95</v>
      </c>
      <c r="G49" s="12">
        <v>24.1</v>
      </c>
      <c r="H49" s="12">
        <f>B76</f>
        <v>1</v>
      </c>
    </row>
    <row r="50" ht="23.85" customHeight="1">
      <c r="A50" s="15"/>
      <c r="B50" s="16"/>
      <c r="C50" s="13"/>
      <c r="D50" s="13"/>
      <c r="E50" t="s" s="14">
        <v>82</v>
      </c>
      <c r="F50" s="20">
        <v>33.88863</v>
      </c>
      <c r="G50" s="20">
        <v>35.49548</v>
      </c>
      <c r="H50" s="12">
        <f>B84</f>
        <v>2</v>
      </c>
    </row>
    <row r="51" ht="20.05" customHeight="1">
      <c r="A51" s="15"/>
      <c r="B51" s="16"/>
      <c r="C51" s="13"/>
      <c r="D51" s="13"/>
      <c r="E51" t="s" s="17">
        <v>84</v>
      </c>
      <c r="F51" s="12">
        <v>54.6833333333333</v>
      </c>
      <c r="G51" s="12">
        <v>25.316667</v>
      </c>
      <c r="H51" s="12">
        <f>B85</f>
        <v>1</v>
      </c>
    </row>
    <row r="52" ht="20.05" customHeight="1">
      <c r="A52" s="15"/>
      <c r="B52" s="16"/>
      <c r="C52" s="13"/>
      <c r="D52" s="13"/>
      <c r="E52" t="s" s="17">
        <v>86</v>
      </c>
      <c r="F52" s="12">
        <v>49.6</v>
      </c>
      <c r="G52" s="12">
        <v>6.116667</v>
      </c>
      <c r="H52" s="12">
        <f>B89</f>
        <v>1</v>
      </c>
    </row>
    <row r="53" ht="20.05" customHeight="1">
      <c r="A53" s="15"/>
      <c r="B53" s="16"/>
      <c r="C53" s="13"/>
      <c r="D53" s="13"/>
      <c r="E53" t="s" s="14">
        <v>88</v>
      </c>
      <c r="F53" s="12">
        <v>3.16666666666667</v>
      </c>
      <c r="G53" s="12">
        <v>101.7</v>
      </c>
      <c r="H53" s="12">
        <f>B104</f>
        <v>1</v>
      </c>
    </row>
    <row r="54" ht="20.05" customHeight="1">
      <c r="A54" s="15"/>
      <c r="B54" s="16"/>
      <c r="C54" s="13"/>
      <c r="D54" s="13"/>
      <c r="E54" t="s" s="14">
        <v>89</v>
      </c>
      <c r="F54" s="12">
        <v>35.891996432</v>
      </c>
      <c r="G54" s="12">
        <v>14.50749797</v>
      </c>
      <c r="H54" s="12">
        <f>B97</f>
        <v>7</v>
      </c>
    </row>
    <row r="55" ht="20.05" customHeight="1">
      <c r="A55" s="15"/>
      <c r="B55" s="16"/>
      <c r="C55" s="13"/>
      <c r="D55" s="13"/>
      <c r="E55" t="s" s="14">
        <v>91</v>
      </c>
      <c r="F55" s="12">
        <v>19.4333333333333</v>
      </c>
      <c r="G55" s="12">
        <v>-99.13333299999999</v>
      </c>
      <c r="H55" s="12">
        <f>B55</f>
        <v>0</v>
      </c>
    </row>
    <row r="56" ht="20.05" customHeight="1">
      <c r="A56" s="15"/>
      <c r="B56" s="16"/>
      <c r="C56" s="13"/>
      <c r="D56" s="13"/>
      <c r="E56" t="s" s="14">
        <v>93</v>
      </c>
      <c r="F56" s="12">
        <v>47</v>
      </c>
      <c r="G56" s="12">
        <v>28.85</v>
      </c>
      <c r="H56" s="12">
        <f>B56</f>
        <v>0</v>
      </c>
    </row>
    <row r="57" ht="20.05" customHeight="1">
      <c r="A57" s="15"/>
      <c r="B57" s="16"/>
      <c r="C57" s="13"/>
      <c r="D57" s="13"/>
      <c r="E57" t="s" s="14">
        <v>95</v>
      </c>
      <c r="F57" s="12">
        <v>34.0166666666667</v>
      </c>
      <c r="G57" s="12">
        <v>-6.816667</v>
      </c>
      <c r="H57" s="12">
        <f>B57</f>
        <v>0</v>
      </c>
    </row>
    <row r="58" ht="20.05" customHeight="1">
      <c r="A58" s="15"/>
      <c r="B58" s="16"/>
      <c r="C58" s="13"/>
      <c r="D58" s="13"/>
      <c r="E58" t="s" s="14">
        <v>96</v>
      </c>
      <c r="F58" s="12">
        <v>27.7166666666667</v>
      </c>
      <c r="G58" s="12">
        <v>85.316667</v>
      </c>
      <c r="H58" s="12">
        <f>B58</f>
        <v>0</v>
      </c>
    </row>
    <row r="59" ht="20.05" customHeight="1">
      <c r="A59" t="s" s="10">
        <v>97</v>
      </c>
      <c r="B59" s="11">
        <v>1</v>
      </c>
      <c r="C59" s="12">
        <v>5</v>
      </c>
      <c r="D59" s="13"/>
      <c r="E59" t="s" s="17">
        <v>98</v>
      </c>
      <c r="F59" s="12">
        <v>52.35</v>
      </c>
      <c r="G59" s="12">
        <v>4.916667</v>
      </c>
      <c r="H59" s="12">
        <f>B59</f>
        <v>1</v>
      </c>
    </row>
    <row r="60" ht="20.05" customHeight="1">
      <c r="A60" s="15"/>
      <c r="B60" s="16"/>
      <c r="C60" s="13"/>
      <c r="D60" s="13"/>
      <c r="E60" t="s" s="14">
        <v>100</v>
      </c>
      <c r="F60" s="12">
        <v>-41.3</v>
      </c>
      <c r="G60" s="12">
        <v>174.783333</v>
      </c>
      <c r="H60" s="12">
        <f>B68</f>
        <v>5</v>
      </c>
    </row>
    <row r="61" ht="20.05" customHeight="1">
      <c r="A61" s="15"/>
      <c r="B61" s="16"/>
      <c r="C61" s="13"/>
      <c r="D61" s="13"/>
      <c r="E61" t="s" s="14">
        <v>101</v>
      </c>
      <c r="F61" s="12">
        <v>9.08333333333333</v>
      </c>
      <c r="G61" s="12">
        <v>7.533333</v>
      </c>
      <c r="H61" s="12">
        <f>B72</f>
        <v>1</v>
      </c>
    </row>
    <row r="62" ht="20.05" customHeight="1">
      <c r="A62" s="15"/>
      <c r="B62" s="16"/>
      <c r="C62" s="13"/>
      <c r="D62" s="13"/>
      <c r="E62" s="13"/>
      <c r="F62" s="13"/>
      <c r="G62" s="13"/>
      <c r="H62" s="13"/>
    </row>
    <row r="63" ht="20.05" customHeight="1">
      <c r="A63" s="15"/>
      <c r="B63" s="16"/>
      <c r="C63" s="13"/>
      <c r="D63" s="13"/>
      <c r="E63" t="s" s="14">
        <v>104</v>
      </c>
      <c r="F63" s="12">
        <v>39.0166666666667</v>
      </c>
      <c r="G63" s="12">
        <v>125.75</v>
      </c>
      <c r="H63" s="12">
        <f>B84</f>
        <v>2</v>
      </c>
    </row>
    <row r="64" ht="20.05" customHeight="1">
      <c r="A64" s="15"/>
      <c r="B64" s="16"/>
      <c r="C64" s="13"/>
      <c r="D64" s="13"/>
      <c r="E64" t="s" s="14">
        <v>106</v>
      </c>
      <c r="F64" s="12">
        <v>59.9166666666667</v>
      </c>
      <c r="G64" s="12">
        <v>10.75</v>
      </c>
      <c r="H64" s="12">
        <f>B85</f>
        <v>1</v>
      </c>
    </row>
    <row r="65" ht="20.05" customHeight="1">
      <c r="A65" s="15"/>
      <c r="B65" s="16"/>
      <c r="C65" s="13"/>
      <c r="D65" s="13"/>
      <c r="E65" t="s" s="14">
        <v>107</v>
      </c>
      <c r="F65" s="12">
        <v>23.6166666666667</v>
      </c>
      <c r="G65" s="12">
        <v>58.583333</v>
      </c>
      <c r="H65" s="12">
        <f>B89</f>
        <v>1</v>
      </c>
    </row>
    <row r="66" ht="20.05" customHeight="1">
      <c r="A66" s="15"/>
      <c r="B66" s="16"/>
      <c r="C66" s="13"/>
      <c r="D66" s="13"/>
      <c r="E66" t="s" s="14">
        <v>109</v>
      </c>
      <c r="F66" s="12">
        <v>33.6833333333333</v>
      </c>
      <c r="G66" s="12">
        <v>73.05</v>
      </c>
      <c r="H66" s="12">
        <f>B104</f>
        <v>1</v>
      </c>
    </row>
    <row r="67" ht="20.05" customHeight="1">
      <c r="A67" s="15"/>
      <c r="B67" s="16"/>
      <c r="C67" s="13"/>
      <c r="D67" s="13"/>
      <c r="E67" t="s" s="14">
        <v>110</v>
      </c>
      <c r="F67" s="12">
        <v>-25.2666666666667</v>
      </c>
      <c r="G67" s="12">
        <v>-57.666667</v>
      </c>
      <c r="H67" s="12">
        <f>B97</f>
        <v>7</v>
      </c>
    </row>
    <row r="68" ht="32.05" customHeight="1">
      <c r="A68" t="s" s="10">
        <v>111</v>
      </c>
      <c r="B68" s="11">
        <v>5</v>
      </c>
      <c r="C68" s="12">
        <v>25</v>
      </c>
      <c r="D68" s="13"/>
      <c r="E68" t="s" s="14">
        <v>112</v>
      </c>
      <c r="F68" s="12">
        <v>39.9166666666667</v>
      </c>
      <c r="G68" s="12">
        <v>116.383333</v>
      </c>
      <c r="H68" s="12">
        <f>B68</f>
        <v>5</v>
      </c>
    </row>
    <row r="69" ht="20.05" customHeight="1">
      <c r="A69" s="15"/>
      <c r="B69" s="16"/>
      <c r="C69" s="13"/>
      <c r="D69" s="13"/>
      <c r="E69" t="s" s="14">
        <v>114</v>
      </c>
      <c r="F69" s="12">
        <v>-12.05</v>
      </c>
      <c r="G69" s="12">
        <v>-77.05</v>
      </c>
      <c r="H69" s="12">
        <f>B72</f>
        <v>1</v>
      </c>
    </row>
    <row r="70" ht="20.05" customHeight="1">
      <c r="A70" s="15"/>
      <c r="B70" s="16"/>
      <c r="C70" s="13"/>
      <c r="D70" s="13"/>
      <c r="E70" t="s" s="14">
        <v>115</v>
      </c>
      <c r="F70" s="12">
        <v>14.6</v>
      </c>
      <c r="G70" s="12">
        <v>120.966667</v>
      </c>
      <c r="H70" s="12">
        <f>B76</f>
        <v>1</v>
      </c>
    </row>
    <row r="71" ht="20.05" customHeight="1">
      <c r="A71" s="15"/>
      <c r="B71" s="16"/>
      <c r="C71" s="13"/>
      <c r="D71" s="13"/>
      <c r="E71" t="s" s="17">
        <v>117</v>
      </c>
      <c r="F71" s="12">
        <v>52.25</v>
      </c>
      <c r="G71" s="12">
        <v>21</v>
      </c>
      <c r="H71" s="12">
        <f>B84</f>
        <v>2</v>
      </c>
    </row>
    <row r="72" ht="20.05" customHeight="1">
      <c r="A72" t="s" s="10">
        <v>118</v>
      </c>
      <c r="B72" s="11">
        <v>1</v>
      </c>
      <c r="C72" s="12">
        <v>5</v>
      </c>
      <c r="D72" s="13"/>
      <c r="E72" t="s" s="17">
        <v>119</v>
      </c>
      <c r="F72" s="12">
        <v>38.7166666666667</v>
      </c>
      <c r="G72" s="12">
        <v>-9.133333</v>
      </c>
      <c r="H72" s="12">
        <f>B85</f>
        <v>1</v>
      </c>
    </row>
    <row r="73" ht="20.05" customHeight="1">
      <c r="A73" s="15"/>
      <c r="B73" s="16"/>
      <c r="C73" s="13"/>
      <c r="D73" s="13"/>
      <c r="E73" t="s" s="14">
        <v>121</v>
      </c>
      <c r="F73" s="12">
        <v>25.2833333333333</v>
      </c>
      <c r="G73" s="12">
        <v>51.533333</v>
      </c>
      <c r="H73" s="12">
        <f>B89</f>
        <v>1</v>
      </c>
    </row>
    <row r="74" ht="20.05" customHeight="1">
      <c r="A74" s="15"/>
      <c r="B74" s="16"/>
      <c r="C74" s="13"/>
      <c r="D74" s="13"/>
      <c r="E74" t="s" s="14">
        <v>122</v>
      </c>
      <c r="F74" s="12">
        <v>-4.25</v>
      </c>
      <c r="G74" s="12">
        <v>15.283333</v>
      </c>
      <c r="H74" s="12">
        <f>B104</f>
        <v>1</v>
      </c>
    </row>
    <row r="75" ht="20.05" customHeight="1">
      <c r="A75" s="15"/>
      <c r="B75" s="16"/>
      <c r="C75" s="13"/>
      <c r="D75" s="13"/>
      <c r="E75" t="s" s="17">
        <v>124</v>
      </c>
      <c r="F75" s="12">
        <v>44.4333333333333</v>
      </c>
      <c r="G75" s="12">
        <v>26.1</v>
      </c>
      <c r="H75" s="12">
        <f>B97</f>
        <v>7</v>
      </c>
    </row>
    <row r="76" ht="20.05" customHeight="1">
      <c r="A76" t="s" s="10">
        <v>125</v>
      </c>
      <c r="B76" s="11">
        <v>1</v>
      </c>
      <c r="C76" s="12">
        <v>5</v>
      </c>
      <c r="D76" s="13"/>
      <c r="E76" t="s" s="14">
        <v>126</v>
      </c>
      <c r="F76" s="12">
        <v>55.75</v>
      </c>
      <c r="G76" s="12">
        <v>37.6</v>
      </c>
      <c r="H76" s="12">
        <f>B89</f>
        <v>1</v>
      </c>
    </row>
    <row r="77" ht="20.05" customHeight="1">
      <c r="A77" s="15"/>
      <c r="B77" s="16"/>
      <c r="C77" s="13"/>
      <c r="D77" s="13"/>
      <c r="E77" t="s" s="14">
        <v>128</v>
      </c>
      <c r="F77" s="12">
        <v>24.65</v>
      </c>
      <c r="G77" s="12">
        <v>46.7</v>
      </c>
      <c r="H77" s="12">
        <f>B104</f>
        <v>1</v>
      </c>
    </row>
    <row r="78" ht="20.05" customHeight="1">
      <c r="A78" s="15"/>
      <c r="B78" s="16"/>
      <c r="C78" s="13"/>
      <c r="D78" s="13"/>
      <c r="E78" s="13"/>
      <c r="F78" s="13"/>
      <c r="G78" s="13"/>
      <c r="H78" s="13"/>
    </row>
    <row r="79" ht="20.05" customHeight="1">
      <c r="A79" s="15"/>
      <c r="B79" s="16"/>
      <c r="C79" s="13"/>
      <c r="D79" s="13"/>
      <c r="E79" t="s" s="14">
        <v>131</v>
      </c>
      <c r="F79" s="12">
        <v>44.8333333333333</v>
      </c>
      <c r="G79" s="12">
        <v>20.5</v>
      </c>
      <c r="H79" s="12">
        <f>B89</f>
        <v>1</v>
      </c>
    </row>
    <row r="80" ht="20.05" customHeight="1">
      <c r="A80" s="15"/>
      <c r="B80" s="16"/>
      <c r="C80" s="13"/>
      <c r="D80" s="13"/>
      <c r="E80" t="s" s="14">
        <v>133</v>
      </c>
      <c r="F80" s="12">
        <v>1.28333333333333</v>
      </c>
      <c r="G80" s="12">
        <v>103.85</v>
      </c>
      <c r="H80" s="12">
        <f>B104</f>
        <v>1</v>
      </c>
    </row>
    <row r="81" ht="20.05" customHeight="1">
      <c r="A81" s="15"/>
      <c r="B81" s="16"/>
      <c r="C81" s="13"/>
      <c r="D81" s="13"/>
      <c r="E81" t="s" s="17">
        <v>134</v>
      </c>
      <c r="F81" s="12">
        <v>48.15</v>
      </c>
      <c r="G81" s="12">
        <v>17.116667</v>
      </c>
      <c r="H81" s="12">
        <f>B97</f>
        <v>7</v>
      </c>
    </row>
    <row r="82" ht="20.05" customHeight="1">
      <c r="A82" s="15"/>
      <c r="B82" s="16"/>
      <c r="C82" s="13"/>
      <c r="D82" s="13"/>
      <c r="E82" t="s" s="17">
        <v>136</v>
      </c>
      <c r="F82" s="12">
        <v>46.05</v>
      </c>
      <c r="G82" s="12">
        <v>14.516667</v>
      </c>
      <c r="H82" s="12">
        <f>B82</f>
        <v>0</v>
      </c>
    </row>
    <row r="83" ht="20.05" customHeight="1">
      <c r="A83" s="15"/>
      <c r="B83" s="16"/>
      <c r="C83" s="13"/>
      <c r="D83" s="13"/>
      <c r="E83" t="s" s="14">
        <v>137</v>
      </c>
      <c r="F83" s="12">
        <v>-25.7</v>
      </c>
      <c r="G83" s="12">
        <v>28.216667</v>
      </c>
      <c r="H83" s="12">
        <f>B83</f>
        <v>0</v>
      </c>
    </row>
    <row r="84" ht="20.05" customHeight="1">
      <c r="A84" t="s" s="10">
        <v>138</v>
      </c>
      <c r="B84" s="11">
        <v>2</v>
      </c>
      <c r="C84" s="12">
        <v>10</v>
      </c>
      <c r="D84" s="13"/>
      <c r="E84" t="s" s="14">
        <v>139</v>
      </c>
      <c r="F84" s="12">
        <v>37.55</v>
      </c>
      <c r="G84" s="12">
        <v>126.983333</v>
      </c>
      <c r="H84" s="12">
        <f>B84</f>
        <v>2</v>
      </c>
    </row>
    <row r="85" ht="20.05" customHeight="1">
      <c r="A85" t="s" s="10">
        <v>140</v>
      </c>
      <c r="B85" s="11">
        <v>1</v>
      </c>
      <c r="C85" s="12">
        <v>5</v>
      </c>
      <c r="D85" s="13"/>
      <c r="E85" t="s" s="17">
        <v>141</v>
      </c>
      <c r="F85" s="12">
        <v>40.4</v>
      </c>
      <c r="G85" s="12">
        <v>-3.683333</v>
      </c>
      <c r="H85" s="12">
        <f>B85</f>
        <v>1</v>
      </c>
    </row>
    <row r="86" ht="23.85" customHeight="1">
      <c r="A86" s="15"/>
      <c r="B86" s="16"/>
      <c r="C86" s="13"/>
      <c r="D86" s="13"/>
      <c r="E86" t="s" s="14">
        <v>142</v>
      </c>
      <c r="F86" s="20">
        <v>6.927079</v>
      </c>
      <c r="G86" s="20">
        <v>79.861244</v>
      </c>
      <c r="H86" s="12">
        <f>B89</f>
        <v>1</v>
      </c>
    </row>
    <row r="87" ht="20.05" customHeight="1">
      <c r="A87" s="15"/>
      <c r="B87" s="16"/>
      <c r="C87" s="13"/>
      <c r="D87" s="13"/>
      <c r="E87" t="s" s="14">
        <v>143</v>
      </c>
      <c r="F87" s="12">
        <v>15.6</v>
      </c>
      <c r="G87" s="12">
        <v>32.533333</v>
      </c>
      <c r="H87" s="12">
        <f>B104</f>
        <v>1</v>
      </c>
    </row>
    <row r="88" ht="20.05" customHeight="1">
      <c r="A88" s="15"/>
      <c r="B88" s="16"/>
      <c r="C88" s="13"/>
      <c r="D88" s="13"/>
      <c r="E88" t="s" s="17">
        <v>145</v>
      </c>
      <c r="F88" s="12">
        <v>59.3333333333333</v>
      </c>
      <c r="G88" s="12">
        <v>18.05</v>
      </c>
      <c r="H88" s="12">
        <f>B97</f>
        <v>7</v>
      </c>
    </row>
    <row r="89" ht="20.05" customHeight="1">
      <c r="A89" t="s" s="10">
        <v>146</v>
      </c>
      <c r="B89" s="11">
        <v>1</v>
      </c>
      <c r="C89" s="12">
        <v>5</v>
      </c>
      <c r="D89" s="13"/>
      <c r="E89" t="s" s="14">
        <v>147</v>
      </c>
      <c r="F89" s="12">
        <v>46.9166666666667</v>
      </c>
      <c r="G89" s="12">
        <v>7.466667</v>
      </c>
      <c r="H89" s="12">
        <f>B92</f>
        <v>0</v>
      </c>
    </row>
    <row r="90" ht="20.05" customHeight="1">
      <c r="A90" s="15"/>
      <c r="B90" s="16"/>
      <c r="C90" s="13"/>
      <c r="D90" s="13"/>
      <c r="E90" t="s" s="14">
        <v>149</v>
      </c>
      <c r="F90" s="12">
        <v>25.0333333333333</v>
      </c>
      <c r="G90" s="12">
        <v>121.516667</v>
      </c>
      <c r="H90" s="12">
        <f>B104</f>
        <v>1</v>
      </c>
    </row>
    <row r="91" ht="20.05" customHeight="1">
      <c r="A91" s="15"/>
      <c r="B91" s="16"/>
      <c r="C91" s="13"/>
      <c r="D91" s="13"/>
      <c r="E91" t="s" s="14">
        <v>151</v>
      </c>
      <c r="F91" s="12">
        <v>13.75</v>
      </c>
      <c r="G91" s="12">
        <v>100.516667</v>
      </c>
      <c r="H91" s="12">
        <f>B97</f>
        <v>7</v>
      </c>
    </row>
    <row r="92" ht="20.05" customHeight="1">
      <c r="A92" s="15"/>
      <c r="B92" s="16"/>
      <c r="C92" s="13"/>
      <c r="D92" s="13"/>
      <c r="E92" t="s" s="14">
        <v>153</v>
      </c>
      <c r="F92" s="12">
        <v>36.8</v>
      </c>
      <c r="G92" s="12">
        <v>10.183333</v>
      </c>
      <c r="H92" s="12">
        <f>B92</f>
        <v>0</v>
      </c>
    </row>
    <row r="93" ht="20.05" customHeight="1">
      <c r="A93" s="15"/>
      <c r="B93" s="16"/>
      <c r="C93" s="13"/>
      <c r="D93" s="13"/>
      <c r="E93" t="s" s="14">
        <v>155</v>
      </c>
      <c r="F93" s="12">
        <v>39.9333333333333</v>
      </c>
      <c r="G93" s="12">
        <v>32.866667</v>
      </c>
      <c r="H93" s="12">
        <f>B93</f>
        <v>0</v>
      </c>
    </row>
    <row r="94" ht="32.05" customHeight="1">
      <c r="A94" s="15"/>
      <c r="B94" s="16"/>
      <c r="C94" s="13"/>
      <c r="D94" s="13"/>
      <c r="E94" t="s" s="14">
        <v>157</v>
      </c>
      <c r="F94" s="12">
        <v>24.4666666666667</v>
      </c>
      <c r="G94" s="12">
        <v>54.366667</v>
      </c>
      <c r="H94" s="12">
        <f>B94</f>
        <v>0</v>
      </c>
    </row>
    <row r="95" ht="20.05" customHeight="1">
      <c r="A95" s="15"/>
      <c r="B95" s="16"/>
      <c r="C95" s="13"/>
      <c r="D95" s="13"/>
      <c r="E95" t="s" s="14">
        <v>159</v>
      </c>
      <c r="F95" s="12">
        <v>50.4333333333333</v>
      </c>
      <c r="G95" s="12">
        <v>30.516667</v>
      </c>
      <c r="H95" s="12">
        <f>B95</f>
        <v>0</v>
      </c>
    </row>
    <row r="96" ht="20.05" customHeight="1">
      <c r="A96" s="15"/>
      <c r="B96" s="16"/>
      <c r="C96" s="13"/>
      <c r="D96" s="13"/>
      <c r="E96" t="s" s="14">
        <v>161</v>
      </c>
      <c r="F96" s="12">
        <v>-34.85</v>
      </c>
      <c r="G96" s="12">
        <v>-56.166667</v>
      </c>
      <c r="H96" s="12">
        <f>B96</f>
        <v>0</v>
      </c>
    </row>
    <row r="97" ht="20.05" customHeight="1">
      <c r="A97" t="s" s="10">
        <v>162</v>
      </c>
      <c r="B97" s="11">
        <v>7</v>
      </c>
      <c r="C97" s="12">
        <v>35</v>
      </c>
      <c r="D97" s="13"/>
      <c r="E97" t="s" s="14">
        <v>163</v>
      </c>
      <c r="F97" s="12">
        <v>38.883333</v>
      </c>
      <c r="G97" s="12">
        <v>-77</v>
      </c>
      <c r="H97" s="12">
        <f>B97</f>
        <v>7</v>
      </c>
    </row>
    <row r="98" ht="20.05" customHeight="1">
      <c r="A98" s="15"/>
      <c r="B98" s="16"/>
      <c r="C98" s="13"/>
      <c r="D98" s="13"/>
      <c r="E98" t="s" s="14">
        <v>164</v>
      </c>
      <c r="F98" s="12">
        <v>41.3166666666667</v>
      </c>
      <c r="G98" s="12">
        <v>69.25</v>
      </c>
      <c r="H98" s="12">
        <f>B98</f>
        <v>0</v>
      </c>
    </row>
    <row r="99" ht="20.05" customHeight="1">
      <c r="A99" s="15"/>
      <c r="B99" s="16"/>
      <c r="C99" s="13"/>
      <c r="D99" s="13"/>
      <c r="E99" t="s" s="14">
        <v>166</v>
      </c>
      <c r="F99" s="12">
        <v>10.4833333333333</v>
      </c>
      <c r="G99" s="12">
        <v>-66.86666700000001</v>
      </c>
      <c r="H99" s="12">
        <f>B99</f>
        <v>0</v>
      </c>
    </row>
    <row r="100" ht="20.05" customHeight="1">
      <c r="A100" s="15"/>
      <c r="B100" s="16"/>
      <c r="C100" s="13"/>
      <c r="D100" s="13"/>
      <c r="E100" t="s" s="14">
        <v>168</v>
      </c>
      <c r="F100" s="12">
        <v>21.0333333333333</v>
      </c>
      <c r="G100" s="12">
        <v>105.85</v>
      </c>
      <c r="H100" s="12">
        <f>B100</f>
        <v>0</v>
      </c>
    </row>
    <row r="101" ht="20.05" customHeight="1">
      <c r="A101" s="15"/>
      <c r="B101" s="16"/>
      <c r="C101" s="13"/>
      <c r="D101" s="13"/>
      <c r="E101" s="13"/>
      <c r="F101" s="13"/>
      <c r="G101" s="13"/>
      <c r="H101" s="13"/>
    </row>
    <row r="102" ht="20.05" customHeight="1">
      <c r="A102" s="15"/>
      <c r="B102" s="16"/>
      <c r="C102" s="13"/>
      <c r="D102" s="13"/>
      <c r="E102" t="s" s="14">
        <v>170</v>
      </c>
      <c r="F102" s="12">
        <v>-15.4166666666667</v>
      </c>
      <c r="G102" s="12">
        <v>28.283333</v>
      </c>
      <c r="H102" s="12">
        <f>B102</f>
        <v>0</v>
      </c>
    </row>
    <row r="103" ht="20.05" customHeight="1">
      <c r="A103" s="15"/>
      <c r="B103" s="16"/>
      <c r="C103" s="13"/>
      <c r="D103" s="13"/>
      <c r="E103" s="13"/>
      <c r="F103" s="13"/>
      <c r="G103" s="13"/>
      <c r="H103" s="12">
        <f>B103</f>
        <v>0</v>
      </c>
    </row>
    <row r="104" ht="32.05" customHeight="1">
      <c r="A104" t="s" s="10">
        <v>204</v>
      </c>
      <c r="B104" s="11">
        <v>1</v>
      </c>
      <c r="C104" s="12">
        <v>5</v>
      </c>
      <c r="D104" s="13"/>
      <c r="E104" t="s" s="17">
        <v>171</v>
      </c>
      <c r="F104" s="12">
        <v>51.5</v>
      </c>
      <c r="G104" s="12">
        <v>-0.083333</v>
      </c>
      <c r="H104" s="12">
        <f>B104+B28</f>
        <v>3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