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Federico Orlacchio\Desktop\Primo anno ECL\ECL_S8_D\PLM_Grande_Roue\"/>
    </mc:Choice>
  </mc:AlternateContent>
  <xr:revisionPtr revIDLastSave="0" documentId="13_ncr:1_{B0314001-B721-463F-81C4-D53D040FA9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1" l="1"/>
  <c r="D29" i="1"/>
  <c r="P12" i="1"/>
  <c r="L38" i="1"/>
  <c r="L37" i="1"/>
  <c r="L25" i="1" l="1"/>
  <c r="P35" i="1"/>
  <c r="P39" i="1"/>
  <c r="P38" i="1"/>
  <c r="P37" i="1"/>
  <c r="P36" i="1"/>
  <c r="X33" i="1"/>
  <c r="D48" i="1" l="1"/>
  <c r="X63" i="1"/>
  <c r="T30" i="1" l="1"/>
  <c r="T15" i="1" l="1"/>
  <c r="L27" i="1"/>
  <c r="X48" i="1"/>
  <c r="X47" i="1"/>
  <c r="X60" i="1"/>
  <c r="X59" i="1"/>
  <c r="T65" i="1"/>
  <c r="T64" i="1"/>
  <c r="T63" i="1"/>
  <c r="T62" i="1"/>
  <c r="T61" i="1"/>
  <c r="T60" i="1"/>
  <c r="T59" i="1"/>
  <c r="P65" i="1"/>
  <c r="P64" i="1"/>
  <c r="P63" i="1"/>
  <c r="AB21" i="1"/>
  <c r="T48" i="1"/>
  <c r="T47" i="1"/>
  <c r="P62" i="1"/>
  <c r="P61" i="1"/>
  <c r="P60" i="1"/>
  <c r="P59" i="1"/>
  <c r="L65" i="1"/>
  <c r="L64" i="1"/>
  <c r="L63" i="1"/>
  <c r="T13" i="1"/>
  <c r="L62" i="1"/>
  <c r="L61" i="1"/>
  <c r="L60" i="1"/>
  <c r="L59" i="1"/>
  <c r="P48" i="1"/>
  <c r="P47" i="1"/>
  <c r="H65" i="1"/>
  <c r="H64" i="1"/>
  <c r="H63" i="1"/>
  <c r="H62" i="1"/>
  <c r="L48" i="1"/>
  <c r="L47" i="1"/>
  <c r="H61" i="1"/>
  <c r="H60" i="1"/>
  <c r="H59" i="1"/>
  <c r="H48" i="1"/>
  <c r="D47" i="1"/>
  <c r="H47" i="1"/>
  <c r="D25" i="1"/>
  <c r="D65" i="1"/>
  <c r="D64" i="1"/>
  <c r="D63" i="1"/>
  <c r="D62" i="1"/>
  <c r="D61" i="1"/>
  <c r="D60" i="1"/>
  <c r="D59" i="1"/>
  <c r="AB22" i="1"/>
  <c r="AB48" i="1"/>
  <c r="AB47" i="1"/>
  <c r="AB14" i="1"/>
  <c r="AB20" i="1"/>
  <c r="X61" i="1"/>
  <c r="X62" i="1"/>
  <c r="X32" i="1"/>
  <c r="X30" i="1"/>
  <c r="X26" i="1"/>
  <c r="X23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7" i="1"/>
  <c r="X3" i="1"/>
  <c r="X4" i="1"/>
  <c r="X5" i="1"/>
  <c r="X6" i="1"/>
  <c r="X2" i="1"/>
  <c r="AB3" i="1"/>
  <c r="AB4" i="1"/>
  <c r="AB5" i="1"/>
  <c r="AB6" i="1"/>
  <c r="AB7" i="1"/>
  <c r="AB8" i="1"/>
  <c r="AB9" i="1"/>
  <c r="AB10" i="1"/>
  <c r="AB11" i="1"/>
  <c r="AB12" i="1"/>
  <c r="AB13" i="1"/>
  <c r="AB15" i="1"/>
  <c r="AB16" i="1"/>
  <c r="AB17" i="1"/>
  <c r="AB18" i="1"/>
  <c r="AB19" i="1"/>
  <c r="AB24" i="1"/>
  <c r="AB2" i="1"/>
  <c r="T28" i="1"/>
  <c r="T29" i="1"/>
  <c r="T27" i="1"/>
  <c r="T20" i="1"/>
  <c r="T19" i="1"/>
  <c r="X64" i="1"/>
  <c r="X65" i="1"/>
  <c r="T18" i="1"/>
  <c r="T17" i="1"/>
  <c r="T16" i="1"/>
  <c r="T14" i="1"/>
  <c r="T10" i="1"/>
  <c r="T11" i="1"/>
  <c r="T12" i="1"/>
  <c r="T9" i="1"/>
  <c r="T8" i="1"/>
  <c r="T7" i="1"/>
  <c r="AB59" i="1"/>
  <c r="T5" i="1"/>
  <c r="T6" i="1"/>
  <c r="T4" i="1"/>
  <c r="P41" i="1"/>
  <c r="P32" i="1"/>
  <c r="P33" i="1"/>
  <c r="P34" i="1"/>
  <c r="P31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13" i="1"/>
  <c r="P8" i="1"/>
  <c r="P9" i="1"/>
  <c r="P10" i="1"/>
  <c r="P11" i="1"/>
  <c r="P7" i="1"/>
  <c r="P3" i="1"/>
  <c r="P4" i="1"/>
  <c r="P5" i="1"/>
  <c r="P6" i="1"/>
  <c r="P2" i="1"/>
  <c r="L32" i="1"/>
  <c r="L13" i="1"/>
  <c r="L40" i="1"/>
  <c r="L39" i="1"/>
  <c r="L34" i="1"/>
  <c r="L35" i="1"/>
  <c r="L36" i="1"/>
  <c r="L33" i="1"/>
  <c r="L29" i="1"/>
  <c r="L30" i="1"/>
  <c r="L31" i="1"/>
  <c r="L28" i="1"/>
  <c r="L26" i="1"/>
  <c r="L21" i="1"/>
  <c r="L22" i="1"/>
  <c r="L23" i="1"/>
  <c r="L24" i="1"/>
  <c r="L20" i="1"/>
  <c r="L15" i="1"/>
  <c r="L16" i="1"/>
  <c r="L17" i="1"/>
  <c r="L18" i="1"/>
  <c r="L19" i="1"/>
  <c r="L14" i="1"/>
  <c r="L3" i="1"/>
  <c r="L4" i="1"/>
  <c r="L5" i="1"/>
  <c r="L6" i="1"/>
  <c r="L7" i="1"/>
  <c r="L8" i="1"/>
  <c r="L9" i="1"/>
  <c r="L10" i="1"/>
  <c r="L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D38" i="1"/>
  <c r="D37" i="1"/>
  <c r="D36" i="1"/>
  <c r="D35" i="1"/>
  <c r="D34" i="1"/>
  <c r="D33" i="1"/>
  <c r="D32" i="1"/>
  <c r="D31" i="1"/>
  <c r="D30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 l="1"/>
  <c r="L49" i="1"/>
  <c r="L50" i="1" s="1"/>
  <c r="H49" i="1"/>
  <c r="H50" i="1" s="1"/>
  <c r="AB49" i="1"/>
  <c r="X49" i="1"/>
  <c r="X50" i="1" s="1"/>
  <c r="T49" i="1"/>
  <c r="T50" i="1" s="1"/>
  <c r="AB50" i="1" l="1"/>
  <c r="D49" i="1"/>
  <c r="D50" i="1" s="1"/>
  <c r="P49" i="1"/>
  <c r="P50" i="1" s="1"/>
  <c r="B53" i="1" l="1"/>
  <c r="B54" i="1" s="1"/>
</calcChain>
</file>

<file path=xl/sharedStrings.xml><?xml version="1.0" encoding="utf-8"?>
<sst xmlns="http://schemas.openxmlformats.org/spreadsheetml/2006/main" count="353" uniqueCount="36">
  <si>
    <t>Quantità</t>
  </si>
  <si>
    <t>Colore</t>
  </si>
  <si>
    <t>Realizzato</t>
  </si>
  <si>
    <t xml:space="preserve">Codice </t>
  </si>
  <si>
    <t>Codice</t>
  </si>
  <si>
    <t>Bianco</t>
  </si>
  <si>
    <t>Rosso</t>
  </si>
  <si>
    <t>Giallo</t>
  </si>
  <si>
    <t>Verde</t>
  </si>
  <si>
    <t xml:space="preserve">Bianco </t>
  </si>
  <si>
    <t>Grigio</t>
  </si>
  <si>
    <t>Beige</t>
  </si>
  <si>
    <t>bianco</t>
  </si>
  <si>
    <t>Blu</t>
  </si>
  <si>
    <t>Grigio scuro</t>
  </si>
  <si>
    <t>Azzurrino</t>
  </si>
  <si>
    <t>Marrone</t>
  </si>
  <si>
    <t>Rosa</t>
  </si>
  <si>
    <t>Nero</t>
  </si>
  <si>
    <t>Viola</t>
  </si>
  <si>
    <t>Arancione</t>
  </si>
  <si>
    <t>Trasparente</t>
  </si>
  <si>
    <t>Giallino</t>
  </si>
  <si>
    <t>Lilla</t>
  </si>
  <si>
    <t>Marroncino</t>
  </si>
  <si>
    <t>TOTALE PEZZI FATTI</t>
  </si>
  <si>
    <t>TOTALE PEZZI MANCANTI</t>
  </si>
  <si>
    <t xml:space="preserve">TOTALE PEZZI </t>
  </si>
  <si>
    <t xml:space="preserve">PERCENTUALE </t>
  </si>
  <si>
    <t xml:space="preserve">TOTALE </t>
  </si>
  <si>
    <t xml:space="preserve">TOTALE FATTI </t>
  </si>
  <si>
    <t>PERCENTUALE</t>
  </si>
  <si>
    <t xml:space="preserve">PEZZI SPECIALI </t>
  </si>
  <si>
    <t>Dobbiamo farli o possiamo farne a meno?</t>
  </si>
  <si>
    <t>Sono le teste, il busto e le gambe dei tipi</t>
  </si>
  <si>
    <t>E anche i fiorellini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</si>
</sst>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</cellXfs>
  <cellStyles count="1">
    <cellStyle name="Normal" xfId="0" builtinId="0"/>
  </cellStyles>
  <dxfs count="135"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FFFF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6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7"/>
  <sheetViews>
    <sheetView tabSelected="1" zoomScale="70" zoomScaleNormal="70" workbookViewId="0">
      <selection activeCell="I13" sqref="I13"/>
    </sheetView>
  </sheetViews>
  <sheetFormatPr baseColWidth="10" defaultColWidth="14.44140625" defaultRowHeight="15.75" customHeight="1" x14ac:dyDescent="0.25"/>
  <cols>
    <col min="2" max="2" width="8.44140625" customWidth="1"/>
    <col min="3" max="3" width="25.77734375" customWidth="1"/>
    <col min="6" max="6" width="9" customWidth="1"/>
    <col min="7" max="7" width="25.77734375" customWidth="1"/>
    <col min="9" max="9" width="14.33203125" customWidth="1"/>
    <col min="10" max="10" width="8.6640625" customWidth="1"/>
    <col min="11" max="11" width="25.77734375" customWidth="1"/>
    <col min="14" max="14" width="8.88671875" customWidth="1"/>
    <col min="15" max="15" width="25.77734375" customWidth="1"/>
    <col min="18" max="18" width="9.6640625" customWidth="1"/>
    <col min="19" max="19" width="25.77734375" customWidth="1"/>
    <col min="23" max="23" width="25.77734375" customWidth="1"/>
    <col min="27" max="27" width="25.77734375" customWidth="1"/>
  </cols>
  <sheetData>
    <row r="1" spans="1:28" ht="13.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0</v>
      </c>
      <c r="W1" s="1" t="s">
        <v>1</v>
      </c>
      <c r="X1" s="1" t="s">
        <v>2</v>
      </c>
      <c r="Y1" s="1" t="s">
        <v>4</v>
      </c>
      <c r="Z1" s="1" t="s">
        <v>0</v>
      </c>
      <c r="AA1" s="1" t="s">
        <v>1</v>
      </c>
      <c r="AB1" s="1" t="s">
        <v>2</v>
      </c>
    </row>
    <row r="2" spans="1:28" ht="13.2" x14ac:dyDescent="0.25">
      <c r="A2" s="1">
        <v>300501</v>
      </c>
      <c r="B2" s="1">
        <v>22</v>
      </c>
      <c r="C2" s="1" t="s">
        <v>5</v>
      </c>
      <c r="D2" s="1" t="b">
        <f t="shared" ref="D2:D21" si="0">TRUE</f>
        <v>1</v>
      </c>
      <c r="E2" s="1">
        <v>302301</v>
      </c>
      <c r="F2" s="1">
        <v>5</v>
      </c>
      <c r="G2" s="1" t="s">
        <v>5</v>
      </c>
      <c r="H2" s="1" t="b">
        <f xml:space="preserve"> TRUE</f>
        <v>1</v>
      </c>
      <c r="I2" s="1">
        <v>6061024</v>
      </c>
      <c r="J2" s="1">
        <v>12</v>
      </c>
      <c r="K2" s="1" t="s">
        <v>5</v>
      </c>
      <c r="L2" s="1" t="b">
        <f xml:space="preserve"> TRUE</f>
        <v>1</v>
      </c>
      <c r="M2" s="1">
        <v>4495927</v>
      </c>
      <c r="N2" s="1">
        <v>12</v>
      </c>
      <c r="O2" s="1" t="s">
        <v>5</v>
      </c>
      <c r="P2" s="1" t="b">
        <f xml:space="preserve"> TRUE</f>
        <v>1</v>
      </c>
      <c r="Q2" s="1">
        <v>6065839</v>
      </c>
      <c r="R2" s="1">
        <v>1</v>
      </c>
      <c r="S2" s="1" t="s">
        <v>6</v>
      </c>
      <c r="T2" s="1" t="b">
        <v>1</v>
      </c>
      <c r="U2" s="1">
        <v>300524</v>
      </c>
      <c r="V2" s="1">
        <v>2</v>
      </c>
      <c r="W2" s="1" t="s">
        <v>7</v>
      </c>
      <c r="X2" s="1" t="b">
        <f xml:space="preserve"> TRUE</f>
        <v>1</v>
      </c>
      <c r="Y2" s="1">
        <v>300528</v>
      </c>
      <c r="Z2" s="1">
        <v>2</v>
      </c>
      <c r="AA2" s="1" t="s">
        <v>8</v>
      </c>
      <c r="AB2" s="4" t="b">
        <f xml:space="preserve"> TRUE</f>
        <v>1</v>
      </c>
    </row>
    <row r="3" spans="1:28" ht="13.2" x14ac:dyDescent="0.25">
      <c r="A3" s="1">
        <v>245301</v>
      </c>
      <c r="B3" s="1">
        <v>4</v>
      </c>
      <c r="C3" s="1" t="s">
        <v>9</v>
      </c>
      <c r="D3" s="1" t="b">
        <f t="shared" si="0"/>
        <v>1</v>
      </c>
      <c r="E3" s="1">
        <v>302201</v>
      </c>
      <c r="F3" s="1">
        <v>24</v>
      </c>
      <c r="G3" s="1" t="s">
        <v>5</v>
      </c>
      <c r="H3" s="1" t="b">
        <f t="shared" ref="H3:H25" si="1" xml:space="preserve"> TRUE</f>
        <v>1</v>
      </c>
      <c r="I3" s="1">
        <v>4515364</v>
      </c>
      <c r="J3" s="1">
        <v>58</v>
      </c>
      <c r="K3" s="1" t="s">
        <v>5</v>
      </c>
      <c r="L3" s="1" t="b">
        <f t="shared" ref="L3:L10" si="2" xml:space="preserve"> TRUE</f>
        <v>1</v>
      </c>
      <c r="M3" s="1">
        <v>4118981</v>
      </c>
      <c r="N3" s="1">
        <v>28</v>
      </c>
      <c r="O3" s="1" t="s">
        <v>5</v>
      </c>
      <c r="P3" s="1" t="b">
        <f t="shared" ref="P3:P6" si="3" xml:space="preserve"> TRUE</f>
        <v>1</v>
      </c>
      <c r="Q3" s="1">
        <v>4216657</v>
      </c>
      <c r="R3" s="1">
        <v>1</v>
      </c>
      <c r="S3" s="1" t="s">
        <v>6</v>
      </c>
      <c r="T3" s="1" t="b">
        <v>1</v>
      </c>
      <c r="U3" s="1">
        <v>370224</v>
      </c>
      <c r="V3" s="1">
        <v>4</v>
      </c>
      <c r="W3" s="1" t="s">
        <v>7</v>
      </c>
      <c r="X3" s="1" t="b">
        <f t="shared" ref="X3:X6" si="4" xml:space="preserve"> TRUE</f>
        <v>1</v>
      </c>
      <c r="Y3" s="1">
        <v>4107637</v>
      </c>
      <c r="Z3" s="1">
        <v>4</v>
      </c>
      <c r="AA3" s="1" t="s">
        <v>8</v>
      </c>
      <c r="AB3" s="4" t="b">
        <f t="shared" ref="AB3:AB12" si="5" xml:space="preserve"> TRUE</f>
        <v>1</v>
      </c>
    </row>
    <row r="4" spans="1:28" ht="13.2" x14ac:dyDescent="0.25">
      <c r="A4" s="1">
        <v>4181142</v>
      </c>
      <c r="B4" s="1">
        <v>4</v>
      </c>
      <c r="C4" s="1" t="s">
        <v>9</v>
      </c>
      <c r="D4" s="1" t="b">
        <f t="shared" si="0"/>
        <v>1</v>
      </c>
      <c r="E4" s="1">
        <v>6117629</v>
      </c>
      <c r="F4" s="1">
        <v>1</v>
      </c>
      <c r="G4" s="1" t="s">
        <v>5</v>
      </c>
      <c r="H4" s="1" t="b">
        <f t="shared" si="1"/>
        <v>1</v>
      </c>
      <c r="I4" s="1">
        <v>4527839</v>
      </c>
      <c r="J4" s="1">
        <v>45</v>
      </c>
      <c r="K4" s="1" t="s">
        <v>5</v>
      </c>
      <c r="L4" s="1" t="b">
        <f t="shared" si="2"/>
        <v>1</v>
      </c>
      <c r="M4" s="1">
        <v>4526981</v>
      </c>
      <c r="N4" s="1">
        <v>2</v>
      </c>
      <c r="O4" s="1" t="s">
        <v>5</v>
      </c>
      <c r="P4" s="1" t="b">
        <f t="shared" si="3"/>
        <v>1</v>
      </c>
      <c r="Q4" s="1">
        <v>6092565</v>
      </c>
      <c r="R4" s="1">
        <v>2</v>
      </c>
      <c r="S4" s="1" t="s">
        <v>6</v>
      </c>
      <c r="T4" s="1" t="b">
        <f xml:space="preserve"> TRUE</f>
        <v>1</v>
      </c>
      <c r="U4" s="1">
        <v>366624</v>
      </c>
      <c r="V4" s="1">
        <v>12</v>
      </c>
      <c r="W4" s="1" t="s">
        <v>7</v>
      </c>
      <c r="X4" s="1" t="b">
        <f t="shared" si="4"/>
        <v>1</v>
      </c>
      <c r="Y4" s="1">
        <v>4141737</v>
      </c>
      <c r="Z4" s="1">
        <v>14</v>
      </c>
      <c r="AA4" s="1" t="s">
        <v>8</v>
      </c>
      <c r="AB4" s="4" t="b">
        <f t="shared" si="5"/>
        <v>1</v>
      </c>
    </row>
    <row r="5" spans="1:28" ht="13.2" x14ac:dyDescent="0.25">
      <c r="A5" s="1">
        <v>300801</v>
      </c>
      <c r="B5" s="1">
        <v>2</v>
      </c>
      <c r="C5" s="1" t="s">
        <v>5</v>
      </c>
      <c r="D5" s="1" t="b">
        <f t="shared" si="0"/>
        <v>1</v>
      </c>
      <c r="E5" s="1">
        <v>243101</v>
      </c>
      <c r="F5" s="1">
        <v>24</v>
      </c>
      <c r="G5" s="1" t="s">
        <v>5</v>
      </c>
      <c r="H5" s="1" t="b">
        <f t="shared" si="1"/>
        <v>1</v>
      </c>
      <c r="I5" s="1">
        <v>614101</v>
      </c>
      <c r="J5" s="1">
        <v>13</v>
      </c>
      <c r="K5" s="1" t="s">
        <v>5</v>
      </c>
      <c r="L5" s="1" t="b">
        <f t="shared" si="2"/>
        <v>1</v>
      </c>
      <c r="M5" s="1">
        <v>6100932</v>
      </c>
      <c r="N5" s="1">
        <v>1</v>
      </c>
      <c r="O5" s="1" t="s">
        <v>5</v>
      </c>
      <c r="P5" s="1" t="b">
        <f t="shared" si="3"/>
        <v>1</v>
      </c>
      <c r="Q5" s="1">
        <v>246021</v>
      </c>
      <c r="R5" s="1">
        <v>1</v>
      </c>
      <c r="S5" s="1" t="s">
        <v>6</v>
      </c>
      <c r="T5" s="1" t="b">
        <f t="shared" ref="T5:T6" si="6" xml:space="preserve"> TRUE</f>
        <v>1</v>
      </c>
      <c r="U5" s="1">
        <v>4189400</v>
      </c>
      <c r="V5" s="1">
        <v>1</v>
      </c>
      <c r="W5" s="1" t="s">
        <v>7</v>
      </c>
      <c r="X5" s="1" t="b">
        <f t="shared" si="4"/>
        <v>1</v>
      </c>
      <c r="Y5" s="1">
        <v>4296132</v>
      </c>
      <c r="Z5" s="1">
        <v>8</v>
      </c>
      <c r="AA5" s="1" t="s">
        <v>8</v>
      </c>
      <c r="AB5" s="4" t="b">
        <f t="shared" si="5"/>
        <v>1</v>
      </c>
    </row>
    <row r="6" spans="1:28" ht="13.2" x14ac:dyDescent="0.25">
      <c r="A6" s="1">
        <v>4567891</v>
      </c>
      <c r="B6" s="1">
        <v>4</v>
      </c>
      <c r="C6" s="1" t="s">
        <v>5</v>
      </c>
      <c r="D6" s="1" t="b">
        <f t="shared" si="0"/>
        <v>1</v>
      </c>
      <c r="E6" s="1">
        <v>371001</v>
      </c>
      <c r="F6" s="1">
        <v>2</v>
      </c>
      <c r="G6" s="1" t="s">
        <v>5</v>
      </c>
      <c r="H6" s="1" t="b">
        <f t="shared" si="1"/>
        <v>1</v>
      </c>
      <c r="I6" s="1">
        <v>6044691</v>
      </c>
      <c r="J6" s="1">
        <v>12</v>
      </c>
      <c r="K6" s="1" t="s">
        <v>5</v>
      </c>
      <c r="L6" s="1" t="b">
        <f t="shared" si="2"/>
        <v>1</v>
      </c>
      <c r="M6" s="1">
        <v>4249019</v>
      </c>
      <c r="N6" s="1">
        <v>2</v>
      </c>
      <c r="O6" s="1" t="s">
        <v>10</v>
      </c>
      <c r="P6" s="1" t="b">
        <f t="shared" si="3"/>
        <v>1</v>
      </c>
      <c r="Q6" s="1">
        <v>6035617</v>
      </c>
      <c r="R6" s="1">
        <v>22</v>
      </c>
      <c r="S6" s="1" t="s">
        <v>6</v>
      </c>
      <c r="T6" s="1" t="b">
        <f t="shared" si="6"/>
        <v>1</v>
      </c>
      <c r="U6" s="1">
        <v>6110037</v>
      </c>
      <c r="V6" s="1">
        <v>4</v>
      </c>
      <c r="W6" s="1" t="s">
        <v>7</v>
      </c>
      <c r="X6" s="1" t="b">
        <f t="shared" si="4"/>
        <v>1</v>
      </c>
      <c r="Y6" s="1">
        <v>6047426</v>
      </c>
      <c r="Z6" s="1">
        <v>16</v>
      </c>
      <c r="AA6" s="1" t="s">
        <v>8</v>
      </c>
      <c r="AB6" s="4" t="b">
        <f t="shared" si="5"/>
        <v>1</v>
      </c>
    </row>
    <row r="7" spans="1:28" ht="13.2" x14ac:dyDescent="0.25">
      <c r="A7" s="1">
        <v>370101</v>
      </c>
      <c r="B7" s="1">
        <v>2</v>
      </c>
      <c r="C7" s="1" t="s">
        <v>5</v>
      </c>
      <c r="D7" s="1" t="b">
        <f t="shared" si="0"/>
        <v>1</v>
      </c>
      <c r="E7" s="1">
        <v>366601</v>
      </c>
      <c r="F7" s="1">
        <v>24</v>
      </c>
      <c r="G7" s="1" t="s">
        <v>5</v>
      </c>
      <c r="H7" s="1" t="b">
        <f t="shared" si="1"/>
        <v>1</v>
      </c>
      <c r="I7" s="1">
        <v>6068033</v>
      </c>
      <c r="J7" s="1">
        <v>1</v>
      </c>
      <c r="K7" s="1" t="s">
        <v>5</v>
      </c>
      <c r="L7" s="1" t="b">
        <f t="shared" si="2"/>
        <v>1</v>
      </c>
      <c r="M7" s="1">
        <v>6017003</v>
      </c>
      <c r="N7" s="1">
        <v>3</v>
      </c>
      <c r="O7" s="1" t="s">
        <v>11</v>
      </c>
      <c r="P7" s="1" t="b">
        <f xml:space="preserve"> TRUE</f>
        <v>1</v>
      </c>
      <c r="Q7" s="1">
        <v>306923</v>
      </c>
      <c r="R7" s="1">
        <v>1</v>
      </c>
      <c r="S7" s="1" t="s">
        <v>13</v>
      </c>
      <c r="T7" s="1" t="b">
        <f xml:space="preserve"> TRUE</f>
        <v>1</v>
      </c>
      <c r="U7" s="1">
        <v>4144412</v>
      </c>
      <c r="V7" s="1">
        <v>32</v>
      </c>
      <c r="W7" s="1" t="s">
        <v>7</v>
      </c>
      <c r="X7" s="1" t="b">
        <f xml:space="preserve"> TRUE</f>
        <v>1</v>
      </c>
      <c r="Y7" s="1">
        <v>302428</v>
      </c>
      <c r="Z7" s="1">
        <v>3</v>
      </c>
      <c r="AA7" s="1" t="s">
        <v>8</v>
      </c>
      <c r="AB7" s="4" t="b">
        <f t="shared" si="5"/>
        <v>1</v>
      </c>
    </row>
    <row r="8" spans="1:28" ht="13.2" x14ac:dyDescent="0.25">
      <c r="A8" s="1">
        <v>446001</v>
      </c>
      <c r="B8" s="1">
        <v>4</v>
      </c>
      <c r="C8" s="1" t="s">
        <v>5</v>
      </c>
      <c r="D8" s="1" t="b">
        <f t="shared" si="0"/>
        <v>1</v>
      </c>
      <c r="E8" s="1">
        <v>663601</v>
      </c>
      <c r="F8" s="1">
        <v>50</v>
      </c>
      <c r="G8" s="1" t="s">
        <v>12</v>
      </c>
      <c r="H8" s="1" t="b">
        <f t="shared" si="1"/>
        <v>1</v>
      </c>
      <c r="I8" s="1">
        <v>4536521</v>
      </c>
      <c r="J8" s="1">
        <v>2</v>
      </c>
      <c r="K8" s="1" t="s">
        <v>5</v>
      </c>
      <c r="L8" s="1" t="b">
        <f t="shared" si="2"/>
        <v>1</v>
      </c>
      <c r="M8" s="1">
        <v>6013938</v>
      </c>
      <c r="N8" s="1">
        <v>3</v>
      </c>
      <c r="O8" s="1" t="s">
        <v>11</v>
      </c>
      <c r="P8" s="1" t="b">
        <f t="shared" ref="P8:P11" si="7" xml:space="preserve"> TRUE</f>
        <v>1</v>
      </c>
      <c r="Q8" s="1">
        <v>407923</v>
      </c>
      <c r="R8" s="1">
        <v>1</v>
      </c>
      <c r="S8" s="1" t="s">
        <v>13</v>
      </c>
      <c r="T8" s="1" t="b">
        <f xml:space="preserve"> TRUE</f>
        <v>1</v>
      </c>
      <c r="U8" s="1">
        <v>4144022</v>
      </c>
      <c r="V8" s="1">
        <v>2</v>
      </c>
      <c r="W8" s="1" t="s">
        <v>7</v>
      </c>
      <c r="X8" s="1" t="b">
        <f t="shared" ref="X8:X21" si="8" xml:space="preserve"> TRUE</f>
        <v>1</v>
      </c>
      <c r="Y8" s="1">
        <v>302128</v>
      </c>
      <c r="Z8" s="1">
        <v>15</v>
      </c>
      <c r="AA8" s="1" t="s">
        <v>8</v>
      </c>
      <c r="AB8" s="4" t="b">
        <f t="shared" si="5"/>
        <v>1</v>
      </c>
    </row>
    <row r="9" spans="1:28" ht="13.2" x14ac:dyDescent="0.25">
      <c r="A9" s="1">
        <v>4121932</v>
      </c>
      <c r="B9" s="1">
        <v>2</v>
      </c>
      <c r="C9" s="1" t="s">
        <v>5</v>
      </c>
      <c r="D9" s="1" t="b">
        <f t="shared" si="0"/>
        <v>1</v>
      </c>
      <c r="E9" s="1">
        <v>617901</v>
      </c>
      <c r="F9" s="1">
        <v>1</v>
      </c>
      <c r="G9" s="1" t="s">
        <v>5</v>
      </c>
      <c r="H9" s="1" t="b">
        <f t="shared" si="1"/>
        <v>1</v>
      </c>
      <c r="I9" s="1">
        <v>4619665</v>
      </c>
      <c r="J9" s="1">
        <v>1</v>
      </c>
      <c r="K9" s="1" t="s">
        <v>5</v>
      </c>
      <c r="L9" s="1" t="b">
        <f t="shared" si="2"/>
        <v>1</v>
      </c>
      <c r="M9" s="1">
        <v>4666579</v>
      </c>
      <c r="N9" s="1">
        <v>30</v>
      </c>
      <c r="O9" s="1" t="s">
        <v>11</v>
      </c>
      <c r="P9" s="1" t="b">
        <f t="shared" si="7"/>
        <v>1</v>
      </c>
      <c r="Q9" s="1">
        <v>4142134</v>
      </c>
      <c r="R9" s="1">
        <v>1</v>
      </c>
      <c r="S9" s="1" t="s">
        <v>13</v>
      </c>
      <c r="T9" s="1" t="b">
        <f xml:space="preserve"> TRUE</f>
        <v>1</v>
      </c>
      <c r="U9" s="1">
        <v>4239601</v>
      </c>
      <c r="V9" s="1">
        <v>25</v>
      </c>
      <c r="W9" s="1" t="s">
        <v>7</v>
      </c>
      <c r="X9" s="1" t="b">
        <f t="shared" si="8"/>
        <v>1</v>
      </c>
      <c r="Y9" s="1">
        <v>371028</v>
      </c>
      <c r="Z9" s="1">
        <v>11</v>
      </c>
      <c r="AA9" s="1" t="s">
        <v>8</v>
      </c>
      <c r="AB9" s="4" t="b">
        <f t="shared" si="5"/>
        <v>1</v>
      </c>
    </row>
    <row r="10" spans="1:28" ht="13.2" x14ac:dyDescent="0.25">
      <c r="A10" s="1">
        <v>4195657</v>
      </c>
      <c r="B10" s="1">
        <v>1</v>
      </c>
      <c r="C10" s="1" t="s">
        <v>5</v>
      </c>
      <c r="D10" s="1" t="b">
        <f t="shared" si="0"/>
        <v>1</v>
      </c>
      <c r="E10" s="1">
        <v>416201</v>
      </c>
      <c r="F10" s="1">
        <v>2</v>
      </c>
      <c r="G10" s="1" t="s">
        <v>5</v>
      </c>
      <c r="H10" s="1" t="b">
        <f t="shared" si="1"/>
        <v>1</v>
      </c>
      <c r="I10" s="1">
        <v>6081986</v>
      </c>
      <c r="J10" s="1">
        <v>3</v>
      </c>
      <c r="K10" s="1" t="s">
        <v>5</v>
      </c>
      <c r="L10" s="1" t="b">
        <f t="shared" si="2"/>
        <v>1</v>
      </c>
      <c r="M10" s="1">
        <v>4514554</v>
      </c>
      <c r="N10" s="1">
        <v>5</v>
      </c>
      <c r="O10" s="1" t="s">
        <v>11</v>
      </c>
      <c r="P10" s="1" t="b">
        <f t="shared" si="7"/>
        <v>1</v>
      </c>
      <c r="Q10" s="1">
        <v>4143005</v>
      </c>
      <c r="R10" s="1">
        <v>18</v>
      </c>
      <c r="S10" s="1" t="s">
        <v>13</v>
      </c>
      <c r="T10" s="1" t="b">
        <f t="shared" ref="T10:T12" si="9" xml:space="preserve"> TRUE</f>
        <v>1</v>
      </c>
      <c r="U10" s="1">
        <v>4519010</v>
      </c>
      <c r="V10" s="1">
        <v>1</v>
      </c>
      <c r="W10" s="1" t="s">
        <v>7</v>
      </c>
      <c r="X10" s="1" t="b">
        <f t="shared" si="8"/>
        <v>1</v>
      </c>
      <c r="Y10" s="1">
        <v>302028</v>
      </c>
      <c r="Z10" s="1">
        <v>4</v>
      </c>
      <c r="AA10" s="1" t="s">
        <v>8</v>
      </c>
      <c r="AB10" s="4" t="b">
        <f t="shared" si="5"/>
        <v>1</v>
      </c>
    </row>
    <row r="11" spans="1:28" ht="13.2" x14ac:dyDescent="0.25">
      <c r="A11" s="1">
        <v>6047220</v>
      </c>
      <c r="B11" s="1">
        <v>1</v>
      </c>
      <c r="C11" s="1" t="s">
        <v>5</v>
      </c>
      <c r="D11" s="1" t="b">
        <f t="shared" si="0"/>
        <v>1</v>
      </c>
      <c r="E11" s="1">
        <v>447701</v>
      </c>
      <c r="F11" s="1">
        <v>36</v>
      </c>
      <c r="G11" s="1" t="s">
        <v>5</v>
      </c>
      <c r="H11" s="1" t="b">
        <f t="shared" si="1"/>
        <v>1</v>
      </c>
      <c r="I11" s="1">
        <v>6013484</v>
      </c>
      <c r="J11" s="1">
        <v>2</v>
      </c>
      <c r="K11" s="1" t="s">
        <v>5</v>
      </c>
      <c r="L11" s="1" t="b">
        <v>1</v>
      </c>
      <c r="M11" s="1">
        <v>4666999</v>
      </c>
      <c r="N11" s="1">
        <v>2</v>
      </c>
      <c r="O11" s="1" t="s">
        <v>11</v>
      </c>
      <c r="P11" s="1" t="b">
        <f t="shared" si="7"/>
        <v>1</v>
      </c>
      <c r="Q11" s="1">
        <v>4206482</v>
      </c>
      <c r="R11" s="1">
        <v>6</v>
      </c>
      <c r="S11" s="1" t="s">
        <v>13</v>
      </c>
      <c r="T11" s="1" t="b">
        <f t="shared" si="9"/>
        <v>1</v>
      </c>
      <c r="U11" s="1">
        <v>4107800</v>
      </c>
      <c r="V11" s="1">
        <v>1</v>
      </c>
      <c r="W11" s="1" t="s">
        <v>7</v>
      </c>
      <c r="X11" s="1" t="b">
        <f t="shared" si="8"/>
        <v>1</v>
      </c>
      <c r="Y11" s="1">
        <v>4296081</v>
      </c>
      <c r="Z11" s="1">
        <v>1</v>
      </c>
      <c r="AA11" s="1" t="s">
        <v>8</v>
      </c>
      <c r="AB11" s="4" t="b">
        <f t="shared" si="5"/>
        <v>1</v>
      </c>
    </row>
    <row r="12" spans="1:28" ht="13.2" x14ac:dyDescent="0.25">
      <c r="A12" s="1">
        <v>6110019</v>
      </c>
      <c r="B12" s="1">
        <v>2</v>
      </c>
      <c r="C12" s="1" t="s">
        <v>5</v>
      </c>
      <c r="D12" s="1" t="b">
        <f t="shared" si="0"/>
        <v>1</v>
      </c>
      <c r="E12" s="1">
        <v>6054551</v>
      </c>
      <c r="F12" s="1">
        <v>4</v>
      </c>
      <c r="G12" s="1" t="s">
        <v>5</v>
      </c>
      <c r="H12" s="1" t="b">
        <f t="shared" si="1"/>
        <v>1</v>
      </c>
      <c r="I12" s="1">
        <v>4544140</v>
      </c>
      <c r="J12" s="1">
        <v>2</v>
      </c>
      <c r="K12" s="1" t="s">
        <v>5</v>
      </c>
      <c r="L12" s="1" t="b">
        <v>1</v>
      </c>
      <c r="M12" s="1">
        <v>4565452</v>
      </c>
      <c r="N12" s="1">
        <v>3</v>
      </c>
      <c r="O12" s="1" t="s">
        <v>11</v>
      </c>
      <c r="P12" s="1" t="b">
        <f xml:space="preserve"> TRUE</f>
        <v>1</v>
      </c>
      <c r="Q12" s="1">
        <v>4514553</v>
      </c>
      <c r="R12" s="1">
        <v>29</v>
      </c>
      <c r="S12" s="1" t="s">
        <v>13</v>
      </c>
      <c r="T12" s="1" t="b">
        <f t="shared" si="9"/>
        <v>1</v>
      </c>
      <c r="U12" s="1">
        <v>4566308</v>
      </c>
      <c r="V12" s="1">
        <v>3</v>
      </c>
      <c r="W12" s="1" t="s">
        <v>18</v>
      </c>
      <c r="X12" s="1" t="b">
        <f t="shared" si="8"/>
        <v>1</v>
      </c>
      <c r="Y12" s="1">
        <v>4295260</v>
      </c>
      <c r="Z12" s="1">
        <v>1</v>
      </c>
      <c r="AA12" s="1" t="s">
        <v>8</v>
      </c>
      <c r="AB12" s="4" t="b">
        <f t="shared" si="5"/>
        <v>1</v>
      </c>
    </row>
    <row r="13" spans="1:28" ht="13.2" x14ac:dyDescent="0.25">
      <c r="A13" s="1">
        <v>307001</v>
      </c>
      <c r="B13" s="1">
        <v>13</v>
      </c>
      <c r="C13" s="1" t="s">
        <v>5</v>
      </c>
      <c r="D13" s="1" t="b">
        <f t="shared" si="0"/>
        <v>1</v>
      </c>
      <c r="E13" s="1">
        <v>4611700</v>
      </c>
      <c r="F13" s="1">
        <v>1</v>
      </c>
      <c r="G13" s="1" t="s">
        <v>5</v>
      </c>
      <c r="H13" s="1" t="b">
        <f t="shared" si="1"/>
        <v>1</v>
      </c>
      <c r="I13" s="1">
        <v>4509912</v>
      </c>
      <c r="J13" s="1">
        <v>2</v>
      </c>
      <c r="K13" s="1" t="s">
        <v>5</v>
      </c>
      <c r="L13" t="b">
        <f xml:space="preserve"> FALSE</f>
        <v>0</v>
      </c>
      <c r="M13" s="1">
        <v>6000311</v>
      </c>
      <c r="N13" s="1">
        <v>17</v>
      </c>
      <c r="O13" s="7" t="s">
        <v>14</v>
      </c>
      <c r="P13" s="1" t="b">
        <f xml:space="preserve"> TRUE</f>
        <v>1</v>
      </c>
      <c r="Q13" s="1">
        <v>4216479</v>
      </c>
      <c r="R13" s="1">
        <v>31</v>
      </c>
      <c r="S13" s="1" t="s">
        <v>17</v>
      </c>
      <c r="T13" s="1" t="b">
        <f xml:space="preserve"> TRUE</f>
        <v>1</v>
      </c>
      <c r="U13" s="1">
        <v>473326</v>
      </c>
      <c r="V13" s="1">
        <v>2</v>
      </c>
      <c r="W13" s="1" t="s">
        <v>18</v>
      </c>
      <c r="X13" s="1" t="b">
        <f t="shared" si="8"/>
        <v>1</v>
      </c>
      <c r="Y13" s="1">
        <v>6117758</v>
      </c>
      <c r="Z13" s="1">
        <v>4</v>
      </c>
      <c r="AA13" s="1" t="s">
        <v>8</v>
      </c>
      <c r="AB13" s="4" t="b">
        <f xml:space="preserve"> TRUE</f>
        <v>1</v>
      </c>
    </row>
    <row r="14" spans="1:28" ht="13.2" x14ac:dyDescent="0.25">
      <c r="A14" s="1">
        <v>302401</v>
      </c>
      <c r="B14" s="1">
        <v>4</v>
      </c>
      <c r="C14" s="1" t="s">
        <v>5</v>
      </c>
      <c r="D14" s="1" t="b">
        <f t="shared" si="0"/>
        <v>1</v>
      </c>
      <c r="E14" s="1">
        <v>4535737</v>
      </c>
      <c r="F14" s="1">
        <v>144</v>
      </c>
      <c r="G14" s="1" t="s">
        <v>5</v>
      </c>
      <c r="H14" s="1" t="b">
        <f t="shared" si="1"/>
        <v>1</v>
      </c>
      <c r="I14" s="1">
        <v>6089147</v>
      </c>
      <c r="J14" s="1">
        <v>4</v>
      </c>
      <c r="K14" s="1" t="s">
        <v>10</v>
      </c>
      <c r="L14" s="1" t="b">
        <f xml:space="preserve"> TRUE</f>
        <v>1</v>
      </c>
      <c r="M14" s="1">
        <v>4211137</v>
      </c>
      <c r="N14" s="1">
        <v>10</v>
      </c>
      <c r="O14" s="1" t="s">
        <v>14</v>
      </c>
      <c r="P14" s="1" t="b">
        <f t="shared" ref="P14:P30" si="10" xml:space="preserve"> TRUE</f>
        <v>1</v>
      </c>
      <c r="Q14" s="1">
        <v>6084028</v>
      </c>
      <c r="R14" s="1">
        <v>2</v>
      </c>
      <c r="S14" s="1" t="s">
        <v>19</v>
      </c>
      <c r="T14" s="1" t="b">
        <f xml:space="preserve"> TRUE</f>
        <v>1</v>
      </c>
      <c r="U14" s="1">
        <v>4288212</v>
      </c>
      <c r="V14" s="1">
        <v>1</v>
      </c>
      <c r="W14" s="1" t="s">
        <v>18</v>
      </c>
      <c r="X14" s="1" t="b">
        <f t="shared" si="8"/>
        <v>1</v>
      </c>
      <c r="Y14" s="1">
        <v>4619599</v>
      </c>
      <c r="Z14" s="1">
        <v>31</v>
      </c>
      <c r="AA14" s="1" t="s">
        <v>8</v>
      </c>
      <c r="AB14" t="b">
        <f xml:space="preserve"> TRUE</f>
        <v>1</v>
      </c>
    </row>
    <row r="15" spans="1:28" ht="13.2" x14ac:dyDescent="0.25">
      <c r="A15" s="1">
        <v>6051511</v>
      </c>
      <c r="B15" s="1">
        <v>2</v>
      </c>
      <c r="C15" s="1" t="s">
        <v>5</v>
      </c>
      <c r="D15" s="1" t="b">
        <f t="shared" si="0"/>
        <v>1</v>
      </c>
      <c r="E15" s="1">
        <v>4222017</v>
      </c>
      <c r="F15" s="1">
        <v>48</v>
      </c>
      <c r="G15" s="1" t="s">
        <v>5</v>
      </c>
      <c r="H15" s="1" t="b">
        <f t="shared" si="1"/>
        <v>1</v>
      </c>
      <c r="I15" s="1">
        <v>4654580</v>
      </c>
      <c r="J15" s="1">
        <v>60</v>
      </c>
      <c r="K15" s="1" t="s">
        <v>10</v>
      </c>
      <c r="L15" s="1" t="b">
        <f t="shared" ref="L15:L19" si="11" xml:space="preserve"> TRUE</f>
        <v>1</v>
      </c>
      <c r="M15" s="1">
        <v>4211096</v>
      </c>
      <c r="N15" s="1">
        <v>4</v>
      </c>
      <c r="O15" s="1" t="s">
        <v>14</v>
      </c>
      <c r="P15" s="1" t="b">
        <f t="shared" si="10"/>
        <v>1</v>
      </c>
      <c r="Q15" s="1">
        <v>4566522</v>
      </c>
      <c r="R15" s="1">
        <v>2</v>
      </c>
      <c r="S15" s="1" t="s">
        <v>19</v>
      </c>
      <c r="T15" s="1" t="b">
        <f>TRUE</f>
        <v>1</v>
      </c>
      <c r="U15" s="1">
        <v>4188143</v>
      </c>
      <c r="V15" s="1">
        <v>2</v>
      </c>
      <c r="W15" s="1" t="s">
        <v>18</v>
      </c>
      <c r="X15" s="1" t="b">
        <f t="shared" si="8"/>
        <v>1</v>
      </c>
      <c r="Y15" s="1">
        <v>6117748</v>
      </c>
      <c r="Z15" s="1">
        <v>32</v>
      </c>
      <c r="AA15" s="1" t="s">
        <v>8</v>
      </c>
      <c r="AB15" s="1" t="b">
        <f xml:space="preserve"> TRUE</f>
        <v>1</v>
      </c>
    </row>
    <row r="16" spans="1:28" ht="13.2" x14ac:dyDescent="0.25">
      <c r="A16" s="1">
        <v>4179830</v>
      </c>
      <c r="B16" s="1">
        <v>8</v>
      </c>
      <c r="C16" s="1" t="s">
        <v>15</v>
      </c>
      <c r="D16" s="1" t="b">
        <f t="shared" si="0"/>
        <v>1</v>
      </c>
      <c r="E16" s="1">
        <v>4216668</v>
      </c>
      <c r="F16" s="1">
        <v>12</v>
      </c>
      <c r="G16" s="1" t="s">
        <v>16</v>
      </c>
      <c r="H16" s="1" t="b">
        <f t="shared" si="1"/>
        <v>1</v>
      </c>
      <c r="I16" s="1">
        <v>6116263</v>
      </c>
      <c r="J16" s="1">
        <v>5</v>
      </c>
      <c r="K16" s="1" t="s">
        <v>10</v>
      </c>
      <c r="L16" s="1" t="b">
        <f t="shared" si="11"/>
        <v>1</v>
      </c>
      <c r="M16" s="1">
        <v>4210862</v>
      </c>
      <c r="N16" s="1">
        <v>14</v>
      </c>
      <c r="O16" s="1" t="s">
        <v>14</v>
      </c>
      <c r="P16" s="1" t="b">
        <f t="shared" si="10"/>
        <v>1</v>
      </c>
      <c r="Q16" s="1">
        <v>6117755</v>
      </c>
      <c r="R16" s="1">
        <v>4</v>
      </c>
      <c r="S16" s="1" t="s">
        <v>19</v>
      </c>
      <c r="T16" s="1" t="b">
        <f xml:space="preserve"> TRUE</f>
        <v>1</v>
      </c>
      <c r="U16" s="1">
        <v>302226</v>
      </c>
      <c r="V16" s="1">
        <v>12</v>
      </c>
      <c r="W16" s="1" t="s">
        <v>18</v>
      </c>
      <c r="X16" s="1" t="b">
        <f t="shared" si="8"/>
        <v>1</v>
      </c>
      <c r="Y16" s="1">
        <v>4617799</v>
      </c>
      <c r="Z16" s="1">
        <v>4</v>
      </c>
      <c r="AA16" s="1" t="s">
        <v>8</v>
      </c>
      <c r="AB16" s="1" t="b">
        <f t="shared" ref="AB16:AB19" si="12" xml:space="preserve"> TRUE</f>
        <v>1</v>
      </c>
    </row>
    <row r="17" spans="1:28" ht="13.2" x14ac:dyDescent="0.25">
      <c r="A17" s="1">
        <v>4179833</v>
      </c>
      <c r="B17" s="1">
        <v>4</v>
      </c>
      <c r="C17" s="1" t="s">
        <v>15</v>
      </c>
      <c r="D17" s="1" t="b">
        <f t="shared" si="0"/>
        <v>1</v>
      </c>
      <c r="E17" s="1">
        <v>4211193</v>
      </c>
      <c r="F17" s="1">
        <v>4</v>
      </c>
      <c r="G17" s="1" t="s">
        <v>16</v>
      </c>
      <c r="H17" s="1" t="b">
        <f t="shared" si="1"/>
        <v>1</v>
      </c>
      <c r="I17" s="1">
        <v>4585429</v>
      </c>
      <c r="J17" s="1">
        <v>6</v>
      </c>
      <c r="K17" s="1" t="s">
        <v>10</v>
      </c>
      <c r="L17" s="1" t="b">
        <f t="shared" si="11"/>
        <v>1</v>
      </c>
      <c r="M17" s="1">
        <v>4211063</v>
      </c>
      <c r="N17" s="1">
        <v>28</v>
      </c>
      <c r="O17" s="1" t="s">
        <v>14</v>
      </c>
      <c r="P17" s="1" t="b">
        <f t="shared" si="10"/>
        <v>1</v>
      </c>
      <c r="Q17" s="1">
        <v>4566523</v>
      </c>
      <c r="R17" s="1">
        <v>32</v>
      </c>
      <c r="S17" s="1" t="s">
        <v>19</v>
      </c>
      <c r="T17" s="1" t="b">
        <f xml:space="preserve"> TRUE</f>
        <v>1</v>
      </c>
      <c r="U17" s="1">
        <v>4558170</v>
      </c>
      <c r="V17" s="1">
        <v>2</v>
      </c>
      <c r="W17" s="1" t="s">
        <v>18</v>
      </c>
      <c r="X17" s="1" t="b">
        <f t="shared" si="8"/>
        <v>1</v>
      </c>
      <c r="Y17" s="1">
        <v>4116671</v>
      </c>
      <c r="Z17" s="1">
        <v>4</v>
      </c>
      <c r="AA17" s="1" t="s">
        <v>8</v>
      </c>
      <c r="AB17" s="1" t="b">
        <f t="shared" si="12"/>
        <v>1</v>
      </c>
    </row>
    <row r="18" spans="1:28" ht="13.2" x14ac:dyDescent="0.25">
      <c r="A18" s="1">
        <v>4163696</v>
      </c>
      <c r="B18" s="1">
        <v>4</v>
      </c>
      <c r="C18" s="1" t="s">
        <v>15</v>
      </c>
      <c r="D18" s="1" t="b">
        <f t="shared" si="0"/>
        <v>1</v>
      </c>
      <c r="E18" s="1">
        <v>4263776</v>
      </c>
      <c r="F18" s="1">
        <v>6</v>
      </c>
      <c r="G18" s="1" t="s">
        <v>16</v>
      </c>
      <c r="H18" s="1" t="b">
        <f t="shared" si="1"/>
        <v>1</v>
      </c>
      <c r="I18" s="1">
        <v>4211584</v>
      </c>
      <c r="J18" s="1">
        <v>11</v>
      </c>
      <c r="K18" s="1" t="s">
        <v>10</v>
      </c>
      <c r="L18" s="1" t="b">
        <f t="shared" si="11"/>
        <v>1</v>
      </c>
      <c r="M18" s="1">
        <v>4211094</v>
      </c>
      <c r="N18" s="1">
        <v>5</v>
      </c>
      <c r="O18" s="1" t="s">
        <v>14</v>
      </c>
      <c r="P18" s="1" t="b">
        <f t="shared" si="10"/>
        <v>1</v>
      </c>
      <c r="Q18" s="1">
        <v>4640843</v>
      </c>
      <c r="R18" s="1">
        <v>1</v>
      </c>
      <c r="S18" s="1" t="s">
        <v>11</v>
      </c>
      <c r="T18" t="b">
        <f xml:space="preserve"> FALSE</f>
        <v>0</v>
      </c>
      <c r="U18" s="1">
        <v>447726</v>
      </c>
      <c r="V18" s="1">
        <v>24</v>
      </c>
      <c r="W18" s="1" t="s">
        <v>18</v>
      </c>
      <c r="X18" s="1" t="b">
        <f t="shared" si="8"/>
        <v>1</v>
      </c>
      <c r="Y18" s="1">
        <v>4277361</v>
      </c>
      <c r="Z18" s="1">
        <v>9</v>
      </c>
      <c r="AA18" s="1" t="s">
        <v>8</v>
      </c>
      <c r="AB18" s="1" t="b">
        <f t="shared" si="12"/>
        <v>1</v>
      </c>
    </row>
    <row r="19" spans="1:28" ht="13.2" x14ac:dyDescent="0.25">
      <c r="A19" s="1">
        <v>6117710</v>
      </c>
      <c r="B19" s="1">
        <v>20</v>
      </c>
      <c r="C19" s="1" t="s">
        <v>15</v>
      </c>
      <c r="D19" s="1" t="b">
        <f t="shared" si="0"/>
        <v>1</v>
      </c>
      <c r="E19" s="1">
        <v>4211183</v>
      </c>
      <c r="F19" s="1">
        <v>7</v>
      </c>
      <c r="G19" s="1" t="s">
        <v>16</v>
      </c>
      <c r="H19" s="1" t="b">
        <f t="shared" si="1"/>
        <v>1</v>
      </c>
      <c r="I19" s="1">
        <v>4565433</v>
      </c>
      <c r="J19" s="1">
        <v>1</v>
      </c>
      <c r="K19" s="1" t="s">
        <v>10</v>
      </c>
      <c r="L19" s="1" t="b">
        <f t="shared" si="11"/>
        <v>1</v>
      </c>
      <c r="M19" s="1">
        <v>4211133</v>
      </c>
      <c r="N19" s="1">
        <v>6</v>
      </c>
      <c r="O19" s="1" t="s">
        <v>14</v>
      </c>
      <c r="P19" s="1" t="b">
        <f t="shared" si="10"/>
        <v>1</v>
      </c>
      <c r="Q19" s="1">
        <v>6005755</v>
      </c>
      <c r="R19" s="1">
        <v>19</v>
      </c>
      <c r="S19" s="1" t="s">
        <v>16</v>
      </c>
      <c r="T19" s="1" t="b">
        <f xml:space="preserve"> TRUE</f>
        <v>1</v>
      </c>
      <c r="U19" s="1">
        <v>4144024</v>
      </c>
      <c r="V19" s="1">
        <v>2</v>
      </c>
      <c r="W19" s="1" t="s">
        <v>18</v>
      </c>
      <c r="X19" s="1" t="b">
        <f t="shared" si="8"/>
        <v>1</v>
      </c>
      <c r="Y19" s="1">
        <v>4610353</v>
      </c>
      <c r="Z19" s="1">
        <v>2</v>
      </c>
      <c r="AA19" s="1" t="s">
        <v>8</v>
      </c>
      <c r="AB19" s="1" t="b">
        <f t="shared" si="12"/>
        <v>1</v>
      </c>
    </row>
    <row r="20" spans="1:28" ht="13.2" x14ac:dyDescent="0.25">
      <c r="A20" s="1">
        <v>4597999</v>
      </c>
      <c r="B20" s="1">
        <v>4</v>
      </c>
      <c r="C20" s="1" t="s">
        <v>15</v>
      </c>
      <c r="D20" s="1" t="b">
        <f t="shared" si="0"/>
        <v>1</v>
      </c>
      <c r="E20" s="1">
        <v>4529242</v>
      </c>
      <c r="F20" s="1">
        <v>4</v>
      </c>
      <c r="G20" s="1" t="s">
        <v>16</v>
      </c>
      <c r="H20" s="1" t="b">
        <f t="shared" si="1"/>
        <v>1</v>
      </c>
      <c r="I20" s="1">
        <v>4211760</v>
      </c>
      <c r="J20" s="1">
        <v>4</v>
      </c>
      <c r="K20" s="1" t="s">
        <v>10</v>
      </c>
      <c r="L20" s="1" t="b">
        <f xml:space="preserve"> TRUE</f>
        <v>1</v>
      </c>
      <c r="M20" s="1">
        <v>4211043</v>
      </c>
      <c r="N20" s="1">
        <v>7</v>
      </c>
      <c r="O20" s="1" t="s">
        <v>14</v>
      </c>
      <c r="P20" s="1" t="b">
        <f t="shared" si="10"/>
        <v>1</v>
      </c>
      <c r="Q20" s="1">
        <v>4539442</v>
      </c>
      <c r="R20" s="1">
        <v>2</v>
      </c>
      <c r="S20" s="1" t="s">
        <v>18</v>
      </c>
      <c r="T20" s="1" t="b">
        <f xml:space="preserve"> TRUE</f>
        <v>1</v>
      </c>
      <c r="U20" s="1">
        <v>4556158</v>
      </c>
      <c r="V20" s="1">
        <v>2</v>
      </c>
      <c r="W20" s="1" t="s">
        <v>18</v>
      </c>
      <c r="X20" s="1" t="b">
        <f t="shared" si="8"/>
        <v>1</v>
      </c>
      <c r="Y20" s="1">
        <v>4611777</v>
      </c>
      <c r="Z20" s="1">
        <v>5</v>
      </c>
      <c r="AA20" s="1" t="s">
        <v>8</v>
      </c>
      <c r="AB20" s="1" t="b">
        <f>TRUE</f>
        <v>1</v>
      </c>
    </row>
    <row r="21" spans="1:28" ht="13.2" x14ac:dyDescent="0.25">
      <c r="A21" s="1">
        <v>6117716</v>
      </c>
      <c r="B21" s="1">
        <v>36</v>
      </c>
      <c r="C21" s="1" t="s">
        <v>15</v>
      </c>
      <c r="D21" s="1" t="b">
        <f t="shared" si="0"/>
        <v>1</v>
      </c>
      <c r="E21" s="1">
        <v>4211199</v>
      </c>
      <c r="F21" s="1">
        <v>5</v>
      </c>
      <c r="G21" s="1" t="s">
        <v>16</v>
      </c>
      <c r="H21" s="1" t="b">
        <f t="shared" si="1"/>
        <v>1</v>
      </c>
      <c r="I21" s="1">
        <v>4542590</v>
      </c>
      <c r="J21" s="1">
        <v>4</v>
      </c>
      <c r="K21" s="1" t="s">
        <v>10</v>
      </c>
      <c r="L21" s="1" t="b">
        <f t="shared" ref="L21:L24" si="13" xml:space="preserve"> TRUE</f>
        <v>1</v>
      </c>
      <c r="M21" s="1">
        <v>6039176</v>
      </c>
      <c r="N21" s="1">
        <v>9</v>
      </c>
      <c r="O21" s="1" t="s">
        <v>14</v>
      </c>
      <c r="P21" s="1" t="b">
        <f t="shared" si="10"/>
        <v>1</v>
      </c>
      <c r="Q21" s="1">
        <v>4521681</v>
      </c>
      <c r="R21" s="1">
        <v>2</v>
      </c>
      <c r="S21" s="1" t="s">
        <v>18</v>
      </c>
      <c r="T21" s="1" t="b">
        <v>1</v>
      </c>
      <c r="U21" s="1">
        <v>6061032</v>
      </c>
      <c r="V21" s="1">
        <v>2</v>
      </c>
      <c r="W21" s="1" t="s">
        <v>18</v>
      </c>
      <c r="X21" s="1" t="b">
        <f t="shared" si="8"/>
        <v>1</v>
      </c>
      <c r="Y21" s="1">
        <v>4646864</v>
      </c>
      <c r="Z21" s="1">
        <v>1</v>
      </c>
      <c r="AA21" s="1" t="s">
        <v>6</v>
      </c>
      <c r="AB21" s="1" t="b">
        <f>TRUE</f>
        <v>1</v>
      </c>
    </row>
    <row r="22" spans="1:28" ht="13.2" x14ac:dyDescent="0.25">
      <c r="A22" s="1">
        <v>4541618</v>
      </c>
      <c r="B22" s="1">
        <v>1</v>
      </c>
      <c r="C22" s="1" t="s">
        <v>10</v>
      </c>
      <c r="D22" s="1" t="b">
        <f t="shared" ref="D22:D24" si="14">TRUE</f>
        <v>1</v>
      </c>
      <c r="E22" s="1">
        <v>4211205</v>
      </c>
      <c r="F22" s="1">
        <v>4</v>
      </c>
      <c r="G22" s="1" t="s">
        <v>16</v>
      </c>
      <c r="H22" s="1" t="b">
        <f t="shared" si="1"/>
        <v>1</v>
      </c>
      <c r="I22" s="1">
        <v>6102769</v>
      </c>
      <c r="J22" s="1">
        <v>16</v>
      </c>
      <c r="K22" s="1" t="s">
        <v>10</v>
      </c>
      <c r="L22" s="1" t="b">
        <f t="shared" si="13"/>
        <v>1</v>
      </c>
      <c r="M22" s="1">
        <v>4211065</v>
      </c>
      <c r="N22" s="1">
        <v>16</v>
      </c>
      <c r="O22" s="1" t="s">
        <v>14</v>
      </c>
      <c r="P22" s="1" t="b">
        <f t="shared" si="10"/>
        <v>1</v>
      </c>
      <c r="Q22" s="1">
        <v>602026</v>
      </c>
      <c r="R22" s="1">
        <v>1</v>
      </c>
      <c r="S22" s="1" t="s">
        <v>18</v>
      </c>
      <c r="T22" s="1" t="b">
        <v>1</v>
      </c>
      <c r="U22" s="1">
        <v>4183060</v>
      </c>
      <c r="V22" s="1">
        <v>48</v>
      </c>
      <c r="W22" s="1" t="s">
        <v>18</v>
      </c>
      <c r="X22" s="1" t="b">
        <v>1</v>
      </c>
      <c r="Y22" s="1">
        <v>4218499</v>
      </c>
      <c r="Z22" s="1">
        <v>1</v>
      </c>
      <c r="AA22" s="1" t="s">
        <v>21</v>
      </c>
      <c r="AB22" s="1" t="b">
        <f xml:space="preserve"> TRUE</f>
        <v>1</v>
      </c>
    </row>
    <row r="23" spans="1:28" ht="13.2" x14ac:dyDescent="0.25">
      <c r="A23" s="1">
        <v>6031821</v>
      </c>
      <c r="B23" s="1">
        <v>9</v>
      </c>
      <c r="C23" s="1" t="s">
        <v>10</v>
      </c>
      <c r="D23" s="1" t="b">
        <f t="shared" si="14"/>
        <v>1</v>
      </c>
      <c r="E23" s="1">
        <v>4211150</v>
      </c>
      <c r="F23" s="1">
        <v>1</v>
      </c>
      <c r="G23" s="1" t="s">
        <v>16</v>
      </c>
      <c r="H23" s="1" t="b">
        <f t="shared" si="1"/>
        <v>1</v>
      </c>
      <c r="I23" s="1">
        <v>4646513</v>
      </c>
      <c r="J23" s="1">
        <v>8</v>
      </c>
      <c r="K23" s="1" t="s">
        <v>10</v>
      </c>
      <c r="L23" s="1" t="b">
        <f t="shared" si="13"/>
        <v>1</v>
      </c>
      <c r="M23" s="1">
        <v>4539429</v>
      </c>
      <c r="N23" s="1">
        <v>1</v>
      </c>
      <c r="O23" s="1" t="s">
        <v>14</v>
      </c>
      <c r="P23" s="1" t="b">
        <f t="shared" si="10"/>
        <v>1</v>
      </c>
      <c r="Q23" s="1">
        <v>4541455</v>
      </c>
      <c r="R23" s="1">
        <v>2</v>
      </c>
      <c r="S23" s="1" t="s">
        <v>18</v>
      </c>
      <c r="T23" s="1" t="b">
        <v>1</v>
      </c>
      <c r="U23" s="1">
        <v>4114689</v>
      </c>
      <c r="V23" s="1">
        <v>2</v>
      </c>
      <c r="W23" s="1" t="s">
        <v>18</v>
      </c>
      <c r="X23" s="1" t="b">
        <f xml:space="preserve"> TRUE</f>
        <v>1</v>
      </c>
      <c r="Y23" s="1">
        <v>6121435</v>
      </c>
      <c r="Z23" s="1">
        <v>12</v>
      </c>
      <c r="AA23" s="1" t="s">
        <v>11</v>
      </c>
      <c r="AB23" s="1" t="b">
        <v>1</v>
      </c>
    </row>
    <row r="24" spans="1:28" ht="13.2" x14ac:dyDescent="0.25">
      <c r="A24" s="1">
        <v>6121436</v>
      </c>
      <c r="B24" s="1">
        <v>24</v>
      </c>
      <c r="C24" s="1" t="s">
        <v>5</v>
      </c>
      <c r="D24" s="1" t="b">
        <f t="shared" si="14"/>
        <v>1</v>
      </c>
      <c r="E24" s="1">
        <v>4565394</v>
      </c>
      <c r="F24" s="1">
        <v>2</v>
      </c>
      <c r="G24" s="1" t="s">
        <v>16</v>
      </c>
      <c r="H24" s="1" t="b">
        <f t="shared" si="1"/>
        <v>1</v>
      </c>
      <c r="I24" s="1">
        <v>4652234</v>
      </c>
      <c r="J24" s="1">
        <v>16</v>
      </c>
      <c r="K24" s="1" t="s">
        <v>10</v>
      </c>
      <c r="L24" s="1" t="b">
        <f t="shared" si="13"/>
        <v>1</v>
      </c>
      <c r="M24" s="1">
        <v>4211002</v>
      </c>
      <c r="N24" s="1">
        <v>6</v>
      </c>
      <c r="O24" s="1" t="s">
        <v>14</v>
      </c>
      <c r="P24" s="1" t="b">
        <f t="shared" si="10"/>
        <v>1</v>
      </c>
      <c r="Q24" s="1">
        <v>4526982</v>
      </c>
      <c r="R24" s="1">
        <v>3</v>
      </c>
      <c r="S24" s="1" t="s">
        <v>18</v>
      </c>
      <c r="T24" s="1" t="b">
        <v>1</v>
      </c>
      <c r="U24" s="1">
        <v>4158848</v>
      </c>
      <c r="V24" s="1">
        <v>48</v>
      </c>
      <c r="W24" s="1" t="s">
        <v>18</v>
      </c>
      <c r="X24" s="1" t="b">
        <v>1</v>
      </c>
      <c r="Y24" s="1">
        <v>6117724</v>
      </c>
      <c r="Z24" s="1">
        <v>12</v>
      </c>
      <c r="AA24" s="1" t="s">
        <v>11</v>
      </c>
      <c r="AB24" s="1" t="b">
        <f t="shared" ref="AB24" si="15" xml:space="preserve"> FALSE</f>
        <v>0</v>
      </c>
    </row>
    <row r="25" spans="1:28" ht="13.2" x14ac:dyDescent="0.25">
      <c r="A25" s="1">
        <v>6117721</v>
      </c>
      <c r="B25" s="1">
        <v>12</v>
      </c>
      <c r="C25" s="1" t="s">
        <v>10</v>
      </c>
      <c r="D25" s="1" t="b">
        <f xml:space="preserve"> FALSE</f>
        <v>0</v>
      </c>
      <c r="E25" s="1">
        <v>6100769</v>
      </c>
      <c r="F25" s="1">
        <v>2</v>
      </c>
      <c r="G25" s="1" t="s">
        <v>16</v>
      </c>
      <c r="H25" s="1" t="b">
        <f t="shared" si="1"/>
        <v>1</v>
      </c>
      <c r="I25" s="1">
        <v>6039505</v>
      </c>
      <c r="J25" s="1">
        <v>1</v>
      </c>
      <c r="K25" s="1" t="s">
        <v>10</v>
      </c>
      <c r="L25" s="1" t="b">
        <f xml:space="preserve"> TRUE</f>
        <v>1</v>
      </c>
      <c r="M25" s="1">
        <v>4210997</v>
      </c>
      <c r="N25" s="1">
        <v>6</v>
      </c>
      <c r="O25" s="1" t="s">
        <v>14</v>
      </c>
      <c r="P25" s="1" t="b">
        <f t="shared" si="10"/>
        <v>1</v>
      </c>
      <c r="Q25" s="1">
        <v>6055630</v>
      </c>
      <c r="R25" s="1">
        <v>7</v>
      </c>
      <c r="S25" s="1" t="s">
        <v>18</v>
      </c>
      <c r="T25" s="1" t="b">
        <v>1</v>
      </c>
      <c r="U25" s="1">
        <v>4142822</v>
      </c>
      <c r="V25" s="1">
        <v>4</v>
      </c>
      <c r="W25" s="1" t="s">
        <v>18</v>
      </c>
      <c r="X25" s="1" t="b">
        <v>1</v>
      </c>
      <c r="Y25" s="1">
        <v>4646860</v>
      </c>
      <c r="Z25" s="1">
        <v>1</v>
      </c>
      <c r="AA25" s="1" t="s">
        <v>8</v>
      </c>
      <c r="AB25" s="1" t="b">
        <v>1</v>
      </c>
    </row>
    <row r="26" spans="1:28" ht="13.2" x14ac:dyDescent="0.25">
      <c r="A26" s="1">
        <v>6020074</v>
      </c>
      <c r="B26" s="1">
        <v>1</v>
      </c>
      <c r="C26" s="1" t="s">
        <v>22</v>
      </c>
      <c r="D26" s="1" t="b">
        <f t="shared" ref="D26:D28" si="16">TRUE</f>
        <v>1</v>
      </c>
      <c r="E26" s="1">
        <v>4531751</v>
      </c>
      <c r="F26" s="1">
        <v>6</v>
      </c>
      <c r="G26" s="1" t="s">
        <v>16</v>
      </c>
      <c r="H26" s="1" t="b">
        <f xml:space="preserve"> TRUE</f>
        <v>1</v>
      </c>
      <c r="I26" s="1">
        <v>4563045</v>
      </c>
      <c r="J26" s="1">
        <v>12</v>
      </c>
      <c r="K26" s="1" t="s">
        <v>10</v>
      </c>
      <c r="L26" s="1" t="b">
        <f xml:space="preserve"> TRUE</f>
        <v>1</v>
      </c>
      <c r="M26" s="1">
        <v>4210763</v>
      </c>
      <c r="N26" s="1">
        <v>12</v>
      </c>
      <c r="O26" s="1" t="s">
        <v>14</v>
      </c>
      <c r="P26" s="1" t="b">
        <f t="shared" si="10"/>
        <v>1</v>
      </c>
      <c r="Q26" s="1">
        <v>4140801</v>
      </c>
      <c r="R26" s="1">
        <v>5</v>
      </c>
      <c r="S26" s="1" t="s">
        <v>18</v>
      </c>
      <c r="T26" s="1" t="b">
        <v>1</v>
      </c>
      <c r="U26" s="1">
        <v>4542573</v>
      </c>
      <c r="V26" s="1">
        <v>2</v>
      </c>
      <c r="W26" s="1" t="s">
        <v>18</v>
      </c>
      <c r="X26" s="1" t="b">
        <f xml:space="preserve"> TRUE</f>
        <v>1</v>
      </c>
    </row>
    <row r="27" spans="1:28" ht="13.2" x14ac:dyDescent="0.25">
      <c r="A27" s="1">
        <v>4654129</v>
      </c>
      <c r="B27" s="1">
        <v>3</v>
      </c>
      <c r="C27" s="1" t="s">
        <v>22</v>
      </c>
      <c r="D27" s="1" t="b">
        <f t="shared" si="16"/>
        <v>1</v>
      </c>
      <c r="E27" s="1">
        <v>4211388</v>
      </c>
      <c r="F27" s="1">
        <v>4</v>
      </c>
      <c r="G27" s="1" t="s">
        <v>10</v>
      </c>
      <c r="H27" s="1" t="b">
        <f t="shared" ref="H27:H44" si="17" xml:space="preserve"> TRUE</f>
        <v>1</v>
      </c>
      <c r="I27" s="1">
        <v>4211567</v>
      </c>
      <c r="J27" s="1">
        <v>12</v>
      </c>
      <c r="K27" s="1" t="s">
        <v>10</v>
      </c>
      <c r="L27" s="1" t="b">
        <f xml:space="preserve"> TRUE</f>
        <v>1</v>
      </c>
      <c r="M27" s="1">
        <v>4543086</v>
      </c>
      <c r="N27" s="1">
        <v>8</v>
      </c>
      <c r="O27" s="1" t="s">
        <v>14</v>
      </c>
      <c r="P27" s="1" t="b">
        <f t="shared" si="10"/>
        <v>1</v>
      </c>
      <c r="Q27" s="1">
        <v>370626</v>
      </c>
      <c r="R27" s="1">
        <v>6</v>
      </c>
      <c r="S27" s="1" t="s">
        <v>18</v>
      </c>
      <c r="T27" s="1" t="b">
        <f xml:space="preserve"> TRUE</f>
        <v>1</v>
      </c>
      <c r="U27" s="1">
        <v>6006140</v>
      </c>
      <c r="V27" s="1">
        <v>4</v>
      </c>
      <c r="W27" s="1" t="s">
        <v>18</v>
      </c>
      <c r="X27" s="1" t="b">
        <v>1</v>
      </c>
    </row>
    <row r="28" spans="1:28" ht="13.2" x14ac:dyDescent="0.25">
      <c r="A28" s="1">
        <v>4624184</v>
      </c>
      <c r="B28" s="1">
        <v>11</v>
      </c>
      <c r="C28" s="1" t="s">
        <v>22</v>
      </c>
      <c r="D28" s="1" t="b">
        <f t="shared" si="16"/>
        <v>1</v>
      </c>
      <c r="E28" s="1">
        <v>4211564</v>
      </c>
      <c r="F28" s="1">
        <v>7</v>
      </c>
      <c r="G28" s="1" t="s">
        <v>10</v>
      </c>
      <c r="H28" s="1" t="b">
        <f t="shared" si="17"/>
        <v>1</v>
      </c>
      <c r="I28" s="1">
        <v>4211375</v>
      </c>
      <c r="J28" s="1">
        <v>3</v>
      </c>
      <c r="K28" s="1" t="s">
        <v>10</v>
      </c>
      <c r="L28" s="1" t="b">
        <f xml:space="preserve"> TRUE</f>
        <v>1</v>
      </c>
      <c r="M28" s="1">
        <v>4581225</v>
      </c>
      <c r="N28" s="1">
        <v>10</v>
      </c>
      <c r="O28" s="1" t="s">
        <v>14</v>
      </c>
      <c r="P28" s="1" t="b">
        <f t="shared" si="10"/>
        <v>1</v>
      </c>
      <c r="Q28" s="1">
        <v>4211407</v>
      </c>
      <c r="R28" s="1">
        <v>1</v>
      </c>
      <c r="S28" s="1" t="s">
        <v>10</v>
      </c>
      <c r="T28" s="1" t="b">
        <f t="shared" ref="T28:T29" si="18" xml:space="preserve"> TRUE</f>
        <v>1</v>
      </c>
      <c r="U28" s="1">
        <v>4121667</v>
      </c>
      <c r="V28" s="1">
        <v>2</v>
      </c>
      <c r="W28" s="1" t="s">
        <v>18</v>
      </c>
      <c r="X28" s="1" t="b">
        <v>1</v>
      </c>
    </row>
    <row r="29" spans="1:28" ht="13.2" x14ac:dyDescent="0.25">
      <c r="A29" s="1">
        <v>6071608</v>
      </c>
      <c r="B29" s="1">
        <v>1</v>
      </c>
      <c r="C29" s="1" t="s">
        <v>22</v>
      </c>
      <c r="D29" s="2" t="b">
        <f xml:space="preserve"> TRUE</f>
        <v>1</v>
      </c>
      <c r="E29" s="1">
        <v>4211387</v>
      </c>
      <c r="F29" s="1">
        <v>6</v>
      </c>
      <c r="G29" s="1" t="s">
        <v>10</v>
      </c>
      <c r="H29" s="1" t="b">
        <f t="shared" si="17"/>
        <v>1</v>
      </c>
      <c r="I29" s="1">
        <v>4211807</v>
      </c>
      <c r="J29" s="1">
        <v>7</v>
      </c>
      <c r="K29" s="1" t="s">
        <v>10</v>
      </c>
      <c r="L29" s="1" t="b">
        <f t="shared" ref="L29:L31" si="19" xml:space="preserve"> TRUE</f>
        <v>1</v>
      </c>
      <c r="M29" s="1">
        <v>4595710</v>
      </c>
      <c r="N29" s="1">
        <v>4</v>
      </c>
      <c r="O29" s="1" t="s">
        <v>14</v>
      </c>
      <c r="P29" s="1" t="b">
        <f t="shared" si="10"/>
        <v>1</v>
      </c>
      <c r="Q29" s="1">
        <v>4514846</v>
      </c>
      <c r="R29" s="1">
        <v>26</v>
      </c>
      <c r="S29" s="1" t="s">
        <v>10</v>
      </c>
      <c r="T29" s="1" t="b">
        <f t="shared" si="18"/>
        <v>1</v>
      </c>
      <c r="U29" s="1">
        <v>4558692</v>
      </c>
      <c r="V29" s="1">
        <v>3</v>
      </c>
      <c r="W29" s="1" t="s">
        <v>18</v>
      </c>
      <c r="X29" s="1" t="b">
        <v>1</v>
      </c>
    </row>
    <row r="30" spans="1:28" ht="13.2" x14ac:dyDescent="0.25">
      <c r="A30" s="1">
        <v>4568637</v>
      </c>
      <c r="B30" s="1">
        <v>12</v>
      </c>
      <c r="C30" s="1" t="s">
        <v>10</v>
      </c>
      <c r="D30" s="1" t="b">
        <f t="shared" ref="D30:D38" si="20">TRUE</f>
        <v>1</v>
      </c>
      <c r="E30" s="1">
        <v>4211385</v>
      </c>
      <c r="F30" s="1">
        <v>2</v>
      </c>
      <c r="G30" s="1" t="s">
        <v>10</v>
      </c>
      <c r="H30" s="1" t="b">
        <f t="shared" si="17"/>
        <v>1</v>
      </c>
      <c r="I30" s="1">
        <v>4512360</v>
      </c>
      <c r="J30" s="1">
        <v>18</v>
      </c>
      <c r="K30" s="1" t="s">
        <v>10</v>
      </c>
      <c r="L30" s="1" t="b">
        <f t="shared" si="19"/>
        <v>1</v>
      </c>
      <c r="M30" s="1">
        <v>4219725</v>
      </c>
      <c r="N30" s="1">
        <v>7</v>
      </c>
      <c r="O30" s="1" t="s">
        <v>14</v>
      </c>
      <c r="P30" s="1" t="b">
        <f t="shared" si="10"/>
        <v>1</v>
      </c>
      <c r="Q30" s="1">
        <v>4632575</v>
      </c>
      <c r="R30" s="1">
        <v>1</v>
      </c>
      <c r="S30" s="1" t="s">
        <v>10</v>
      </c>
      <c r="T30" t="b">
        <f xml:space="preserve"> TRUE</f>
        <v>1</v>
      </c>
      <c r="U30" s="1">
        <v>4107783</v>
      </c>
      <c r="V30" s="1">
        <v>12</v>
      </c>
      <c r="W30" s="1" t="s">
        <v>18</v>
      </c>
      <c r="X30" s="1" t="b">
        <f xml:space="preserve"> TRUE</f>
        <v>1</v>
      </c>
    </row>
    <row r="31" spans="1:28" ht="13.2" x14ac:dyDescent="0.25">
      <c r="A31" s="1">
        <v>4618874</v>
      </c>
      <c r="B31" s="1">
        <v>8</v>
      </c>
      <c r="C31" s="1" t="s">
        <v>10</v>
      </c>
      <c r="D31" s="1" t="b">
        <f t="shared" si="20"/>
        <v>1</v>
      </c>
      <c r="E31" s="1">
        <v>4533772</v>
      </c>
      <c r="F31" s="1">
        <v>2</v>
      </c>
      <c r="G31" s="1" t="s">
        <v>10</v>
      </c>
      <c r="H31" s="1" t="b">
        <f t="shared" si="17"/>
        <v>1</v>
      </c>
      <c r="I31" s="1">
        <v>4502595</v>
      </c>
      <c r="J31" s="1">
        <v>6</v>
      </c>
      <c r="K31" s="1" t="s">
        <v>10</v>
      </c>
      <c r="L31" s="1" t="b">
        <f t="shared" si="19"/>
        <v>1</v>
      </c>
      <c r="M31" s="1">
        <v>6100030</v>
      </c>
      <c r="N31" s="1">
        <v>6</v>
      </c>
      <c r="O31" s="1" t="s">
        <v>14</v>
      </c>
      <c r="P31" s="1" t="b">
        <f xml:space="preserve"> TRUE</f>
        <v>1</v>
      </c>
      <c r="U31" s="1">
        <v>4184169</v>
      </c>
      <c r="V31" s="1">
        <v>4</v>
      </c>
      <c r="W31" s="1" t="s">
        <v>18</v>
      </c>
      <c r="X31" s="1" t="b">
        <v>1</v>
      </c>
    </row>
    <row r="32" spans="1:28" ht="13.2" x14ac:dyDescent="0.25">
      <c r="A32" s="1">
        <v>4211399</v>
      </c>
      <c r="B32" s="1">
        <v>4</v>
      </c>
      <c r="C32" s="1" t="s">
        <v>10</v>
      </c>
      <c r="D32" s="1" t="b">
        <f t="shared" si="20"/>
        <v>1</v>
      </c>
      <c r="E32" s="1">
        <v>4233493</v>
      </c>
      <c r="F32" s="1">
        <v>12</v>
      </c>
      <c r="G32" s="1" t="s">
        <v>10</v>
      </c>
      <c r="H32" s="1" t="b">
        <f t="shared" si="17"/>
        <v>1</v>
      </c>
      <c r="I32" s="1">
        <v>4525904</v>
      </c>
      <c r="J32" s="1">
        <v>2</v>
      </c>
      <c r="K32" s="1" t="s">
        <v>10</v>
      </c>
      <c r="L32" s="1" t="b">
        <f xml:space="preserve"> FALSE</f>
        <v>0</v>
      </c>
      <c r="M32" s="1">
        <v>4552349</v>
      </c>
      <c r="N32" s="1">
        <v>1</v>
      </c>
      <c r="O32" s="1" t="s">
        <v>14</v>
      </c>
      <c r="P32" s="1" t="b">
        <f t="shared" ref="P32:P34" si="21" xml:space="preserve"> TRUE</f>
        <v>1</v>
      </c>
      <c r="U32" s="1">
        <v>4121715</v>
      </c>
      <c r="V32" s="1">
        <v>89</v>
      </c>
      <c r="W32" s="1" t="s">
        <v>18</v>
      </c>
      <c r="X32" s="1" t="b">
        <f xml:space="preserve"> TRUE</f>
        <v>1</v>
      </c>
    </row>
    <row r="33" spans="1:28" ht="13.2" x14ac:dyDescent="0.25">
      <c r="A33" s="1">
        <v>4211398</v>
      </c>
      <c r="B33" s="1">
        <v>9</v>
      </c>
      <c r="C33" s="1" t="s">
        <v>10</v>
      </c>
      <c r="D33" s="1" t="b">
        <f t="shared" si="20"/>
        <v>1</v>
      </c>
      <c r="E33" s="1">
        <v>4211541</v>
      </c>
      <c r="F33" s="1">
        <v>16</v>
      </c>
      <c r="G33" s="1" t="s">
        <v>10</v>
      </c>
      <c r="H33" s="1" t="b">
        <f t="shared" si="17"/>
        <v>1</v>
      </c>
      <c r="I33" s="1">
        <v>4211815</v>
      </c>
      <c r="J33" s="1">
        <v>12</v>
      </c>
      <c r="K33" s="1" t="s">
        <v>10</v>
      </c>
      <c r="L33" s="1" t="b">
        <f xml:space="preserve"> TRUE</f>
        <v>1</v>
      </c>
      <c r="M33" s="1">
        <v>6083620</v>
      </c>
      <c r="N33" s="1">
        <v>5</v>
      </c>
      <c r="O33" s="1" t="s">
        <v>14</v>
      </c>
      <c r="P33" s="1" t="b">
        <f t="shared" si="21"/>
        <v>1</v>
      </c>
      <c r="U33" s="1">
        <v>4107081</v>
      </c>
      <c r="V33" s="1">
        <v>36</v>
      </c>
      <c r="W33" s="1" t="s">
        <v>18</v>
      </c>
      <c r="X33" s="1" t="b">
        <f>TRUE</f>
        <v>1</v>
      </c>
    </row>
    <row r="34" spans="1:28" ht="13.2" x14ac:dyDescent="0.25">
      <c r="A34" s="1">
        <v>4211414</v>
      </c>
      <c r="B34" s="1">
        <v>5</v>
      </c>
      <c r="C34" s="1" t="s">
        <v>10</v>
      </c>
      <c r="D34" s="1" t="b">
        <f t="shared" si="20"/>
        <v>1</v>
      </c>
      <c r="E34" s="1">
        <v>4211441</v>
      </c>
      <c r="F34" s="1">
        <v>16</v>
      </c>
      <c r="G34" s="1" t="s">
        <v>10</v>
      </c>
      <c r="H34" s="1" t="b">
        <f t="shared" si="17"/>
        <v>1</v>
      </c>
      <c r="I34" s="1">
        <v>4211639</v>
      </c>
      <c r="J34" s="1">
        <v>12</v>
      </c>
      <c r="K34" s="1" t="s">
        <v>10</v>
      </c>
      <c r="L34" s="1" t="b">
        <f t="shared" ref="L34:L36" si="22" xml:space="preserve"> TRUE</f>
        <v>1</v>
      </c>
      <c r="M34" s="1">
        <v>4508553</v>
      </c>
      <c r="N34" s="1">
        <v>4</v>
      </c>
      <c r="O34" s="1" t="s">
        <v>14</v>
      </c>
      <c r="P34" s="1" t="b">
        <f t="shared" si="21"/>
        <v>1</v>
      </c>
      <c r="U34" s="1">
        <v>4211357</v>
      </c>
      <c r="V34" s="1">
        <v>1</v>
      </c>
      <c r="W34" s="1" t="s">
        <v>10</v>
      </c>
      <c r="X34" s="1" t="b">
        <v>1</v>
      </c>
    </row>
    <row r="35" spans="1:28" ht="13.2" x14ac:dyDescent="0.25">
      <c r="A35" s="1">
        <v>4211353</v>
      </c>
      <c r="B35" s="1">
        <v>8</v>
      </c>
      <c r="C35" s="1" t="s">
        <v>10</v>
      </c>
      <c r="D35" s="1" t="b">
        <f t="shared" si="20"/>
        <v>1</v>
      </c>
      <c r="E35" s="1">
        <v>4211466</v>
      </c>
      <c r="F35" s="1">
        <v>12</v>
      </c>
      <c r="G35" s="1" t="s">
        <v>10</v>
      </c>
      <c r="H35" s="1" t="b">
        <f t="shared" si="17"/>
        <v>1</v>
      </c>
      <c r="I35" s="1">
        <v>4211805</v>
      </c>
      <c r="J35" s="1">
        <v>6</v>
      </c>
      <c r="K35" s="1" t="s">
        <v>10</v>
      </c>
      <c r="L35" s="1" t="b">
        <f t="shared" si="22"/>
        <v>1</v>
      </c>
      <c r="M35" s="1">
        <v>4610374</v>
      </c>
      <c r="N35" s="1">
        <v>2</v>
      </c>
      <c r="O35" s="1" t="s">
        <v>14</v>
      </c>
      <c r="P35" s="1" t="b">
        <f xml:space="preserve"> TRUE</f>
        <v>1</v>
      </c>
    </row>
    <row r="36" spans="1:28" ht="13.2" x14ac:dyDescent="0.25">
      <c r="A36" s="1">
        <v>4211397</v>
      </c>
      <c r="B36" s="1">
        <v>2</v>
      </c>
      <c r="C36" s="1" t="s">
        <v>10</v>
      </c>
      <c r="D36" s="1" t="b">
        <f t="shared" si="20"/>
        <v>1</v>
      </c>
      <c r="E36" s="1">
        <v>4211443</v>
      </c>
      <c r="F36" s="1">
        <v>2</v>
      </c>
      <c r="G36" s="1" t="s">
        <v>10</v>
      </c>
      <c r="H36" s="1" t="b">
        <f t="shared" si="17"/>
        <v>1</v>
      </c>
      <c r="I36" s="1">
        <v>4535768</v>
      </c>
      <c r="J36" s="1">
        <v>27</v>
      </c>
      <c r="K36" s="1" t="s">
        <v>10</v>
      </c>
      <c r="L36" s="1" t="b">
        <f t="shared" si="22"/>
        <v>1</v>
      </c>
      <c r="M36" s="1">
        <v>6100488</v>
      </c>
      <c r="N36" s="1">
        <v>2</v>
      </c>
      <c r="O36" s="1" t="s">
        <v>14</v>
      </c>
      <c r="P36" s="1" t="b">
        <f>TRUE</f>
        <v>1</v>
      </c>
    </row>
    <row r="37" spans="1:28" ht="13.2" x14ac:dyDescent="0.25">
      <c r="A37" s="1">
        <v>4211429</v>
      </c>
      <c r="B37" s="1">
        <v>4</v>
      </c>
      <c r="C37" s="1" t="s">
        <v>10</v>
      </c>
      <c r="D37" s="1" t="b">
        <f t="shared" si="20"/>
        <v>1</v>
      </c>
      <c r="E37" s="1">
        <v>4211415</v>
      </c>
      <c r="F37" s="1">
        <v>5</v>
      </c>
      <c r="G37" s="1" t="s">
        <v>10</v>
      </c>
      <c r="H37" s="1" t="b">
        <f t="shared" si="17"/>
        <v>1</v>
      </c>
      <c r="I37" s="1">
        <v>6097090</v>
      </c>
      <c r="J37" s="1">
        <v>2</v>
      </c>
      <c r="K37" s="1" t="s">
        <v>10</v>
      </c>
      <c r="L37" s="1" t="b">
        <f xml:space="preserve"> TRUE</f>
        <v>1</v>
      </c>
      <c r="M37" s="1">
        <v>6012451</v>
      </c>
      <c r="N37" s="1">
        <v>3</v>
      </c>
      <c r="O37" s="1" t="s">
        <v>14</v>
      </c>
      <c r="P37" s="8" t="b">
        <f xml:space="preserve"> TRUE</f>
        <v>1</v>
      </c>
    </row>
    <row r="38" spans="1:28" ht="13.2" x14ac:dyDescent="0.25">
      <c r="A38" s="1">
        <v>4556152</v>
      </c>
      <c r="B38" s="1">
        <v>1</v>
      </c>
      <c r="C38" s="1" t="s">
        <v>5</v>
      </c>
      <c r="D38" s="1" t="b">
        <f t="shared" si="20"/>
        <v>1</v>
      </c>
      <c r="E38" s="1">
        <v>4558169</v>
      </c>
      <c r="F38" s="1">
        <v>2</v>
      </c>
      <c r="G38" s="1" t="s">
        <v>10</v>
      </c>
      <c r="H38" s="1" t="b">
        <f t="shared" si="17"/>
        <v>1</v>
      </c>
      <c r="I38" s="1">
        <v>6122217</v>
      </c>
      <c r="J38" s="1">
        <v>2</v>
      </c>
      <c r="K38" s="1" t="s">
        <v>10</v>
      </c>
      <c r="L38" s="1" t="b">
        <f xml:space="preserve"> TRUE</f>
        <v>1</v>
      </c>
      <c r="M38" s="1">
        <v>4514558</v>
      </c>
      <c r="N38" s="1">
        <v>1</v>
      </c>
      <c r="O38" s="1" t="s">
        <v>14</v>
      </c>
      <c r="P38" s="8" t="b">
        <f xml:space="preserve"> TRUE</f>
        <v>1</v>
      </c>
    </row>
    <row r="39" spans="1:28" ht="13.2" x14ac:dyDescent="0.25">
      <c r="E39" s="1">
        <v>4211445</v>
      </c>
      <c r="F39" s="1">
        <v>24</v>
      </c>
      <c r="G39" s="1" t="s">
        <v>10</v>
      </c>
      <c r="H39" s="1" t="b">
        <f t="shared" si="17"/>
        <v>1</v>
      </c>
      <c r="I39" s="1">
        <v>4211425</v>
      </c>
      <c r="J39" s="1">
        <v>11</v>
      </c>
      <c r="K39" s="1" t="s">
        <v>10</v>
      </c>
      <c r="L39" s="1" t="b">
        <f xml:space="preserve"> TRUE</f>
        <v>1</v>
      </c>
      <c r="M39" s="1">
        <v>4177431</v>
      </c>
      <c r="N39" s="1">
        <v>4</v>
      </c>
      <c r="O39" s="1" t="s">
        <v>18</v>
      </c>
      <c r="P39" s="1" t="b">
        <f xml:space="preserve"> TRUE</f>
        <v>1</v>
      </c>
    </row>
    <row r="40" spans="1:28" ht="13.2" x14ac:dyDescent="0.25">
      <c r="E40" s="1">
        <v>4211395</v>
      </c>
      <c r="F40" s="1">
        <v>6</v>
      </c>
      <c r="G40" s="1" t="s">
        <v>10</v>
      </c>
      <c r="H40" s="1" t="b">
        <f t="shared" si="17"/>
        <v>1</v>
      </c>
      <c r="I40" s="1">
        <v>370826</v>
      </c>
      <c r="J40" s="1">
        <v>2</v>
      </c>
      <c r="K40" s="1" t="s">
        <v>18</v>
      </c>
      <c r="L40" s="1" t="b">
        <f xml:space="preserve"> TRUE</f>
        <v>1</v>
      </c>
      <c r="M40" s="1">
        <v>4562009</v>
      </c>
      <c r="N40" s="1">
        <v>2</v>
      </c>
      <c r="O40" s="1" t="s">
        <v>18</v>
      </c>
      <c r="P40" s="1" t="b">
        <f xml:space="preserve"> TRUE</f>
        <v>1</v>
      </c>
    </row>
    <row r="41" spans="1:28" ht="13.2" x14ac:dyDescent="0.25">
      <c r="E41" s="1">
        <v>4612621</v>
      </c>
      <c r="F41" s="1">
        <v>12</v>
      </c>
      <c r="G41" s="1" t="s">
        <v>10</v>
      </c>
      <c r="H41" s="1" t="b">
        <f t="shared" si="17"/>
        <v>1</v>
      </c>
      <c r="M41" s="1">
        <v>4218868</v>
      </c>
      <c r="N41" s="1">
        <v>2</v>
      </c>
      <c r="O41" s="1" t="s">
        <v>18</v>
      </c>
      <c r="P41" s="1" t="b">
        <f xml:space="preserve"> TRUE</f>
        <v>1</v>
      </c>
    </row>
    <row r="42" spans="1:28" ht="13.2" x14ac:dyDescent="0.25">
      <c r="E42" s="1">
        <v>4243797</v>
      </c>
      <c r="F42" s="1">
        <v>1</v>
      </c>
      <c r="G42" s="1" t="s">
        <v>10</v>
      </c>
      <c r="H42" s="1" t="b">
        <f t="shared" si="17"/>
        <v>1</v>
      </c>
    </row>
    <row r="43" spans="1:28" ht="13.2" x14ac:dyDescent="0.25">
      <c r="E43" s="1">
        <v>4211452</v>
      </c>
      <c r="F43" s="1">
        <v>4</v>
      </c>
      <c r="G43" s="1" t="s">
        <v>10</v>
      </c>
      <c r="H43" s="1" t="b">
        <f t="shared" si="17"/>
        <v>1</v>
      </c>
    </row>
    <row r="44" spans="1:28" ht="13.2" x14ac:dyDescent="0.25">
      <c r="E44" s="1">
        <v>370726</v>
      </c>
      <c r="F44" s="1">
        <v>20</v>
      </c>
      <c r="G44" s="1" t="s">
        <v>18</v>
      </c>
      <c r="H44" s="1" t="b">
        <f t="shared" si="17"/>
        <v>1</v>
      </c>
    </row>
    <row r="47" spans="1:28" ht="13.2" x14ac:dyDescent="0.25">
      <c r="A47" s="3"/>
      <c r="C47" s="5" t="s">
        <v>25</v>
      </c>
      <c r="D47" s="2">
        <f xml:space="preserve"> COUNTIF(D1:D38, "VRAI")</f>
        <v>36</v>
      </c>
      <c r="G47" s="5" t="s">
        <v>25</v>
      </c>
      <c r="H47" s="2">
        <f xml:space="preserve"> COUNTIF(H2:H44, "VRAI")</f>
        <v>43</v>
      </c>
      <c r="K47" s="5" t="s">
        <v>25</v>
      </c>
      <c r="L47" s="2">
        <f xml:space="preserve"> COUNTIF(L2:L40, "VRAI")</f>
        <v>37</v>
      </c>
      <c r="O47" s="5" t="s">
        <v>25</v>
      </c>
      <c r="P47" s="2">
        <f xml:space="preserve"> COUNTIF(P2:P41, "VRAI")</f>
        <v>40</v>
      </c>
      <c r="S47" s="5" t="s">
        <v>25</v>
      </c>
      <c r="T47" s="2">
        <f xml:space="preserve"> COUNTIF(T2:T30, "VRAI")</f>
        <v>28</v>
      </c>
      <c r="W47" s="5" t="s">
        <v>25</v>
      </c>
      <c r="X47" s="2">
        <f xml:space="preserve"> COUNTIF(X2:X34, "VRAI")</f>
        <v>33</v>
      </c>
      <c r="AA47" s="5" t="s">
        <v>25</v>
      </c>
      <c r="AB47" s="2">
        <f xml:space="preserve"> COUNTIF(AB2:AB25, "VRAI")</f>
        <v>23</v>
      </c>
    </row>
    <row r="48" spans="1:28" ht="15.75" customHeight="1" x14ac:dyDescent="0.25">
      <c r="C48" s="5" t="s">
        <v>26</v>
      </c>
      <c r="D48">
        <f>COUNTIF(D2:D38, "FAUX")</f>
        <v>1</v>
      </c>
      <c r="G48" s="5" t="s">
        <v>26</v>
      </c>
      <c r="H48">
        <f>COUNTIF(H1:H44, "FAUX")</f>
        <v>0</v>
      </c>
      <c r="K48" s="5" t="s">
        <v>26</v>
      </c>
      <c r="L48">
        <f>COUNTIF(L2:L40, "FAUX")</f>
        <v>2</v>
      </c>
      <c r="O48" s="5" t="s">
        <v>26</v>
      </c>
      <c r="P48">
        <f>COUNTIF(P2:P41, "FAUX")</f>
        <v>0</v>
      </c>
      <c r="S48" s="5" t="s">
        <v>26</v>
      </c>
      <c r="T48">
        <f>COUNTIF(T2:T30, "FAUX")</f>
        <v>1</v>
      </c>
      <c r="W48" s="5" t="s">
        <v>26</v>
      </c>
      <c r="X48">
        <f>COUNTIF(X2:X34, "FAUX")</f>
        <v>0</v>
      </c>
      <c r="AA48" s="5" t="s">
        <v>26</v>
      </c>
      <c r="AB48">
        <f>COUNTIF(AB2:AB25, "FAUX")</f>
        <v>1</v>
      </c>
    </row>
    <row r="49" spans="1:28" ht="15.75" customHeight="1" x14ac:dyDescent="0.25">
      <c r="C49" s="5" t="s">
        <v>27</v>
      </c>
      <c r="D49">
        <f xml:space="preserve"> D47+D48</f>
        <v>37</v>
      </c>
      <c r="G49" s="5" t="s">
        <v>27</v>
      </c>
      <c r="H49">
        <f xml:space="preserve"> H47+H48</f>
        <v>43</v>
      </c>
      <c r="K49" s="5" t="s">
        <v>27</v>
      </c>
      <c r="L49">
        <f xml:space="preserve"> L47+L48</f>
        <v>39</v>
      </c>
      <c r="O49" s="5" t="s">
        <v>27</v>
      </c>
      <c r="P49">
        <f xml:space="preserve"> P47+P48</f>
        <v>40</v>
      </c>
      <c r="S49" s="5" t="s">
        <v>27</v>
      </c>
      <c r="T49">
        <f xml:space="preserve"> T47+T48</f>
        <v>29</v>
      </c>
      <c r="W49" s="5" t="s">
        <v>27</v>
      </c>
      <c r="X49">
        <f xml:space="preserve"> X47+X48</f>
        <v>33</v>
      </c>
      <c r="AA49" s="5" t="s">
        <v>27</v>
      </c>
      <c r="AB49">
        <f xml:space="preserve"> AB47+AB48</f>
        <v>24</v>
      </c>
    </row>
    <row r="50" spans="1:28" ht="15.75" customHeight="1" x14ac:dyDescent="0.25">
      <c r="C50" s="5" t="s">
        <v>28</v>
      </c>
      <c r="D50">
        <f xml:space="preserve"> D47/D49</f>
        <v>0.97297297297297303</v>
      </c>
      <c r="G50" s="5" t="s">
        <v>28</v>
      </c>
      <c r="H50">
        <f>H47/H49</f>
        <v>1</v>
      </c>
      <c r="K50" s="5" t="s">
        <v>28</v>
      </c>
      <c r="L50">
        <f xml:space="preserve"> L47/L49</f>
        <v>0.94871794871794868</v>
      </c>
      <c r="O50" s="5" t="s">
        <v>28</v>
      </c>
      <c r="P50">
        <f xml:space="preserve"> P47/P49</f>
        <v>1</v>
      </c>
      <c r="S50" s="5" t="s">
        <v>28</v>
      </c>
      <c r="T50">
        <f xml:space="preserve"> T47/T49</f>
        <v>0.96551724137931039</v>
      </c>
      <c r="W50" s="5" t="s">
        <v>28</v>
      </c>
      <c r="X50">
        <f xml:space="preserve"> X47/X49</f>
        <v>1</v>
      </c>
      <c r="AA50" s="5" t="s">
        <v>28</v>
      </c>
      <c r="AB50">
        <f xml:space="preserve"> AB47/AB49</f>
        <v>0.95833333333333337</v>
      </c>
    </row>
    <row r="52" spans="1:28" ht="15.75" customHeight="1" x14ac:dyDescent="0.25">
      <c r="A52" s="6" t="s">
        <v>30</v>
      </c>
      <c r="B52">
        <f xml:space="preserve"> D47+H47+L47+P47+T47+X47+AB47</f>
        <v>240</v>
      </c>
    </row>
    <row r="53" spans="1:28" ht="15.75" customHeight="1" x14ac:dyDescent="0.25">
      <c r="A53" s="6" t="s">
        <v>29</v>
      </c>
      <c r="B53">
        <f xml:space="preserve"> D49+H49+L49+P49+T49+X49+AB49</f>
        <v>245</v>
      </c>
    </row>
    <row r="54" spans="1:28" ht="15.75" customHeight="1" x14ac:dyDescent="0.25">
      <c r="A54" s="6" t="s">
        <v>31</v>
      </c>
      <c r="B54">
        <f xml:space="preserve"> B52/B53</f>
        <v>0.97959183673469385</v>
      </c>
    </row>
    <row r="57" spans="1:28" ht="15.75" customHeight="1" x14ac:dyDescent="0.25">
      <c r="A57" s="6" t="s">
        <v>32</v>
      </c>
      <c r="C57" s="6" t="s">
        <v>33</v>
      </c>
      <c r="E57" s="6" t="s">
        <v>34</v>
      </c>
      <c r="H57" s="6" t="s">
        <v>35</v>
      </c>
    </row>
    <row r="58" spans="1:28" ht="15.75" customHeight="1" x14ac:dyDescent="0.25">
      <c r="A58" s="1" t="s">
        <v>0</v>
      </c>
      <c r="B58" s="1" t="s">
        <v>1</v>
      </c>
      <c r="C58" s="1" t="s">
        <v>2</v>
      </c>
    </row>
    <row r="59" spans="1:28" ht="15.75" customHeight="1" x14ac:dyDescent="0.25">
      <c r="A59" s="1">
        <v>6047056</v>
      </c>
      <c r="B59" s="1">
        <v>1</v>
      </c>
      <c r="C59" s="1" t="s">
        <v>15</v>
      </c>
      <c r="D59" s="2" t="b">
        <f t="shared" ref="D59:D64" si="23">FALSE</f>
        <v>0</v>
      </c>
      <c r="E59" s="1">
        <v>4520155</v>
      </c>
      <c r="F59" s="1">
        <v>1</v>
      </c>
      <c r="G59" s="1" t="s">
        <v>10</v>
      </c>
      <c r="H59" s="1" t="b">
        <f xml:space="preserve"> FALSE</f>
        <v>0</v>
      </c>
      <c r="I59" s="1">
        <v>6032178</v>
      </c>
      <c r="J59" s="1">
        <v>1</v>
      </c>
      <c r="K59" s="1" t="s">
        <v>6</v>
      </c>
      <c r="L59" s="1" t="b">
        <f xml:space="preserve"> FALSE</f>
        <v>0</v>
      </c>
      <c r="M59" s="1">
        <v>6082516</v>
      </c>
      <c r="N59" s="1">
        <v>1</v>
      </c>
      <c r="O59" s="1" t="s">
        <v>11</v>
      </c>
      <c r="P59" t="b">
        <f xml:space="preserve"> FALSE</f>
        <v>0</v>
      </c>
      <c r="Q59" s="1">
        <v>6121896</v>
      </c>
      <c r="R59" s="1">
        <v>1</v>
      </c>
      <c r="S59" s="1" t="s">
        <v>7</v>
      </c>
      <c r="T59" s="1" t="b">
        <f xml:space="preserve"> FALSE</f>
        <v>0</v>
      </c>
      <c r="U59" s="1">
        <v>6112633</v>
      </c>
      <c r="V59" s="1">
        <v>1</v>
      </c>
      <c r="W59" s="1" t="s">
        <v>7</v>
      </c>
      <c r="X59" s="1" t="b">
        <f t="shared" ref="T59:X65" si="24" xml:space="preserve"> FALSE</f>
        <v>0</v>
      </c>
      <c r="Y59" s="1">
        <v>4617549</v>
      </c>
      <c r="Z59" s="1">
        <v>1</v>
      </c>
      <c r="AA59" s="1" t="s">
        <v>6</v>
      </c>
      <c r="AB59" s="1" t="b">
        <f t="shared" ref="AB59" si="25" xml:space="preserve"> FALSE</f>
        <v>0</v>
      </c>
    </row>
    <row r="60" spans="1:28" ht="15.75" customHeight="1" x14ac:dyDescent="0.25">
      <c r="A60" s="1">
        <v>4542605</v>
      </c>
      <c r="B60" s="1">
        <v>1</v>
      </c>
      <c r="C60" s="1" t="s">
        <v>15</v>
      </c>
      <c r="D60" s="2" t="b">
        <f t="shared" si="23"/>
        <v>0</v>
      </c>
      <c r="E60" s="1">
        <v>6022406</v>
      </c>
      <c r="F60" s="1">
        <v>1</v>
      </c>
      <c r="G60" s="1" t="s">
        <v>10</v>
      </c>
      <c r="H60" s="1" t="b">
        <f t="shared" ref="H60:H61" si="26" xml:space="preserve"> FALSE</f>
        <v>0</v>
      </c>
      <c r="I60" s="1">
        <v>4142865</v>
      </c>
      <c r="J60" s="1">
        <v>27</v>
      </c>
      <c r="K60" s="1" t="s">
        <v>6</v>
      </c>
      <c r="L60" s="1" t="b">
        <f t="shared" ref="L60" si="27" xml:space="preserve"> FALSE</f>
        <v>0</v>
      </c>
      <c r="M60" s="1">
        <v>6006758</v>
      </c>
      <c r="N60" s="1">
        <v>1</v>
      </c>
      <c r="O60" s="1" t="s">
        <v>11</v>
      </c>
      <c r="P60" t="b">
        <f t="shared" ref="P60:P62" si="28" xml:space="preserve"> FALSE</f>
        <v>0</v>
      </c>
      <c r="Q60" s="1">
        <v>4506727</v>
      </c>
      <c r="R60" s="1">
        <v>1</v>
      </c>
      <c r="S60" s="1" t="s">
        <v>7</v>
      </c>
      <c r="T60" s="1" t="b">
        <f t="shared" si="24"/>
        <v>0</v>
      </c>
      <c r="U60" s="1">
        <v>6123705</v>
      </c>
      <c r="V60" s="1">
        <v>1</v>
      </c>
      <c r="W60" s="1" t="s">
        <v>7</v>
      </c>
      <c r="X60" s="1" t="b">
        <f t="shared" si="24"/>
        <v>0</v>
      </c>
    </row>
    <row r="61" spans="1:28" ht="15.75" customHeight="1" x14ac:dyDescent="0.25">
      <c r="A61" s="1">
        <v>4580475</v>
      </c>
      <c r="B61" s="1">
        <v>1</v>
      </c>
      <c r="C61" s="1" t="s">
        <v>20</v>
      </c>
      <c r="D61" s="2" t="b">
        <f t="shared" si="23"/>
        <v>0</v>
      </c>
      <c r="E61" s="1">
        <v>6075237</v>
      </c>
      <c r="F61" s="1">
        <v>1</v>
      </c>
      <c r="G61" s="1" t="s">
        <v>10</v>
      </c>
      <c r="H61" s="1" t="b">
        <f t="shared" si="26"/>
        <v>0</v>
      </c>
      <c r="I61" s="1">
        <v>4543857</v>
      </c>
      <c r="J61" s="1">
        <v>1</v>
      </c>
      <c r="K61" s="1" t="s">
        <v>13</v>
      </c>
      <c r="L61" s="1" t="b">
        <f xml:space="preserve"> FALSE</f>
        <v>0</v>
      </c>
      <c r="M61" s="1">
        <v>6104570</v>
      </c>
      <c r="N61" s="1">
        <v>1</v>
      </c>
      <c r="O61" s="1" t="s">
        <v>15</v>
      </c>
      <c r="P61" t="b">
        <f t="shared" si="28"/>
        <v>0</v>
      </c>
      <c r="Q61" s="1">
        <v>6100203</v>
      </c>
      <c r="R61" s="1">
        <v>1</v>
      </c>
      <c r="S61" s="1" t="s">
        <v>7</v>
      </c>
      <c r="T61" s="1" t="b">
        <f t="shared" si="24"/>
        <v>0</v>
      </c>
      <c r="U61" s="1">
        <v>4614107</v>
      </c>
      <c r="V61" s="1">
        <v>1</v>
      </c>
      <c r="W61" s="1" t="s">
        <v>24</v>
      </c>
      <c r="X61" s="1" t="b">
        <f t="shared" ref="X61:X63" si="29" xml:space="preserve"> FALSE</f>
        <v>0</v>
      </c>
    </row>
    <row r="62" spans="1:28" ht="15.75" customHeight="1" x14ac:dyDescent="0.25">
      <c r="A62" s="1">
        <v>4629972</v>
      </c>
      <c r="B62" s="1">
        <v>1</v>
      </c>
      <c r="C62" s="1" t="s">
        <v>20</v>
      </c>
      <c r="D62" s="2" t="b">
        <f t="shared" si="23"/>
        <v>0</v>
      </c>
      <c r="E62" s="1">
        <v>4107623</v>
      </c>
      <c r="F62" s="1">
        <v>1</v>
      </c>
      <c r="G62" s="1" t="s">
        <v>11</v>
      </c>
      <c r="H62" s="1" t="b">
        <f xml:space="preserve"> FALSE</f>
        <v>0</v>
      </c>
      <c r="I62" s="1">
        <v>6055507</v>
      </c>
      <c r="J62" s="1">
        <v>1</v>
      </c>
      <c r="K62" s="1" t="s">
        <v>13</v>
      </c>
      <c r="L62" s="1" t="b">
        <f xml:space="preserve"> FALSE</f>
        <v>0</v>
      </c>
      <c r="M62" s="1">
        <v>6029933</v>
      </c>
      <c r="N62" s="1">
        <v>1</v>
      </c>
      <c r="O62" s="1" t="s">
        <v>23</v>
      </c>
      <c r="P62" t="b">
        <f t="shared" si="28"/>
        <v>0</v>
      </c>
      <c r="Q62" s="1">
        <v>6029773</v>
      </c>
      <c r="R62" s="1">
        <v>1</v>
      </c>
      <c r="S62" s="1" t="s">
        <v>7</v>
      </c>
      <c r="T62" s="1" t="b">
        <f t="shared" si="24"/>
        <v>0</v>
      </c>
      <c r="U62" s="1">
        <v>6093518</v>
      </c>
      <c r="V62" s="1">
        <v>1</v>
      </c>
      <c r="W62" s="1" t="s">
        <v>24</v>
      </c>
      <c r="X62" s="1" t="b">
        <f t="shared" si="29"/>
        <v>0</v>
      </c>
    </row>
    <row r="63" spans="1:28" ht="15.75" customHeight="1" x14ac:dyDescent="0.25">
      <c r="A63" s="1">
        <v>4654448</v>
      </c>
      <c r="B63" s="1">
        <v>1</v>
      </c>
      <c r="C63" s="1" t="s">
        <v>20</v>
      </c>
      <c r="D63" s="2" t="b">
        <f t="shared" si="23"/>
        <v>0</v>
      </c>
      <c r="E63" s="1">
        <v>6054819</v>
      </c>
      <c r="F63" s="1">
        <v>1</v>
      </c>
      <c r="G63" s="1" t="s">
        <v>11</v>
      </c>
      <c r="H63" s="1" t="b">
        <f xml:space="preserve"> FALSE</f>
        <v>0</v>
      </c>
      <c r="I63" s="1">
        <v>6107399</v>
      </c>
      <c r="J63" s="1">
        <v>1</v>
      </c>
      <c r="K63" s="1" t="s">
        <v>17</v>
      </c>
      <c r="L63" s="1" t="b">
        <f t="shared" ref="L63:L65" si="30" xml:space="preserve"> FALSE</f>
        <v>0</v>
      </c>
      <c r="M63" s="1">
        <v>374128</v>
      </c>
      <c r="N63" s="1">
        <v>11</v>
      </c>
      <c r="O63" s="1" t="s">
        <v>8</v>
      </c>
      <c r="P63" t="b">
        <f xml:space="preserve"> FALSE</f>
        <v>0</v>
      </c>
      <c r="Q63" s="1">
        <v>6112623</v>
      </c>
      <c r="R63" s="1">
        <v>1</v>
      </c>
      <c r="S63" s="1" t="s">
        <v>7</v>
      </c>
      <c r="T63" s="1" t="b">
        <f t="shared" si="24"/>
        <v>0</v>
      </c>
      <c r="U63" s="1">
        <v>6079894</v>
      </c>
      <c r="V63" s="1">
        <v>1</v>
      </c>
      <c r="W63" s="1" t="s">
        <v>18</v>
      </c>
      <c r="X63" s="1" t="b">
        <f t="shared" si="29"/>
        <v>0</v>
      </c>
    </row>
    <row r="64" spans="1:28" ht="15.75" customHeight="1" x14ac:dyDescent="0.25">
      <c r="A64" s="1">
        <v>6103202</v>
      </c>
      <c r="B64" s="1">
        <v>1</v>
      </c>
      <c r="C64" s="1" t="s">
        <v>7</v>
      </c>
      <c r="D64" s="2" t="b">
        <f t="shared" si="23"/>
        <v>0</v>
      </c>
      <c r="E64" s="1">
        <v>4222693</v>
      </c>
      <c r="F64" s="1">
        <v>1</v>
      </c>
      <c r="G64" s="1" t="s">
        <v>14</v>
      </c>
      <c r="H64" s="1" t="b">
        <f xml:space="preserve"> FALSE</f>
        <v>0</v>
      </c>
      <c r="I64" s="1">
        <v>6060795</v>
      </c>
      <c r="J64" s="1">
        <v>7</v>
      </c>
      <c r="K64" s="1" t="s">
        <v>17</v>
      </c>
      <c r="L64" s="1" t="b">
        <f t="shared" si="30"/>
        <v>0</v>
      </c>
      <c r="M64" s="1">
        <v>6097232</v>
      </c>
      <c r="N64" s="1">
        <v>10</v>
      </c>
      <c r="O64" s="1" t="s">
        <v>8</v>
      </c>
      <c r="P64" t="b">
        <f xml:space="preserve"> FALSE</f>
        <v>0</v>
      </c>
      <c r="Q64" s="1">
        <v>6039464</v>
      </c>
      <c r="R64" s="1">
        <v>1</v>
      </c>
      <c r="S64" s="1" t="s">
        <v>7</v>
      </c>
      <c r="T64" s="1" t="b">
        <f t="shared" si="24"/>
        <v>0</v>
      </c>
      <c r="U64" s="1">
        <v>4529672</v>
      </c>
      <c r="V64" s="1">
        <v>1</v>
      </c>
      <c r="W64" s="1" t="s">
        <v>18</v>
      </c>
      <c r="X64" t="b">
        <f t="shared" ref="X64:X65" si="31" xml:space="preserve"> FALSE</f>
        <v>0</v>
      </c>
    </row>
    <row r="65" spans="1:24" ht="15.75" customHeight="1" x14ac:dyDescent="0.25">
      <c r="A65" s="1">
        <v>6093515</v>
      </c>
      <c r="B65" s="1">
        <v>1</v>
      </c>
      <c r="C65" s="1" t="s">
        <v>16</v>
      </c>
      <c r="D65" s="1" t="b">
        <f>FALSE</f>
        <v>0</v>
      </c>
      <c r="E65" s="1">
        <v>4570666</v>
      </c>
      <c r="F65" s="1">
        <v>1</v>
      </c>
      <c r="G65" s="1" t="s">
        <v>14</v>
      </c>
      <c r="H65" s="1" t="b">
        <f xml:space="preserve"> FALSE</f>
        <v>0</v>
      </c>
      <c r="I65" s="1">
        <v>6004439</v>
      </c>
      <c r="J65" s="1">
        <v>1</v>
      </c>
      <c r="K65" s="1" t="s">
        <v>5</v>
      </c>
      <c r="L65" s="1" t="b">
        <f t="shared" si="30"/>
        <v>0</v>
      </c>
      <c r="M65" s="1">
        <v>4586882</v>
      </c>
      <c r="N65" s="1">
        <v>1</v>
      </c>
      <c r="O65" s="1" t="s">
        <v>8</v>
      </c>
      <c r="P65" t="b">
        <f xml:space="preserve"> FALSE</f>
        <v>0</v>
      </c>
      <c r="Q65" s="1">
        <v>4584727</v>
      </c>
      <c r="R65" s="1">
        <v>2</v>
      </c>
      <c r="S65" s="1" t="s">
        <v>7</v>
      </c>
      <c r="T65" s="1" t="b">
        <f t="shared" si="24"/>
        <v>0</v>
      </c>
      <c r="U65" s="1">
        <v>4581313</v>
      </c>
      <c r="V65" s="1">
        <v>1</v>
      </c>
      <c r="W65" s="1" t="s">
        <v>18</v>
      </c>
      <c r="X65" t="b">
        <f t="shared" si="31"/>
        <v>0</v>
      </c>
    </row>
    <row r="66" spans="1:24" ht="15.75" customHeight="1" x14ac:dyDescent="0.25">
      <c r="A66" s="1"/>
      <c r="B66" s="1"/>
      <c r="C66" s="1"/>
      <c r="D66" s="1"/>
    </row>
    <row r="67" spans="1:24" ht="15.75" customHeight="1" x14ac:dyDescent="0.25">
      <c r="A67" s="1"/>
      <c r="B67" s="1"/>
      <c r="C67" s="1"/>
      <c r="D67" s="1"/>
    </row>
  </sheetData>
  <conditionalFormatting sqref="AA47:AB50 A45:D45 A22:D38 A11:H21 E22:H44 I11:L40 A1:AB6 A7:L10 M7:P41 Y13:AB25 Q59:T65 Y35:AB45 Y31:Z34 Y29:AB30 U59:X62 U64:X65 U7:AB12 Y59:AB59 U8:X34 Q7:T30">
    <cfRule type="containsText" dxfId="134" priority="140" operator="containsText" text="Verde">
      <formula>NOT(ISERROR(SEARCH("Verde",A1)))</formula>
    </cfRule>
    <cfRule type="containsText" dxfId="133" priority="141" operator="containsText" text="Marrone">
      <formula>NOT(ISERROR(SEARCH("Marrone",A1)))</formula>
    </cfRule>
    <cfRule type="containsText" dxfId="132" priority="142" operator="containsText" text="Grigio scuro">
      <formula>NOT(ISERROR(SEARCH("Grigio scuro",A1)))</formula>
    </cfRule>
    <cfRule type="containsText" dxfId="131" priority="143" operator="containsText" text="Nero">
      <formula>NOT(ISERROR(SEARCH("Nero",A1)))</formula>
    </cfRule>
    <cfRule type="containsText" dxfId="130" priority="145" operator="containsText" text="VRAI">
      <formula>NOT(ISERROR(SEARCH("VRAI",A1)))</formula>
    </cfRule>
  </conditionalFormatting>
  <conditionalFormatting sqref="G47:H50">
    <cfRule type="containsText" dxfId="129" priority="130" operator="containsText" text="Verde">
      <formula>NOT(ISERROR(SEARCH("Verde",G47)))</formula>
    </cfRule>
    <cfRule type="containsText" dxfId="128" priority="131" operator="containsText" text="Marrone">
      <formula>NOT(ISERROR(SEARCH("Marrone",G47)))</formula>
    </cfRule>
    <cfRule type="containsText" dxfId="127" priority="132" operator="containsText" text="Grigio scuro">
      <formula>NOT(ISERROR(SEARCH("Grigio scuro",G47)))</formula>
    </cfRule>
    <cfRule type="containsText" dxfId="126" priority="133" operator="containsText" text="Nero">
      <formula>NOT(ISERROR(SEARCH("Nero",G47)))</formula>
    </cfRule>
    <cfRule type="containsText" dxfId="125" priority="134" operator="containsText" text="VRAI">
      <formula>NOT(ISERROR(SEARCH("VRAI",G47)))</formula>
    </cfRule>
  </conditionalFormatting>
  <conditionalFormatting sqref="C47:D50">
    <cfRule type="containsText" dxfId="124" priority="135" operator="containsText" text="Verde">
      <formula>NOT(ISERROR(SEARCH("Verde",C47)))</formula>
    </cfRule>
    <cfRule type="containsText" dxfId="123" priority="136" operator="containsText" text="Marrone">
      <formula>NOT(ISERROR(SEARCH("Marrone",C47)))</formula>
    </cfRule>
    <cfRule type="containsText" dxfId="122" priority="137" operator="containsText" text="Grigio scuro">
      <formula>NOT(ISERROR(SEARCH("Grigio scuro",C47)))</formula>
    </cfRule>
    <cfRule type="containsText" dxfId="121" priority="138" operator="containsText" text="Nero">
      <formula>NOT(ISERROR(SEARCH("Nero",C47)))</formula>
    </cfRule>
    <cfRule type="containsText" dxfId="120" priority="139" operator="containsText" text="VRAI">
      <formula>NOT(ISERROR(SEARCH("VRAI",C47)))</formula>
    </cfRule>
  </conditionalFormatting>
  <conditionalFormatting sqref="K47:L50">
    <cfRule type="containsText" dxfId="119" priority="125" operator="containsText" text="Verde">
      <formula>NOT(ISERROR(SEARCH("Verde",K47)))</formula>
    </cfRule>
    <cfRule type="containsText" dxfId="118" priority="126" operator="containsText" text="Marrone">
      <formula>NOT(ISERROR(SEARCH("Marrone",K47)))</formula>
    </cfRule>
    <cfRule type="containsText" dxfId="117" priority="127" operator="containsText" text="Grigio scuro">
      <formula>NOT(ISERROR(SEARCH("Grigio scuro",K47)))</formula>
    </cfRule>
    <cfRule type="containsText" dxfId="116" priority="128" operator="containsText" text="Nero">
      <formula>NOT(ISERROR(SEARCH("Nero",K47)))</formula>
    </cfRule>
    <cfRule type="containsText" dxfId="115" priority="129" operator="containsText" text="VRAI">
      <formula>NOT(ISERROR(SEARCH("VRAI",K47)))</formula>
    </cfRule>
  </conditionalFormatting>
  <conditionalFormatting sqref="O47:P50">
    <cfRule type="containsText" dxfId="114" priority="120" operator="containsText" text="Verde">
      <formula>NOT(ISERROR(SEARCH("Verde",O47)))</formula>
    </cfRule>
    <cfRule type="containsText" dxfId="113" priority="121" operator="containsText" text="Marrone">
      <formula>NOT(ISERROR(SEARCH("Marrone",O47)))</formula>
    </cfRule>
    <cfRule type="containsText" dxfId="112" priority="122" operator="containsText" text="Grigio scuro">
      <formula>NOT(ISERROR(SEARCH("Grigio scuro",O47)))</formula>
    </cfRule>
    <cfRule type="containsText" dxfId="111" priority="123" operator="containsText" text="Nero">
      <formula>NOT(ISERROR(SEARCH("Nero",O47)))</formula>
    </cfRule>
    <cfRule type="containsText" dxfId="110" priority="124" operator="containsText" text="VRAI">
      <formula>NOT(ISERROR(SEARCH("VRAI",O47)))</formula>
    </cfRule>
  </conditionalFormatting>
  <conditionalFormatting sqref="S47:T50">
    <cfRule type="containsText" dxfId="109" priority="115" operator="containsText" text="Verde">
      <formula>NOT(ISERROR(SEARCH("Verde",S47)))</formula>
    </cfRule>
    <cfRule type="containsText" dxfId="108" priority="116" operator="containsText" text="Marrone">
      <formula>NOT(ISERROR(SEARCH("Marrone",S47)))</formula>
    </cfRule>
    <cfRule type="containsText" dxfId="107" priority="117" operator="containsText" text="Grigio scuro">
      <formula>NOT(ISERROR(SEARCH("Grigio scuro",S47)))</formula>
    </cfRule>
    <cfRule type="containsText" dxfId="106" priority="118" operator="containsText" text="Nero">
      <formula>NOT(ISERROR(SEARCH("Nero",S47)))</formula>
    </cfRule>
    <cfRule type="containsText" dxfId="105" priority="119" operator="containsText" text="VRAI">
      <formula>NOT(ISERROR(SEARCH("VRAI",S47)))</formula>
    </cfRule>
  </conditionalFormatting>
  <conditionalFormatting sqref="W47:X50">
    <cfRule type="containsText" dxfId="104" priority="110" operator="containsText" text="Verde">
      <formula>NOT(ISERROR(SEARCH("Verde",W47)))</formula>
    </cfRule>
    <cfRule type="containsText" dxfId="103" priority="111" operator="containsText" text="Marrone">
      <formula>NOT(ISERROR(SEARCH("Marrone",W47)))</formula>
    </cfRule>
    <cfRule type="containsText" dxfId="102" priority="112" operator="containsText" text="Grigio scuro">
      <formula>NOT(ISERROR(SEARCH("Grigio scuro",W47)))</formula>
    </cfRule>
    <cfRule type="containsText" dxfId="101" priority="113" operator="containsText" text="Nero">
      <formula>NOT(ISERROR(SEARCH("Nero",W47)))</formula>
    </cfRule>
    <cfRule type="containsText" dxfId="100" priority="114" operator="containsText" text="VRAI">
      <formula>NOT(ISERROR(SEARCH("VRAI",W47)))</formula>
    </cfRule>
  </conditionalFormatting>
  <conditionalFormatting sqref="A45:D45 A22:D38 A11:H21 E22:H44 I11:L40 A1:AB6 A7:L10 M7:P41 Y13:AB25 Q59:T65 Y29:AB45 U59:X62 U64:X65 U7:AB12 Y59:AB59 U8:X34 Q7:T30">
    <cfRule type="containsText" dxfId="99" priority="108" operator="containsText" text="FALSE">
      <formula>NOT(ISERROR(SEARCH("FALSE",A1)))</formula>
    </cfRule>
    <cfRule type="containsText" dxfId="98" priority="109" operator="containsText" text="FALSE">
      <formula>NOT(ISERROR(SEARCH("FALSE",A1)))</formula>
    </cfRule>
  </conditionalFormatting>
  <conditionalFormatting sqref="A58:C58">
    <cfRule type="containsText" dxfId="97" priority="102" operator="containsText" text="Verde">
      <formula>NOT(ISERROR(SEARCH("Verde",A58)))</formula>
    </cfRule>
    <cfRule type="containsText" dxfId="96" priority="103" operator="containsText" text="Marrone">
      <formula>NOT(ISERROR(SEARCH("Marrone",A58)))</formula>
    </cfRule>
    <cfRule type="containsText" dxfId="95" priority="104" operator="containsText" text="Grigio scuro">
      <formula>NOT(ISERROR(SEARCH("Grigio scuro",A58)))</formula>
    </cfRule>
    <cfRule type="containsText" dxfId="94" priority="105" operator="containsText" text="Nero">
      <formula>NOT(ISERROR(SEARCH("Nero",A58)))</formula>
    </cfRule>
    <cfRule type="containsText" dxfId="93" priority="106" operator="containsText" text="VRAI">
      <formula>NOT(ISERROR(SEARCH("VRAI",A58)))</formula>
    </cfRule>
  </conditionalFormatting>
  <conditionalFormatting sqref="A58:C58">
    <cfRule type="containsText" dxfId="92" priority="100" operator="containsText" text="FALSE">
      <formula>NOT(ISERROR(SEARCH("FALSE",A58)))</formula>
    </cfRule>
    <cfRule type="containsText" dxfId="91" priority="101" operator="containsText" text="FALSE">
      <formula>NOT(ISERROR(SEARCH("FALSE",A58)))</formula>
    </cfRule>
  </conditionalFormatting>
  <conditionalFormatting sqref="A59:D64">
    <cfRule type="containsText" dxfId="90" priority="95" operator="containsText" text="Verde">
      <formula>NOT(ISERROR(SEARCH("Verde",A59)))</formula>
    </cfRule>
    <cfRule type="containsText" dxfId="89" priority="96" operator="containsText" text="Marrone">
      <formula>NOT(ISERROR(SEARCH("Marrone",A59)))</formula>
    </cfRule>
    <cfRule type="containsText" dxfId="88" priority="97" operator="containsText" text="Grigio scuro">
      <formula>NOT(ISERROR(SEARCH("Grigio scuro",A59)))</formula>
    </cfRule>
    <cfRule type="containsText" dxfId="87" priority="98" operator="containsText" text="Nero">
      <formula>NOT(ISERROR(SEARCH("Nero",A59)))</formula>
    </cfRule>
    <cfRule type="containsText" dxfId="86" priority="99" operator="containsText" text="VRAI">
      <formula>NOT(ISERROR(SEARCH("VRAI",A59)))</formula>
    </cfRule>
  </conditionalFormatting>
  <conditionalFormatting sqref="A59:D64">
    <cfRule type="containsText" dxfId="85" priority="93" operator="containsText" text="FALSE">
      <formula>NOT(ISERROR(SEARCH("FALSE",A59)))</formula>
    </cfRule>
    <cfRule type="containsText" dxfId="84" priority="94" operator="containsText" text="FALSE">
      <formula>NOT(ISERROR(SEARCH("FALSE",A59)))</formula>
    </cfRule>
  </conditionalFormatting>
  <conditionalFormatting sqref="A65:D65">
    <cfRule type="containsText" dxfId="83" priority="88" operator="containsText" text="Verde">
      <formula>NOT(ISERROR(SEARCH("Verde",A65)))</formula>
    </cfRule>
    <cfRule type="containsText" dxfId="82" priority="89" operator="containsText" text="Marrone">
      <formula>NOT(ISERROR(SEARCH("Marrone",A65)))</formula>
    </cfRule>
    <cfRule type="containsText" dxfId="81" priority="90" operator="containsText" text="Grigio scuro">
      <formula>NOT(ISERROR(SEARCH("Grigio scuro",A65)))</formula>
    </cfRule>
    <cfRule type="containsText" dxfId="80" priority="91" operator="containsText" text="Nero">
      <formula>NOT(ISERROR(SEARCH("Nero",A65)))</formula>
    </cfRule>
    <cfRule type="containsText" dxfId="79" priority="92" operator="containsText" text="VRAI">
      <formula>NOT(ISERROR(SEARCH("VRAI",A65)))</formula>
    </cfRule>
  </conditionalFormatting>
  <conditionalFormatting sqref="A65:D65">
    <cfRule type="containsText" dxfId="78" priority="86" operator="containsText" text="FALSE">
      <formula>NOT(ISERROR(SEARCH("FALSE",A65)))</formula>
    </cfRule>
    <cfRule type="containsText" dxfId="77" priority="87" operator="containsText" text="FALSE">
      <formula>NOT(ISERROR(SEARCH("FALSE",A65)))</formula>
    </cfRule>
  </conditionalFormatting>
  <conditionalFormatting sqref="A66:D67">
    <cfRule type="containsText" dxfId="76" priority="81" operator="containsText" text="Verde">
      <formula>NOT(ISERROR(SEARCH("Verde",A66)))</formula>
    </cfRule>
    <cfRule type="containsText" dxfId="75" priority="82" operator="containsText" text="Marrone">
      <formula>NOT(ISERROR(SEARCH("Marrone",A66)))</formula>
    </cfRule>
    <cfRule type="containsText" dxfId="74" priority="83" operator="containsText" text="Grigio scuro">
      <formula>NOT(ISERROR(SEARCH("Grigio scuro",A66)))</formula>
    </cfRule>
    <cfRule type="containsText" dxfId="73" priority="84" operator="containsText" text="Nero">
      <formula>NOT(ISERROR(SEARCH("Nero",A66)))</formula>
    </cfRule>
    <cfRule type="containsText" dxfId="72" priority="85" operator="containsText" text="VRAI">
      <formula>NOT(ISERROR(SEARCH("VRAI",A66)))</formula>
    </cfRule>
  </conditionalFormatting>
  <conditionalFormatting sqref="A66:D67">
    <cfRule type="containsText" dxfId="71" priority="79" operator="containsText" text="FALSE">
      <formula>NOT(ISERROR(SEARCH("FALSE",A66)))</formula>
    </cfRule>
    <cfRule type="containsText" dxfId="70" priority="80" operator="containsText" text="FALSE">
      <formula>NOT(ISERROR(SEARCH("FALSE",A66)))</formula>
    </cfRule>
  </conditionalFormatting>
  <conditionalFormatting sqref="E59:H61">
    <cfRule type="containsText" dxfId="69" priority="74" operator="containsText" text="Verde">
      <formula>NOT(ISERROR(SEARCH("Verde",E59)))</formula>
    </cfRule>
    <cfRule type="containsText" dxfId="68" priority="75" operator="containsText" text="Marrone">
      <formula>NOT(ISERROR(SEARCH("Marrone",E59)))</formula>
    </cfRule>
    <cfRule type="containsText" dxfId="67" priority="76" operator="containsText" text="Grigio scuro">
      <formula>NOT(ISERROR(SEARCH("Grigio scuro",E59)))</formula>
    </cfRule>
    <cfRule type="containsText" dxfId="66" priority="77" operator="containsText" text="Nero">
      <formula>NOT(ISERROR(SEARCH("Nero",E59)))</formula>
    </cfRule>
    <cfRule type="containsText" dxfId="65" priority="78" operator="containsText" text="VRAI">
      <formula>NOT(ISERROR(SEARCH("VRAI",E59)))</formula>
    </cfRule>
  </conditionalFormatting>
  <conditionalFormatting sqref="E59:H61">
    <cfRule type="containsText" dxfId="64" priority="72" operator="containsText" text="FALSE">
      <formula>NOT(ISERROR(SEARCH("FALSE",E59)))</formula>
    </cfRule>
    <cfRule type="containsText" dxfId="63" priority="73" operator="containsText" text="FALSE">
      <formula>NOT(ISERROR(SEARCH("FALSE",E59)))</formula>
    </cfRule>
  </conditionalFormatting>
  <conditionalFormatting sqref="E62:H63">
    <cfRule type="containsText" dxfId="62" priority="67" operator="containsText" text="Verde">
      <formula>NOT(ISERROR(SEARCH("Verde",E62)))</formula>
    </cfRule>
    <cfRule type="containsText" dxfId="61" priority="68" operator="containsText" text="Marrone">
      <formula>NOT(ISERROR(SEARCH("Marrone",E62)))</formula>
    </cfRule>
    <cfRule type="containsText" dxfId="60" priority="69" operator="containsText" text="Grigio scuro">
      <formula>NOT(ISERROR(SEARCH("Grigio scuro",E62)))</formula>
    </cfRule>
    <cfRule type="containsText" dxfId="59" priority="70" operator="containsText" text="Nero">
      <formula>NOT(ISERROR(SEARCH("Nero",E62)))</formula>
    </cfRule>
    <cfRule type="containsText" dxfId="58" priority="71" operator="containsText" text="VRAI">
      <formula>NOT(ISERROR(SEARCH("VRAI",E62)))</formula>
    </cfRule>
  </conditionalFormatting>
  <conditionalFormatting sqref="E62:H63">
    <cfRule type="containsText" dxfId="57" priority="65" operator="containsText" text="FALSE">
      <formula>NOT(ISERROR(SEARCH("FALSE",E62)))</formula>
    </cfRule>
    <cfRule type="containsText" dxfId="56" priority="66" operator="containsText" text="FALSE">
      <formula>NOT(ISERROR(SEARCH("FALSE",E62)))</formula>
    </cfRule>
  </conditionalFormatting>
  <conditionalFormatting sqref="E64:H65">
    <cfRule type="containsText" dxfId="55" priority="60" operator="containsText" text="Verde">
      <formula>NOT(ISERROR(SEARCH("Verde",E64)))</formula>
    </cfRule>
    <cfRule type="containsText" dxfId="54" priority="61" operator="containsText" text="Marrone">
      <formula>NOT(ISERROR(SEARCH("Marrone",E64)))</formula>
    </cfRule>
    <cfRule type="containsText" dxfId="53" priority="62" operator="containsText" text="Grigio scuro">
      <formula>NOT(ISERROR(SEARCH("Grigio scuro",E64)))</formula>
    </cfRule>
    <cfRule type="containsText" dxfId="52" priority="63" operator="containsText" text="Nero">
      <formula>NOT(ISERROR(SEARCH("Nero",E64)))</formula>
    </cfRule>
    <cfRule type="containsText" dxfId="51" priority="64" operator="containsText" text="VRAI">
      <formula>NOT(ISERROR(SEARCH("VRAI",E64)))</formula>
    </cfRule>
  </conditionalFormatting>
  <conditionalFormatting sqref="E64:H65">
    <cfRule type="containsText" dxfId="50" priority="58" operator="containsText" text="FALSE">
      <formula>NOT(ISERROR(SEARCH("FALSE",E64)))</formula>
    </cfRule>
    <cfRule type="containsText" dxfId="49" priority="59" operator="containsText" text="FALSE">
      <formula>NOT(ISERROR(SEARCH("FALSE",E64)))</formula>
    </cfRule>
  </conditionalFormatting>
  <conditionalFormatting sqref="I59:L60">
    <cfRule type="containsText" dxfId="48" priority="53" operator="containsText" text="Verde">
      <formula>NOT(ISERROR(SEARCH("Verde",I59)))</formula>
    </cfRule>
    <cfRule type="containsText" dxfId="47" priority="54" operator="containsText" text="Marrone">
      <formula>NOT(ISERROR(SEARCH("Marrone",I59)))</formula>
    </cfRule>
    <cfRule type="containsText" dxfId="46" priority="55" operator="containsText" text="Grigio scuro">
      <formula>NOT(ISERROR(SEARCH("Grigio scuro",I59)))</formula>
    </cfRule>
    <cfRule type="containsText" dxfId="45" priority="56" operator="containsText" text="Nero">
      <formula>NOT(ISERROR(SEARCH("Nero",I59)))</formula>
    </cfRule>
    <cfRule type="containsText" dxfId="44" priority="57" operator="containsText" text="VRAI">
      <formula>NOT(ISERROR(SEARCH("VRAI",I59)))</formula>
    </cfRule>
  </conditionalFormatting>
  <conditionalFormatting sqref="I59:L60">
    <cfRule type="containsText" dxfId="43" priority="51" operator="containsText" text="FALSE">
      <formula>NOT(ISERROR(SEARCH("FALSE",I59)))</formula>
    </cfRule>
    <cfRule type="containsText" dxfId="42" priority="52" operator="containsText" text="FALSE">
      <formula>NOT(ISERROR(SEARCH("FALSE",I59)))</formula>
    </cfRule>
  </conditionalFormatting>
  <conditionalFormatting sqref="I61:L62">
    <cfRule type="containsText" dxfId="41" priority="46" operator="containsText" text="Verde">
      <formula>NOT(ISERROR(SEARCH("Verde",I61)))</formula>
    </cfRule>
    <cfRule type="containsText" dxfId="40" priority="47" operator="containsText" text="Marrone">
      <formula>NOT(ISERROR(SEARCH("Marrone",I61)))</formula>
    </cfRule>
    <cfRule type="containsText" dxfId="39" priority="48" operator="containsText" text="Grigio scuro">
      <formula>NOT(ISERROR(SEARCH("Grigio scuro",I61)))</formula>
    </cfRule>
    <cfRule type="containsText" dxfId="38" priority="49" operator="containsText" text="Nero">
      <formula>NOT(ISERROR(SEARCH("Nero",I61)))</formula>
    </cfRule>
    <cfRule type="containsText" dxfId="37" priority="50" operator="containsText" text="VRAI">
      <formula>NOT(ISERROR(SEARCH("VRAI",I61)))</formula>
    </cfRule>
  </conditionalFormatting>
  <conditionalFormatting sqref="I61:L62">
    <cfRule type="containsText" dxfId="36" priority="44" operator="containsText" text="FALSE">
      <formula>NOT(ISERROR(SEARCH("FALSE",I61)))</formula>
    </cfRule>
    <cfRule type="containsText" dxfId="35" priority="45" operator="containsText" text="FALSE">
      <formula>NOT(ISERROR(SEARCH("FALSE",I61)))</formula>
    </cfRule>
  </conditionalFormatting>
  <conditionalFormatting sqref="I63:L65">
    <cfRule type="containsText" dxfId="34" priority="39" operator="containsText" text="Verde">
      <formula>NOT(ISERROR(SEARCH("Verde",I63)))</formula>
    </cfRule>
    <cfRule type="containsText" dxfId="33" priority="40" operator="containsText" text="Marrone">
      <formula>NOT(ISERROR(SEARCH("Marrone",I63)))</formula>
    </cfRule>
    <cfRule type="containsText" dxfId="32" priority="41" operator="containsText" text="Grigio scuro">
      <formula>NOT(ISERROR(SEARCH("Grigio scuro",I63)))</formula>
    </cfRule>
    <cfRule type="containsText" dxfId="31" priority="42" operator="containsText" text="Nero">
      <formula>NOT(ISERROR(SEARCH("Nero",I63)))</formula>
    </cfRule>
    <cfRule type="containsText" dxfId="30" priority="43" operator="containsText" text="VRAI">
      <formula>NOT(ISERROR(SEARCH("VRAI",I63)))</formula>
    </cfRule>
  </conditionalFormatting>
  <conditionalFormatting sqref="I63:L65">
    <cfRule type="containsText" dxfId="29" priority="37" operator="containsText" text="FALSE">
      <formula>NOT(ISERROR(SEARCH("FALSE",I63)))</formula>
    </cfRule>
    <cfRule type="containsText" dxfId="28" priority="38" operator="containsText" text="FALSE">
      <formula>NOT(ISERROR(SEARCH("FALSE",I63)))</formula>
    </cfRule>
  </conditionalFormatting>
  <conditionalFormatting sqref="M59:P62">
    <cfRule type="containsText" dxfId="27" priority="32" operator="containsText" text="Verde">
      <formula>NOT(ISERROR(SEARCH("Verde",M59)))</formula>
    </cfRule>
    <cfRule type="containsText" dxfId="26" priority="33" operator="containsText" text="Marrone">
      <formula>NOT(ISERROR(SEARCH("Marrone",M59)))</formula>
    </cfRule>
    <cfRule type="containsText" dxfId="25" priority="34" operator="containsText" text="Grigio scuro">
      <formula>NOT(ISERROR(SEARCH("Grigio scuro",M59)))</formula>
    </cfRule>
    <cfRule type="containsText" dxfId="24" priority="35" operator="containsText" text="Nero">
      <formula>NOT(ISERROR(SEARCH("Nero",M59)))</formula>
    </cfRule>
    <cfRule type="containsText" dxfId="23" priority="36" operator="containsText" text="VRAI">
      <formula>NOT(ISERROR(SEARCH("VRAI",M59)))</formula>
    </cfRule>
  </conditionalFormatting>
  <conditionalFormatting sqref="M59:P62">
    <cfRule type="containsText" dxfId="22" priority="30" operator="containsText" text="FALSE">
      <formula>NOT(ISERROR(SEARCH("FALSE",M59)))</formula>
    </cfRule>
    <cfRule type="containsText" dxfId="21" priority="31" operator="containsText" text="FALSE">
      <formula>NOT(ISERROR(SEARCH("FALSE",M59)))</formula>
    </cfRule>
  </conditionalFormatting>
  <conditionalFormatting sqref="M63:P65">
    <cfRule type="containsText" dxfId="20" priority="25" operator="containsText" text="Verde">
      <formula>NOT(ISERROR(SEARCH("Verde",M63)))</formula>
    </cfRule>
    <cfRule type="containsText" dxfId="19" priority="26" operator="containsText" text="Marrone">
      <formula>NOT(ISERROR(SEARCH("Marrone",M63)))</formula>
    </cfRule>
    <cfRule type="containsText" dxfId="18" priority="27" operator="containsText" text="Grigio scuro">
      <formula>NOT(ISERROR(SEARCH("Grigio scuro",M63)))</formula>
    </cfRule>
    <cfRule type="containsText" dxfId="17" priority="28" operator="containsText" text="Nero">
      <formula>NOT(ISERROR(SEARCH("Nero",M63)))</formula>
    </cfRule>
    <cfRule type="containsText" dxfId="16" priority="29" operator="containsText" text="VRAI">
      <formula>NOT(ISERROR(SEARCH("VRAI",M63)))</formula>
    </cfRule>
  </conditionalFormatting>
  <conditionalFormatting sqref="M63:P65">
    <cfRule type="containsText" dxfId="15" priority="23" operator="containsText" text="FALSE">
      <formula>NOT(ISERROR(SEARCH("FALSE",M63)))</formula>
    </cfRule>
    <cfRule type="containsText" dxfId="14" priority="24" operator="containsText" text="FALSE">
      <formula>NOT(ISERROR(SEARCH("FALSE",M63)))</formula>
    </cfRule>
  </conditionalFormatting>
  <conditionalFormatting sqref="A1:AB6 A35:AB65 A7:P34 U7:AB34 Q7:T30">
    <cfRule type="containsText" dxfId="13" priority="9" operator="containsText" text="Viola">
      <formula>NOT(ISERROR(SEARCH("Viola",A1)))</formula>
    </cfRule>
    <cfRule type="containsText" dxfId="12" priority="11" operator="containsText" text="Rosso">
      <formula>NOT(ISERROR(SEARCH("Rosso",A1)))</formula>
    </cfRule>
    <cfRule type="containsText" dxfId="11" priority="12" operator="containsText" text="Beige">
      <formula>NOT(ISERROR(SEARCH("Beige",A1)))</formula>
    </cfRule>
    <cfRule type="containsText" dxfId="10" priority="13" operator="containsText" text="Arancione">
      <formula>NOT(ISERROR(SEARCH("Arancione",A1)))</formula>
    </cfRule>
    <cfRule type="containsText" dxfId="9" priority="14" operator="containsText" text="Giallo">
      <formula>NOT(ISERROR(SEARCH("Giallo",A1)))</formula>
    </cfRule>
    <cfRule type="containsText" dxfId="8" priority="15" operator="containsText" text="Blu">
      <formula>NOT(ISERROR(SEARCH("Blu",A1)))</formula>
    </cfRule>
  </conditionalFormatting>
  <conditionalFormatting sqref="X49">
    <cfRule type="containsText" dxfId="7" priority="8" operator="containsText" text="Grigio">
      <formula>NOT(ISERROR(SEARCH("Grigio",X49)))</formula>
    </cfRule>
  </conditionalFormatting>
  <conditionalFormatting sqref="U63:X63">
    <cfRule type="containsText" dxfId="6" priority="3" operator="containsText" text="Verde">
      <formula>NOT(ISERROR(SEARCH("Verde",U63)))</formula>
    </cfRule>
    <cfRule type="containsText" dxfId="5" priority="4" operator="containsText" text="Marrone">
      <formula>NOT(ISERROR(SEARCH("Marrone",U63)))</formula>
    </cfRule>
    <cfRule type="containsText" dxfId="4" priority="5" operator="containsText" text="Grigio scuro">
      <formula>NOT(ISERROR(SEARCH("Grigio scuro",U63)))</formula>
    </cfRule>
    <cfRule type="containsText" dxfId="3" priority="6" operator="containsText" text="Nero">
      <formula>NOT(ISERROR(SEARCH("Nero",U63)))</formula>
    </cfRule>
    <cfRule type="containsText" dxfId="2" priority="7" operator="containsText" text="VRAI">
      <formula>NOT(ISERROR(SEARCH("VRAI",U63)))</formula>
    </cfRule>
  </conditionalFormatting>
  <conditionalFormatting sqref="U63:X63">
    <cfRule type="containsText" dxfId="1" priority="1" operator="containsText" text="FALSE">
      <formula>NOT(ISERROR(SEARCH("FALSE",U63)))</formula>
    </cfRule>
    <cfRule type="containsText" dxfId="0" priority="2" operator="containsText" text="FALSE">
      <formula>NOT(ISERROR(SEARCH("FALSE",U63)))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Orlacchio</dc:creator>
  <cp:lastModifiedBy>Federico Orlacchio</cp:lastModifiedBy>
  <dcterms:created xsi:type="dcterms:W3CDTF">2020-04-16T10:19:02Z</dcterms:created>
  <dcterms:modified xsi:type="dcterms:W3CDTF">2020-04-18T14:37:09Z</dcterms:modified>
</cp:coreProperties>
</file>