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3\PDs\UT03-PD1\"/>
    </mc:Choice>
  </mc:AlternateContent>
  <xr:revisionPtr revIDLastSave="0" documentId="13_ncr:1_{D2F6DD1A-209E-486C-B761-0119C3B354FE}" xr6:coauthVersionLast="47" xr6:coauthVersionMax="47" xr10:uidLastSave="{00000000-0000-0000-0000-000000000000}"/>
  <bookViews>
    <workbookView xWindow="-108" yWindow="-108" windowWidth="23256" windowHeight="13176" xr2:uid="{FB04241C-9064-4DAC-8E3B-C220C05D2793}"/>
  </bookViews>
  <sheets>
    <sheet name="Ej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1" l="1"/>
  <c r="F3" i="1"/>
  <c r="G3" i="1" s="1"/>
  <c r="D4" i="1" l="1"/>
  <c r="E4" i="1"/>
  <c r="F4" i="1" l="1"/>
  <c r="G4" i="1" s="1"/>
  <c r="E5" i="1" l="1"/>
  <c r="D5" i="1"/>
  <c r="F5" i="1" l="1"/>
  <c r="G5" i="1" s="1"/>
  <c r="D6" i="1" s="1"/>
  <c r="E6" i="1" l="1"/>
  <c r="F6" i="1" s="1"/>
  <c r="G6" i="1" s="1"/>
  <c r="E7" i="1" l="1"/>
  <c r="D7" i="1"/>
  <c r="F7" i="1" l="1"/>
  <c r="G7" i="1" s="1"/>
  <c r="E8" i="1" s="1"/>
  <c r="D8" i="1" l="1"/>
  <c r="F8" i="1" s="1"/>
  <c r="G8" i="1" s="1"/>
  <c r="E9" i="1" s="1"/>
  <c r="D9" i="1" l="1"/>
  <c r="F9" i="1" s="1"/>
  <c r="G9" i="1" s="1"/>
  <c r="D10" i="1" l="1"/>
  <c r="E10" i="1"/>
  <c r="F10" i="1" l="1"/>
  <c r="G10" i="1" s="1"/>
  <c r="D11" i="1" s="1"/>
  <c r="E11" i="1" l="1"/>
  <c r="F11" i="1" s="1"/>
  <c r="G11" i="1" s="1"/>
  <c r="D12" i="1" s="1"/>
  <c r="E12" i="1" l="1"/>
  <c r="F12" i="1" l="1"/>
  <c r="G12" i="1" s="1"/>
  <c r="D13" i="1" l="1"/>
  <c r="E13" i="1"/>
  <c r="F13" i="1" l="1"/>
  <c r="G13" i="1" s="1"/>
  <c r="D14" i="1" s="1"/>
  <c r="E14" i="1" l="1"/>
  <c r="F14" i="1" l="1"/>
  <c r="G14" i="1" s="1"/>
  <c r="D15" i="1" l="1"/>
  <c r="E15" i="1"/>
  <c r="F15" i="1" l="1"/>
  <c r="G15" i="1" s="1"/>
  <c r="E16" i="1" s="1"/>
  <c r="D16" i="1" l="1"/>
  <c r="F16" i="1" l="1"/>
  <c r="G16" i="1" s="1"/>
  <c r="E17" i="1" s="1"/>
  <c r="D17" i="1" l="1"/>
  <c r="F17" i="1" s="1"/>
  <c r="G17" i="1" s="1"/>
  <c r="E18" i="1" s="1"/>
  <c r="D18" i="1" l="1"/>
  <c r="F18" i="1" s="1"/>
  <c r="G18" i="1" s="1"/>
  <c r="E19" i="1" s="1"/>
  <c r="D19" i="1" l="1"/>
  <c r="F19" i="1" s="1"/>
  <c r="G19" i="1" s="1"/>
  <c r="D20" i="1" l="1"/>
  <c r="E20" i="1"/>
  <c r="F20" i="1" l="1"/>
  <c r="G20" i="1" s="1"/>
  <c r="D21" i="1" l="1"/>
  <c r="E21" i="1"/>
  <c r="F21" i="1" l="1"/>
  <c r="G21" i="1" s="1"/>
  <c r="E22" i="1" s="1"/>
  <c r="D22" i="1" l="1"/>
  <c r="F22" i="1" s="1"/>
  <c r="G22" i="1" s="1"/>
  <c r="D23" i="1" s="1"/>
  <c r="E23" i="1" l="1"/>
  <c r="F23" i="1" l="1"/>
  <c r="G23" i="1" s="1"/>
  <c r="D24" i="1" s="1"/>
  <c r="E24" i="1" l="1"/>
  <c r="F24" i="1" l="1"/>
  <c r="G24" i="1" s="1"/>
  <c r="D25" i="1" s="1"/>
  <c r="E25" i="1" l="1"/>
  <c r="F25" i="1" l="1"/>
  <c r="G25" i="1" s="1"/>
  <c r="D26" i="1" s="1"/>
  <c r="R12" i="1" l="1"/>
  <c r="R20" i="1"/>
  <c r="R77" i="1"/>
  <c r="R5" i="1"/>
  <c r="R62" i="1"/>
  <c r="R78" i="1"/>
  <c r="R30" i="1"/>
  <c r="R38" i="1"/>
  <c r="R47" i="1"/>
  <c r="R32" i="1"/>
  <c r="R49" i="1"/>
  <c r="R73" i="1"/>
  <c r="R15" i="1"/>
  <c r="R23" i="1"/>
  <c r="R31" i="1"/>
  <c r="R80" i="1"/>
  <c r="R8" i="1"/>
  <c r="R24" i="1"/>
  <c r="R42" i="1"/>
  <c r="R58" i="1"/>
  <c r="R82" i="1"/>
  <c r="R43" i="1"/>
  <c r="R51" i="1"/>
  <c r="R59" i="1"/>
  <c r="R27" i="1"/>
  <c r="R35" i="1"/>
  <c r="R44" i="1"/>
  <c r="E26" i="1"/>
  <c r="F26" i="1" s="1"/>
  <c r="G26" i="1" s="1"/>
  <c r="D29" i="1" s="1"/>
  <c r="R19" i="1" l="1"/>
  <c r="R34" i="1"/>
  <c r="R17" i="1"/>
  <c r="R72" i="1"/>
  <c r="R7" i="1"/>
  <c r="R16" i="1"/>
  <c r="R22" i="1"/>
  <c r="R46" i="1"/>
  <c r="R61" i="1"/>
  <c r="R76" i="1"/>
  <c r="R11" i="1"/>
  <c r="R26" i="1"/>
  <c r="R81" i="1"/>
  <c r="R64" i="1"/>
  <c r="R74" i="1"/>
  <c r="R79" i="1"/>
  <c r="R14" i="1"/>
  <c r="R37" i="1"/>
  <c r="R53" i="1"/>
  <c r="R54" i="1"/>
  <c r="R4" i="1"/>
  <c r="R68" i="1"/>
  <c r="R18" i="1"/>
  <c r="R56" i="1"/>
  <c r="R6" i="1"/>
  <c r="R60" i="1"/>
  <c r="R57" i="1"/>
  <c r="R48" i="1"/>
  <c r="R33" i="1"/>
  <c r="R63" i="1"/>
  <c r="R70" i="1"/>
  <c r="R21" i="1"/>
  <c r="R36" i="1"/>
  <c r="R69" i="1"/>
  <c r="R83" i="1"/>
  <c r="R65" i="1"/>
  <c r="R50" i="1"/>
  <c r="R71" i="1"/>
  <c r="R29" i="1"/>
  <c r="R45" i="1"/>
  <c r="R75" i="1"/>
  <c r="R10" i="1"/>
  <c r="R52" i="1"/>
  <c r="R67" i="1"/>
  <c r="R9" i="1"/>
  <c r="R41" i="1"/>
  <c r="R39" i="1"/>
  <c r="R25" i="1"/>
  <c r="R55" i="1"/>
  <c r="R66" i="1"/>
  <c r="R13" i="1"/>
  <c r="R28" i="1"/>
  <c r="R3" i="1"/>
</calcChain>
</file>

<file path=xl/sharedStrings.xml><?xml version="1.0" encoding="utf-8"?>
<sst xmlns="http://schemas.openxmlformats.org/spreadsheetml/2006/main" count="23" uniqueCount="21">
  <si>
    <t>x</t>
  </si>
  <si>
    <t>y</t>
  </si>
  <si>
    <t>b0</t>
  </si>
  <si>
    <t>b1</t>
  </si>
  <si>
    <t>alpha</t>
  </si>
  <si>
    <t>error</t>
  </si>
  <si>
    <t>p</t>
  </si>
  <si>
    <t>iteración</t>
  </si>
  <si>
    <t>RMSE</t>
  </si>
  <si>
    <t>modelo</t>
  </si>
  <si>
    <t>y = 0.1963 + 0.5306 x</t>
  </si>
  <si>
    <t>Respuestas:</t>
  </si>
  <si>
    <t>d) El RMSE obtenido en este modelo es mayor al de la TA1 que fue de 1.3</t>
  </si>
  <si>
    <t>f) Requerimientos de los datos</t>
  </si>
  <si>
    <t>a) El número de iteraciones apropiado se podría determinar a partir de obtener unos coeficientes que generen un</t>
  </si>
  <si>
    <t>modelo cuyos errores para los valores de entrenamiento nos de valores tan cercanos al cero como queramos.</t>
  </si>
  <si>
    <t>Ausencia de ruido: No hubo una medición de datos</t>
  </si>
  <si>
    <t>Remoción de colinearidad: No hay correlación al trabajar con una sola variable de entrada</t>
  </si>
  <si>
    <t>De todas formas hay que tener cuidado con el overfitting si hay variables de entrada altamente correlacionadas.</t>
  </si>
  <si>
    <t>Reescalar las entradas: No se realizó estandarización ni normalización</t>
  </si>
  <si>
    <t>Distribución Gaussiana: Los datos tienen una cierta similutud a una distribución gaussiana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</si>
</sst>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164" fontId="0" fillId="0" borderId="5" xfId="0" applyNumberFormat="1" applyBorder="1" applyAlignment="1">
      <alignment horizontal="center"/>
    </xf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1'!$G$2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1'!$G$3:$G$26</c:f>
              <c:numCache>
                <c:formatCode>0.000000</c:formatCode>
                <c:ptCount val="24"/>
                <c:pt idx="0" formatCode="General">
                  <c:v>-1</c:v>
                </c:pt>
                <c:pt idx="1">
                  <c:v>-1.96</c:v>
                </c:pt>
                <c:pt idx="2">
                  <c:v>-2.8327999999999998</c:v>
                </c:pt>
                <c:pt idx="3">
                  <c:v>-2.440248</c:v>
                </c:pt>
                <c:pt idx="4">
                  <c:v>-0.57927399999999984</c:v>
                </c:pt>
                <c:pt idx="5">
                  <c:v>-3.6227649799999999</c:v>
                </c:pt>
                <c:pt idx="6">
                  <c:v>-0.43668852120000001</c:v>
                </c:pt>
                <c:pt idx="7">
                  <c:v>-0.54129976235199995</c:v>
                </c:pt>
                <c:pt idx="8">
                  <c:v>-1.94673627319936</c:v>
                </c:pt>
                <c:pt idx="9">
                  <c:v>-0.85239703444629766</c:v>
                </c:pt>
                <c:pt idx="10">
                  <c:v>1.3577046492583715</c:v>
                </c:pt>
                <c:pt idx="11">
                  <c:v>-2.5957808859361227</c:v>
                </c:pt>
                <c:pt idx="12">
                  <c:v>-0.24457329265554295</c:v>
                </c:pt>
                <c:pt idx="13">
                  <c:v>-7.2942642417915149E-2</c:v>
                </c:pt>
                <c:pt idx="14">
                  <c:v>-1.6512062496409194</c:v>
                </c:pt>
                <c:pt idx="15">
                  <c:v>-0.33148194424364474</c:v>
                </c:pt>
                <c:pt idx="16">
                  <c:v>1.9885525347324955</c:v>
                </c:pt>
                <c:pt idx="17">
                  <c:v>-2.2597400252619386</c:v>
                </c:pt>
                <c:pt idx="18">
                  <c:v>-0.17426811231986405</c:v>
                </c:pt>
                <c:pt idx="19">
                  <c:v>8.3732858985944958E-2</c:v>
                </c:pt>
                <c:pt idx="20">
                  <c:v>-1.5493862456727769</c:v>
                </c:pt>
                <c:pt idx="21">
                  <c:v>-0.16044984604197188</c:v>
                </c:pt>
                <c:pt idx="22">
                  <c:v>2.1911297028156875</c:v>
                </c:pt>
                <c:pt idx="23">
                  <c:v>-2.1502720425724378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F-42B3-A41B-7411A0B0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0735"/>
        <c:axId val="33808239"/>
      </c:scatterChart>
      <c:valAx>
        <c:axId val="338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808239"/>
        <c:crosses val="autoZero"/>
        <c:crossBetween val="midCat"/>
      </c:valAx>
      <c:valAx>
        <c:axId val="338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8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1'!$B$3:$B$26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</c:numCache>
            </c:numRef>
          </c:xVal>
          <c:yVal>
            <c:numRef>
              <c:f>'Ej 1'!$C$3:$C$26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6-4DBE-A7B5-F8F996D2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3039"/>
        <c:axId val="108469711"/>
      </c:scatterChart>
      <c:valAx>
        <c:axId val="1084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8469711"/>
        <c:crosses val="autoZero"/>
        <c:crossBetween val="midCat"/>
      </c:valAx>
      <c:valAx>
        <c:axId val="1084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847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1'!$R$2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1'!$Q$3:$Q$83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'Ej 1'!$R$3:$R$83</c:f>
              <c:numCache>
                <c:formatCode>General</c:formatCode>
                <c:ptCount val="81"/>
                <c:pt idx="0">
                  <c:v>0.19630918069595849</c:v>
                </c:pt>
                <c:pt idx="1">
                  <c:v>0.24937755623059055</c:v>
                </c:pt>
                <c:pt idx="2">
                  <c:v>0.30244593176522261</c:v>
                </c:pt>
                <c:pt idx="3">
                  <c:v>0.35551430729985473</c:v>
                </c:pt>
                <c:pt idx="4">
                  <c:v>0.40858268283448679</c:v>
                </c:pt>
                <c:pt idx="5">
                  <c:v>0.46165105836911885</c:v>
                </c:pt>
                <c:pt idx="6">
                  <c:v>0.51471943390375097</c:v>
                </c:pt>
                <c:pt idx="7">
                  <c:v>0.56778780943838303</c:v>
                </c:pt>
                <c:pt idx="8">
                  <c:v>0.62085618497301509</c:v>
                </c:pt>
                <c:pt idx="9">
                  <c:v>0.67392456050764715</c:v>
                </c:pt>
                <c:pt idx="10">
                  <c:v>0.72699293604227921</c:v>
                </c:pt>
                <c:pt idx="11">
                  <c:v>0.78006131157691139</c:v>
                </c:pt>
                <c:pt idx="12">
                  <c:v>0.83312968711154334</c:v>
                </c:pt>
                <c:pt idx="13">
                  <c:v>0.88619806264617551</c:v>
                </c:pt>
                <c:pt idx="14">
                  <c:v>0.93926643818080746</c:v>
                </c:pt>
                <c:pt idx="15">
                  <c:v>0.99233481371543952</c:v>
                </c:pt>
                <c:pt idx="16">
                  <c:v>1.0454031892500717</c:v>
                </c:pt>
                <c:pt idx="17">
                  <c:v>1.0984715647847036</c:v>
                </c:pt>
                <c:pt idx="18">
                  <c:v>1.1515399403193358</c:v>
                </c:pt>
                <c:pt idx="19">
                  <c:v>1.2046083158539678</c:v>
                </c:pt>
                <c:pt idx="20">
                  <c:v>1.2576766913885999</c:v>
                </c:pt>
                <c:pt idx="21">
                  <c:v>1.3107450669232321</c:v>
                </c:pt>
                <c:pt idx="22">
                  <c:v>1.3638134424578643</c:v>
                </c:pt>
                <c:pt idx="23">
                  <c:v>1.416881817992496</c:v>
                </c:pt>
                <c:pt idx="24">
                  <c:v>1.4699501935271282</c:v>
                </c:pt>
                <c:pt idx="25">
                  <c:v>1.5230185690617604</c:v>
                </c:pt>
                <c:pt idx="26">
                  <c:v>1.5760869445963925</c:v>
                </c:pt>
                <c:pt idx="27">
                  <c:v>1.6291553201310245</c:v>
                </c:pt>
                <c:pt idx="28">
                  <c:v>1.6822236956656564</c:v>
                </c:pt>
                <c:pt idx="29">
                  <c:v>1.7352920712002886</c:v>
                </c:pt>
                <c:pt idx="30">
                  <c:v>1.7883604467349206</c:v>
                </c:pt>
                <c:pt idx="31">
                  <c:v>1.8414288222695527</c:v>
                </c:pt>
                <c:pt idx="32">
                  <c:v>1.8944971978041849</c:v>
                </c:pt>
                <c:pt idx="33">
                  <c:v>1.9475655733388169</c:v>
                </c:pt>
                <c:pt idx="34">
                  <c:v>2.0006339488734488</c:v>
                </c:pt>
                <c:pt idx="35">
                  <c:v>2.0537023244080812</c:v>
                </c:pt>
                <c:pt idx="36">
                  <c:v>2.1067706999427132</c:v>
                </c:pt>
                <c:pt idx="37">
                  <c:v>2.1598390754773451</c:v>
                </c:pt>
                <c:pt idx="38">
                  <c:v>2.2129074510119771</c:v>
                </c:pt>
                <c:pt idx="39">
                  <c:v>2.2659758265466095</c:v>
                </c:pt>
                <c:pt idx="40">
                  <c:v>2.3190442020812414</c:v>
                </c:pt>
                <c:pt idx="41">
                  <c:v>2.3721125776158734</c:v>
                </c:pt>
                <c:pt idx="42">
                  <c:v>2.4251809531505057</c:v>
                </c:pt>
                <c:pt idx="43">
                  <c:v>2.4782493286851377</c:v>
                </c:pt>
                <c:pt idx="44">
                  <c:v>2.5313177042197701</c:v>
                </c:pt>
                <c:pt idx="45">
                  <c:v>2.5843860797544016</c:v>
                </c:pt>
                <c:pt idx="46">
                  <c:v>2.6374544552890336</c:v>
                </c:pt>
                <c:pt idx="47">
                  <c:v>2.6905228308236659</c:v>
                </c:pt>
                <c:pt idx="48">
                  <c:v>2.7435912063582979</c:v>
                </c:pt>
                <c:pt idx="49">
                  <c:v>2.7966595818929303</c:v>
                </c:pt>
                <c:pt idx="50">
                  <c:v>2.8497279574275622</c:v>
                </c:pt>
                <c:pt idx="51">
                  <c:v>2.9027963329621942</c:v>
                </c:pt>
                <c:pt idx="52">
                  <c:v>2.9558647084968266</c:v>
                </c:pt>
                <c:pt idx="53">
                  <c:v>3.0089330840314581</c:v>
                </c:pt>
                <c:pt idx="54">
                  <c:v>3.0620014595660905</c:v>
                </c:pt>
                <c:pt idx="55">
                  <c:v>3.1150698351007224</c:v>
                </c:pt>
                <c:pt idx="56">
                  <c:v>3.1681382106353544</c:v>
                </c:pt>
                <c:pt idx="57">
                  <c:v>3.2212065861699868</c:v>
                </c:pt>
                <c:pt idx="58">
                  <c:v>3.2742749617046187</c:v>
                </c:pt>
                <c:pt idx="59">
                  <c:v>3.3273433372392511</c:v>
                </c:pt>
                <c:pt idx="60">
                  <c:v>3.3804117127738826</c:v>
                </c:pt>
                <c:pt idx="61">
                  <c:v>3.4334800883085146</c:v>
                </c:pt>
                <c:pt idx="62">
                  <c:v>3.486548463843147</c:v>
                </c:pt>
                <c:pt idx="63">
                  <c:v>3.5396168393777789</c:v>
                </c:pt>
                <c:pt idx="64">
                  <c:v>3.5926852149124113</c:v>
                </c:pt>
                <c:pt idx="65">
                  <c:v>3.6457535904470433</c:v>
                </c:pt>
                <c:pt idx="66">
                  <c:v>3.6988219659816752</c:v>
                </c:pt>
                <c:pt idx="67">
                  <c:v>3.7518903415163076</c:v>
                </c:pt>
                <c:pt idx="68">
                  <c:v>3.8049587170509391</c:v>
                </c:pt>
                <c:pt idx="69">
                  <c:v>3.8580270925855715</c:v>
                </c:pt>
                <c:pt idx="70">
                  <c:v>3.9110954681202035</c:v>
                </c:pt>
                <c:pt idx="71">
                  <c:v>3.9641638436548354</c:v>
                </c:pt>
                <c:pt idx="72">
                  <c:v>4.0172322191894683</c:v>
                </c:pt>
                <c:pt idx="73">
                  <c:v>4.0703005947240998</c:v>
                </c:pt>
                <c:pt idx="74">
                  <c:v>4.1233689702587322</c:v>
                </c:pt>
                <c:pt idx="75">
                  <c:v>4.1764373457933637</c:v>
                </c:pt>
                <c:pt idx="76">
                  <c:v>4.2295057213279961</c:v>
                </c:pt>
                <c:pt idx="77">
                  <c:v>4.2825740968626285</c:v>
                </c:pt>
                <c:pt idx="78">
                  <c:v>4.3356424723972609</c:v>
                </c:pt>
                <c:pt idx="79">
                  <c:v>4.3887108479318933</c:v>
                </c:pt>
                <c:pt idx="80">
                  <c:v>4.4417792234665239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D-444F-B3DA-97409944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855"/>
        <c:axId val="140306031"/>
      </c:scatterChart>
      <c:valAx>
        <c:axId val="14031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306031"/>
        <c:crosses val="autoZero"/>
        <c:crossBetween val="midCat"/>
      </c:valAx>
      <c:valAx>
        <c:axId val="1403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31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477050</xdr:colOff>
      <xdr:row>17</xdr:row>
      <xdr:rowOff>13767</xdr:rowOff>
    </xdr:from>
    <xdr:to>
      <xdr:col>15</xdr:col>
      <xdr:colOff>172250</xdr:colOff>
      <xdr:row>31</xdr:row>
      <xdr:rowOff>160404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92A68-CD3B-412B-AED9-F6577BFE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479611</xdr:colOff>
      <xdr:row>1</xdr:row>
      <xdr:rowOff>85165</xdr:rowOff>
    </xdr:from>
    <xdr:to>
      <xdr:col>15</xdr:col>
      <xdr:colOff>174811</xdr:colOff>
      <xdr:row>16</xdr:row>
      <xdr:rowOff>138953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20881-7715-4EF8-9682-FCAF40674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353292</xdr:colOff>
      <xdr:row>2</xdr:row>
      <xdr:rowOff>20782</xdr:rowOff>
    </xdr:from>
    <xdr:to>
      <xdr:col>26</xdr:col>
      <xdr:colOff>48492</xdr:colOff>
      <xdr:row>17</xdr:row>
      <xdr:rowOff>62345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7008D-3250-4F52-AC57-BCD514E3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2BF7-EE6E-4344-A848-39E154BBB153}">
  <dimension ref="A2:R83"/>
  <sheetViews>
    <sheetView tabSelected="1" topLeftCell="M1" zoomScale="130" zoomScaleNormal="130" workbookViewId="0">
      <selection activeCell="Q41" sqref="Q41"/>
    </sheetView>
  </sheetViews>
  <sheetFormatPr defaultRowHeight="14.4" x14ac:dyDescent="0.3"/>
  <cols>
    <col min="4" max="6" width="9" bestFit="1" customWidth="1"/>
    <col min="7" max="7" width="9.44140625" bestFit="1" customWidth="1"/>
    <col min="17" max="17" width="8.88671875" style="16"/>
  </cols>
  <sheetData>
    <row r="2" spans="1:18" x14ac:dyDescent="0.3">
      <c r="A2" s="9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5</v>
      </c>
      <c r="H2" s="1"/>
      <c r="Q2" s="10" t="s">
        <v>0</v>
      </c>
      <c r="R2" s="10" t="s">
        <v>6</v>
      </c>
    </row>
    <row r="3" spans="1:18" x14ac:dyDescent="0.3">
      <c r="A3" s="7">
        <v>1</v>
      </c>
      <c r="B3" s="2">
        <v>1</v>
      </c>
      <c r="C3" s="2">
        <v>1</v>
      </c>
      <c r="D3" s="2">
        <v>0</v>
      </c>
      <c r="E3" s="2">
        <v>0</v>
      </c>
      <c r="F3" s="2">
        <f>D3+E3*B3</f>
        <v>0</v>
      </c>
      <c r="G3" s="2">
        <f>F3-C3</f>
        <v>-1</v>
      </c>
      <c r="H3" s="8" t="s">
        <v>4</v>
      </c>
      <c r="Q3" s="3">
        <v>0</v>
      </c>
      <c r="R3">
        <f>$D$26+Q3*$E$26</f>
        <v>0.19630918069595849</v>
      </c>
    </row>
    <row r="4" spans="1:18" x14ac:dyDescent="0.3">
      <c r="A4" s="7">
        <v>2</v>
      </c>
      <c r="B4" s="1">
        <v>3</v>
      </c>
      <c r="C4" s="1">
        <v>2</v>
      </c>
      <c r="D4" s="4">
        <f t="shared" ref="D4:D26" si="0">D3-$H$4*G3</f>
        <v>0.01</v>
      </c>
      <c r="E4" s="4">
        <f t="shared" ref="E4:E26" si="1">E3-$H$4*G3*B3</f>
        <v>0.01</v>
      </c>
      <c r="F4" s="4">
        <f>D4+E4*B4</f>
        <v>0.04</v>
      </c>
      <c r="G4" s="4">
        <f>F4-C4</f>
        <v>-1.96</v>
      </c>
      <c r="H4" s="8">
        <v>0.01</v>
      </c>
      <c r="Q4" s="3">
        <v>0.1</v>
      </c>
      <c r="R4" s="13">
        <f t="shared" ref="R4:R66" si="2">$D$26+Q4*$E$26</f>
        <v>0.24937755623059055</v>
      </c>
    </row>
    <row r="5" spans="1:18" x14ac:dyDescent="0.3">
      <c r="A5" s="7">
        <v>3</v>
      </c>
      <c r="B5" s="1">
        <v>2</v>
      </c>
      <c r="C5" s="1">
        <v>3</v>
      </c>
      <c r="D5" s="4">
        <f t="shared" si="0"/>
        <v>2.9600000000000001E-2</v>
      </c>
      <c r="E5" s="4">
        <f t="shared" si="1"/>
        <v>6.88E-2</v>
      </c>
      <c r="F5" s="4">
        <f t="shared" ref="F5:F26" si="3">D5+E5*B5</f>
        <v>0.16720000000000002</v>
      </c>
      <c r="G5" s="4">
        <f>F5-C5</f>
        <v>-2.8327999999999998</v>
      </c>
      <c r="Q5" s="3">
        <v>0.2</v>
      </c>
      <c r="R5" s="13">
        <f t="shared" si="2"/>
        <v>0.30244593176522261</v>
      </c>
    </row>
    <row r="6" spans="1:18" x14ac:dyDescent="0.3">
      <c r="A6" s="7">
        <v>4</v>
      </c>
      <c r="B6" s="1">
        <v>4</v>
      </c>
      <c r="C6" s="1">
        <v>3</v>
      </c>
      <c r="D6" s="4">
        <f t="shared" si="0"/>
        <v>5.7928E-2</v>
      </c>
      <c r="E6" s="4">
        <f t="shared" si="1"/>
        <v>0.12545600000000001</v>
      </c>
      <c r="F6" s="4">
        <f t="shared" si="3"/>
        <v>0.55975200000000003</v>
      </c>
      <c r="G6" s="4">
        <f t="shared" ref="G6:G26" si="4">F6-C6</f>
        <v>-2.440248</v>
      </c>
      <c r="Q6" s="3">
        <v>0.30000000000000004</v>
      </c>
      <c r="R6" s="13">
        <f t="shared" si="2"/>
        <v>0.35551430729985473</v>
      </c>
    </row>
    <row r="7" spans="1:18" x14ac:dyDescent="0.3">
      <c r="A7" s="7">
        <v>5</v>
      </c>
      <c r="B7" s="1">
        <v>6</v>
      </c>
      <c r="C7" s="1">
        <v>2</v>
      </c>
      <c r="D7" s="4">
        <f t="shared" si="0"/>
        <v>8.2330479999999998E-2</v>
      </c>
      <c r="E7" s="4">
        <f t="shared" si="1"/>
        <v>0.22306592000000003</v>
      </c>
      <c r="F7" s="4">
        <f t="shared" si="3"/>
        <v>1.4207260000000002</v>
      </c>
      <c r="G7" s="4">
        <f t="shared" si="4"/>
        <v>-0.57927399999999984</v>
      </c>
      <c r="Q7" s="3">
        <v>0.4</v>
      </c>
      <c r="R7" s="13">
        <f t="shared" si="2"/>
        <v>0.40858268283448679</v>
      </c>
    </row>
    <row r="8" spans="1:18" x14ac:dyDescent="0.3">
      <c r="A8" s="7">
        <v>6</v>
      </c>
      <c r="B8" s="1">
        <v>5</v>
      </c>
      <c r="C8" s="1">
        <v>5</v>
      </c>
      <c r="D8" s="4">
        <f t="shared" si="0"/>
        <v>8.8123220000000002E-2</v>
      </c>
      <c r="E8" s="4">
        <f t="shared" si="1"/>
        <v>0.25782236000000003</v>
      </c>
      <c r="F8" s="4">
        <f t="shared" si="3"/>
        <v>1.3772350200000001</v>
      </c>
      <c r="G8" s="4">
        <f>F8-C8</f>
        <v>-3.6227649799999999</v>
      </c>
      <c r="Q8" s="3">
        <v>0.5</v>
      </c>
      <c r="R8" s="13">
        <f t="shared" si="2"/>
        <v>0.46165105836911885</v>
      </c>
    </row>
    <row r="9" spans="1:18" x14ac:dyDescent="0.3">
      <c r="A9" s="7">
        <v>7</v>
      </c>
      <c r="B9" s="2">
        <v>1</v>
      </c>
      <c r="C9" s="2">
        <v>1</v>
      </c>
      <c r="D9" s="5">
        <f t="shared" si="0"/>
        <v>0.1243508698</v>
      </c>
      <c r="E9" s="5">
        <f t="shared" si="1"/>
        <v>0.438960609</v>
      </c>
      <c r="F9" s="5">
        <f t="shared" si="3"/>
        <v>0.56331147879999999</v>
      </c>
      <c r="G9" s="5">
        <f t="shared" si="4"/>
        <v>-0.43668852120000001</v>
      </c>
      <c r="Q9" s="3">
        <v>0.60000000000000009</v>
      </c>
      <c r="R9" s="13">
        <f t="shared" si="2"/>
        <v>0.51471943390375097</v>
      </c>
    </row>
    <row r="10" spans="1:18" x14ac:dyDescent="0.3">
      <c r="A10" s="7">
        <v>8</v>
      </c>
      <c r="B10" s="3">
        <v>3</v>
      </c>
      <c r="C10" s="3">
        <v>2</v>
      </c>
      <c r="D10" s="6">
        <f t="shared" si="0"/>
        <v>0.128717755012</v>
      </c>
      <c r="E10" s="4">
        <f t="shared" si="1"/>
        <v>0.44332749421200002</v>
      </c>
      <c r="F10" s="6">
        <f t="shared" si="3"/>
        <v>1.4587002376480001</v>
      </c>
      <c r="G10" s="6">
        <f t="shared" si="4"/>
        <v>-0.54129976235199995</v>
      </c>
      <c r="Q10" s="3">
        <v>0.70000000000000007</v>
      </c>
      <c r="R10" s="13">
        <f t="shared" si="2"/>
        <v>0.56778780943838303</v>
      </c>
    </row>
    <row r="11" spans="1:18" x14ac:dyDescent="0.3">
      <c r="A11" s="7">
        <v>9</v>
      </c>
      <c r="B11" s="1">
        <v>2</v>
      </c>
      <c r="C11" s="1">
        <v>3</v>
      </c>
      <c r="D11" s="4">
        <f t="shared" si="0"/>
        <v>0.13413075263551999</v>
      </c>
      <c r="E11" s="4">
        <f t="shared" si="1"/>
        <v>0.45956648708256004</v>
      </c>
      <c r="F11" s="4">
        <f t="shared" si="3"/>
        <v>1.05326372680064</v>
      </c>
      <c r="G11" s="4">
        <f t="shared" si="4"/>
        <v>-1.94673627319936</v>
      </c>
      <c r="Q11" s="3">
        <v>0.8</v>
      </c>
      <c r="R11" s="13">
        <f t="shared" si="2"/>
        <v>0.62085618497301509</v>
      </c>
    </row>
    <row r="12" spans="1:18" x14ac:dyDescent="0.3">
      <c r="A12" s="7">
        <v>10</v>
      </c>
      <c r="B12" s="1">
        <v>4</v>
      </c>
      <c r="C12" s="1">
        <v>3</v>
      </c>
      <c r="D12" s="4">
        <f t="shared" si="0"/>
        <v>0.15359811536751358</v>
      </c>
      <c r="E12" s="4">
        <f t="shared" si="1"/>
        <v>0.49850121254654722</v>
      </c>
      <c r="F12" s="4">
        <f t="shared" si="3"/>
        <v>2.1476029655537023</v>
      </c>
      <c r="G12" s="4">
        <f t="shared" si="4"/>
        <v>-0.85239703444629766</v>
      </c>
      <c r="Q12" s="3">
        <v>0.9</v>
      </c>
      <c r="R12" s="13">
        <f t="shared" si="2"/>
        <v>0.67392456050764715</v>
      </c>
    </row>
    <row r="13" spans="1:18" x14ac:dyDescent="0.3">
      <c r="A13" s="7">
        <v>11</v>
      </c>
      <c r="B13" s="1">
        <v>6</v>
      </c>
      <c r="C13" s="1">
        <v>2</v>
      </c>
      <c r="D13" s="4">
        <f t="shared" si="0"/>
        <v>0.16212208571197656</v>
      </c>
      <c r="E13" s="4">
        <f t="shared" si="1"/>
        <v>0.53259709392439913</v>
      </c>
      <c r="F13" s="4">
        <f t="shared" si="3"/>
        <v>3.3577046492583715</v>
      </c>
      <c r="G13" s="4">
        <f t="shared" si="4"/>
        <v>1.3577046492583715</v>
      </c>
      <c r="Q13" s="3">
        <v>1</v>
      </c>
      <c r="R13" s="13">
        <f t="shared" si="2"/>
        <v>0.72699293604227921</v>
      </c>
    </row>
    <row r="14" spans="1:18" x14ac:dyDescent="0.3">
      <c r="A14" s="7">
        <v>12</v>
      </c>
      <c r="B14" s="1">
        <v>5</v>
      </c>
      <c r="C14" s="1">
        <v>5</v>
      </c>
      <c r="D14" s="4">
        <f t="shared" si="0"/>
        <v>0.14854503921939285</v>
      </c>
      <c r="E14" s="12">
        <f t="shared" si="1"/>
        <v>0.45113481496889685</v>
      </c>
      <c r="F14" s="4">
        <f t="shared" si="3"/>
        <v>2.4042191140638773</v>
      </c>
      <c r="G14" s="4">
        <f t="shared" si="4"/>
        <v>-2.5957808859361227</v>
      </c>
      <c r="Q14" s="3">
        <v>1.1000000000000001</v>
      </c>
      <c r="R14" s="13">
        <f t="shared" si="2"/>
        <v>0.78006131157691139</v>
      </c>
    </row>
    <row r="15" spans="1:18" x14ac:dyDescent="0.3">
      <c r="A15" s="7">
        <v>13</v>
      </c>
      <c r="B15" s="2">
        <v>1</v>
      </c>
      <c r="C15" s="2">
        <v>1</v>
      </c>
      <c r="D15" s="5">
        <f t="shared" si="0"/>
        <v>0.17450284807875407</v>
      </c>
      <c r="E15" s="4">
        <f t="shared" si="1"/>
        <v>0.580923859265703</v>
      </c>
      <c r="F15" s="5">
        <f t="shared" si="3"/>
        <v>0.75542670734445705</v>
      </c>
      <c r="G15" s="5">
        <f t="shared" si="4"/>
        <v>-0.24457329265554295</v>
      </c>
      <c r="Q15" s="3">
        <v>1.2</v>
      </c>
      <c r="R15" s="13">
        <f t="shared" si="2"/>
        <v>0.83312968711154334</v>
      </c>
    </row>
    <row r="16" spans="1:18" x14ac:dyDescent="0.3">
      <c r="A16" s="7">
        <v>14</v>
      </c>
      <c r="B16" s="1">
        <v>3</v>
      </c>
      <c r="C16" s="1">
        <v>2</v>
      </c>
      <c r="D16" s="4">
        <f t="shared" si="0"/>
        <v>0.1769485810053095</v>
      </c>
      <c r="E16" s="4">
        <f t="shared" si="1"/>
        <v>0.58336959219225848</v>
      </c>
      <c r="F16" s="4">
        <f>D16+E16*B16</f>
        <v>1.9270573575820849</v>
      </c>
      <c r="G16" s="4">
        <f>F16-C16</f>
        <v>-7.2942642417915149E-2</v>
      </c>
      <c r="Q16" s="3">
        <v>1.3</v>
      </c>
      <c r="R16" s="13">
        <f t="shared" si="2"/>
        <v>0.88619806264617551</v>
      </c>
    </row>
    <row r="17" spans="1:18" x14ac:dyDescent="0.3">
      <c r="A17" s="7">
        <v>15</v>
      </c>
      <c r="B17" s="1">
        <v>2</v>
      </c>
      <c r="C17" s="1">
        <v>3</v>
      </c>
      <c r="D17" s="4">
        <f t="shared" si="0"/>
        <v>0.17767800742948864</v>
      </c>
      <c r="E17" s="4">
        <f t="shared" si="1"/>
        <v>0.58555787146479599</v>
      </c>
      <c r="F17" s="4">
        <f t="shared" si="3"/>
        <v>1.3487937503590806</v>
      </c>
      <c r="G17" s="4">
        <f t="shared" si="4"/>
        <v>-1.6512062496409194</v>
      </c>
      <c r="Q17" s="3">
        <v>1.4</v>
      </c>
      <c r="R17" s="13">
        <f t="shared" si="2"/>
        <v>0.93926643818080746</v>
      </c>
    </row>
    <row r="18" spans="1:18" x14ac:dyDescent="0.3">
      <c r="A18" s="7">
        <v>16</v>
      </c>
      <c r="B18" s="1">
        <v>4</v>
      </c>
      <c r="C18" s="1">
        <v>3</v>
      </c>
      <c r="D18" s="4">
        <f t="shared" si="0"/>
        <v>0.19419006992589782</v>
      </c>
      <c r="E18" s="4">
        <f t="shared" si="1"/>
        <v>0.61858199645761436</v>
      </c>
      <c r="F18" s="4">
        <f t="shared" si="3"/>
        <v>2.6685180557563553</v>
      </c>
      <c r="G18" s="4">
        <f>F18-C18</f>
        <v>-0.33148194424364474</v>
      </c>
      <c r="Q18" s="3">
        <v>1.5</v>
      </c>
      <c r="R18" s="13">
        <f t="shared" si="2"/>
        <v>0.99233481371543952</v>
      </c>
    </row>
    <row r="19" spans="1:18" x14ac:dyDescent="0.3">
      <c r="A19" s="7">
        <v>17</v>
      </c>
      <c r="B19" s="1">
        <v>6</v>
      </c>
      <c r="C19" s="1">
        <v>2</v>
      </c>
      <c r="D19" s="4">
        <f t="shared" si="0"/>
        <v>0.19750488936833427</v>
      </c>
      <c r="E19" s="4">
        <f t="shared" si="1"/>
        <v>0.63184127422736014</v>
      </c>
      <c r="F19" s="4">
        <f t="shared" si="3"/>
        <v>3.9885525347324955</v>
      </c>
      <c r="G19" s="4">
        <f t="shared" si="4"/>
        <v>1.9885525347324955</v>
      </c>
      <c r="Q19" s="3">
        <v>1.6</v>
      </c>
      <c r="R19" s="13">
        <f t="shared" si="2"/>
        <v>1.0454031892500717</v>
      </c>
    </row>
    <row r="20" spans="1:18" x14ac:dyDescent="0.3">
      <c r="A20" s="7">
        <v>18</v>
      </c>
      <c r="B20" s="1">
        <v>5</v>
      </c>
      <c r="C20" s="1">
        <v>5</v>
      </c>
      <c r="D20" s="4">
        <f t="shared" si="0"/>
        <v>0.17761936402100931</v>
      </c>
      <c r="E20" s="4">
        <f t="shared" si="1"/>
        <v>0.51252812214341037</v>
      </c>
      <c r="F20" s="4">
        <f t="shared" si="3"/>
        <v>2.7402599747380614</v>
      </c>
      <c r="G20" s="4">
        <f t="shared" si="4"/>
        <v>-2.2597400252619386</v>
      </c>
      <c r="Q20" s="3">
        <v>1.7</v>
      </c>
      <c r="R20" s="13">
        <f t="shared" si="2"/>
        <v>1.0984715647847036</v>
      </c>
    </row>
    <row r="21" spans="1:18" x14ac:dyDescent="0.3">
      <c r="A21" s="7">
        <v>19</v>
      </c>
      <c r="B21" s="2">
        <v>1</v>
      </c>
      <c r="C21" s="2">
        <v>1</v>
      </c>
      <c r="D21" s="5">
        <f t="shared" si="0"/>
        <v>0.20021676427362869</v>
      </c>
      <c r="E21" s="5">
        <f t="shared" si="1"/>
        <v>0.62551512340650728</v>
      </c>
      <c r="F21" s="5">
        <f t="shared" si="3"/>
        <v>0.82573188768013595</v>
      </c>
      <c r="G21" s="5">
        <f t="shared" si="4"/>
        <v>-0.17426811231986405</v>
      </c>
      <c r="Q21" s="3">
        <v>1.8</v>
      </c>
      <c r="R21" s="13">
        <f t="shared" si="2"/>
        <v>1.1515399403193358</v>
      </c>
    </row>
    <row r="22" spans="1:18" x14ac:dyDescent="0.3">
      <c r="A22" s="7">
        <v>20</v>
      </c>
      <c r="B22" s="1">
        <v>3</v>
      </c>
      <c r="C22" s="1">
        <v>2</v>
      </c>
      <c r="D22" s="4">
        <f t="shared" si="0"/>
        <v>0.20195944539682734</v>
      </c>
      <c r="E22" s="4">
        <f t="shared" si="1"/>
        <v>0.62725780452970592</v>
      </c>
      <c r="F22" s="4">
        <f t="shared" si="3"/>
        <v>2.083732858985945</v>
      </c>
      <c r="G22" s="4">
        <f t="shared" si="4"/>
        <v>8.3732858985944958E-2</v>
      </c>
      <c r="Q22" s="3">
        <v>1.9</v>
      </c>
      <c r="R22" s="13">
        <f t="shared" si="2"/>
        <v>1.2046083158539678</v>
      </c>
    </row>
    <row r="23" spans="1:18" x14ac:dyDescent="0.3">
      <c r="A23" s="7">
        <v>21</v>
      </c>
      <c r="B23" s="1">
        <v>2</v>
      </c>
      <c r="C23" s="1">
        <v>3</v>
      </c>
      <c r="D23" s="4">
        <f t="shared" si="0"/>
        <v>0.2011221168069679</v>
      </c>
      <c r="E23" s="4">
        <f t="shared" si="1"/>
        <v>0.62474581876012758</v>
      </c>
      <c r="F23" s="4">
        <f t="shared" si="3"/>
        <v>1.4506137543272231</v>
      </c>
      <c r="G23" s="4">
        <f t="shared" si="4"/>
        <v>-1.5493862456727769</v>
      </c>
      <c r="Q23" s="3">
        <v>2</v>
      </c>
      <c r="R23" s="13">
        <f t="shared" si="2"/>
        <v>1.2576766913885999</v>
      </c>
    </row>
    <row r="24" spans="1:18" x14ac:dyDescent="0.3">
      <c r="A24" s="7">
        <v>22</v>
      </c>
      <c r="B24" s="1">
        <v>4</v>
      </c>
      <c r="C24" s="1">
        <v>3</v>
      </c>
      <c r="D24" s="4">
        <f t="shared" si="0"/>
        <v>0.21661597926369566</v>
      </c>
      <c r="E24" s="4">
        <f t="shared" si="1"/>
        <v>0.65573354367358316</v>
      </c>
      <c r="F24" s="4">
        <f t="shared" si="3"/>
        <v>2.8395501539580281</v>
      </c>
      <c r="G24" s="4">
        <f t="shared" si="4"/>
        <v>-0.16044984604197188</v>
      </c>
      <c r="Q24" s="3">
        <v>2.1</v>
      </c>
      <c r="R24" s="13">
        <f t="shared" si="2"/>
        <v>1.3107450669232321</v>
      </c>
    </row>
    <row r="25" spans="1:18" x14ac:dyDescent="0.3">
      <c r="A25" s="7">
        <v>23</v>
      </c>
      <c r="B25" s="1">
        <v>6</v>
      </c>
      <c r="C25" s="1">
        <v>2</v>
      </c>
      <c r="D25" s="4">
        <f t="shared" si="0"/>
        <v>0.21822047772411537</v>
      </c>
      <c r="E25" s="4">
        <f t="shared" si="1"/>
        <v>0.66215153751526201</v>
      </c>
      <c r="F25" s="4">
        <f t="shared" si="3"/>
        <v>4.1911297028156875</v>
      </c>
      <c r="G25" s="4">
        <f t="shared" si="4"/>
        <v>2.1911297028156875</v>
      </c>
      <c r="Q25" s="3">
        <v>2.2000000000000002</v>
      </c>
      <c r="R25" s="13">
        <f t="shared" si="2"/>
        <v>1.3638134424578643</v>
      </c>
    </row>
    <row r="26" spans="1:18" x14ac:dyDescent="0.3">
      <c r="A26" s="7">
        <v>24</v>
      </c>
      <c r="B26" s="1">
        <v>5</v>
      </c>
      <c r="C26" s="1">
        <v>5</v>
      </c>
      <c r="D26" s="4">
        <f t="shared" si="0"/>
        <v>0.19630918069595849</v>
      </c>
      <c r="E26" s="4">
        <f t="shared" si="1"/>
        <v>0.53068375534632073</v>
      </c>
      <c r="F26" s="4">
        <f t="shared" si="3"/>
        <v>2.8497279574275622</v>
      </c>
      <c r="G26" s="4">
        <f t="shared" si="4"/>
        <v>-2.1502720425724378</v>
      </c>
      <c r="Q26" s="3">
        <v>2.2999999999999998</v>
      </c>
      <c r="R26" s="13">
        <f t="shared" si="2"/>
        <v>1.416881817992496</v>
      </c>
    </row>
    <row r="27" spans="1:18" x14ac:dyDescent="0.3">
      <c r="Q27" s="3">
        <v>2.4</v>
      </c>
      <c r="R27" s="13">
        <f t="shared" si="2"/>
        <v>1.4699501935271282</v>
      </c>
    </row>
    <row r="28" spans="1:18" x14ac:dyDescent="0.3">
      <c r="D28" s="17" t="s">
        <v>8</v>
      </c>
      <c r="E28" s="3"/>
      <c r="F28" s="11" t="s">
        <v>9</v>
      </c>
      <c r="G28" s="13"/>
      <c r="Q28" s="3">
        <v>2.5</v>
      </c>
      <c r="R28" s="13">
        <f t="shared" si="2"/>
        <v>1.5230185690617604</v>
      </c>
    </row>
    <row r="29" spans="1:18" x14ac:dyDescent="0.3">
      <c r="D29" s="14">
        <f>SQRT(SUMSQ(G3:G26)/24)</f>
        <v>1.7043249273036323</v>
      </c>
      <c r="E29" s="3"/>
      <c r="F29" s="18" t="s">
        <v>10</v>
      </c>
      <c r="G29" s="17"/>
      <c r="H29" s="19"/>
      <c r="Q29" s="3">
        <v>2.6</v>
      </c>
      <c r="R29" s="13">
        <f t="shared" si="2"/>
        <v>1.5760869445963925</v>
      </c>
    </row>
    <row r="30" spans="1:18" x14ac:dyDescent="0.3">
      <c r="D30" s="3"/>
      <c r="E30" s="3"/>
      <c r="Q30" s="3">
        <v>2.7</v>
      </c>
      <c r="R30" s="13">
        <f t="shared" si="2"/>
        <v>1.6291553201310245</v>
      </c>
    </row>
    <row r="31" spans="1:18" x14ac:dyDescent="0.3">
      <c r="D31" s="3"/>
      <c r="E31" s="3"/>
      <c r="Q31" s="3">
        <v>2.8</v>
      </c>
      <c r="R31" s="13">
        <f t="shared" si="2"/>
        <v>1.6822236956656564</v>
      </c>
    </row>
    <row r="32" spans="1:18" x14ac:dyDescent="0.3">
      <c r="D32" s="3" t="s">
        <v>11</v>
      </c>
      <c r="E32" s="3"/>
      <c r="Q32" s="3">
        <v>2.9</v>
      </c>
      <c r="R32" s="13">
        <f t="shared" si="2"/>
        <v>1.7352920712002886</v>
      </c>
    </row>
    <row r="33" spans="4:18" x14ac:dyDescent="0.3">
      <c r="D33" s="15" t="s">
        <v>14</v>
      </c>
      <c r="E33" s="15"/>
      <c r="Q33" s="3">
        <v>3</v>
      </c>
      <c r="R33" s="13">
        <f t="shared" si="2"/>
        <v>1.7883604467349206</v>
      </c>
    </row>
    <row r="34" spans="4:18" x14ac:dyDescent="0.3">
      <c r="D34" t="s">
        <v>15</v>
      </c>
      <c r="Q34" s="3">
        <v>3.1</v>
      </c>
      <c r="R34" s="13">
        <f t="shared" si="2"/>
        <v>1.8414288222695527</v>
      </c>
    </row>
    <row r="35" spans="4:18" s="13" customFormat="1" x14ac:dyDescent="0.3">
      <c r="D35" s="13" t="s">
        <v>18</v>
      </c>
      <c r="Q35" s="3">
        <v>3.2</v>
      </c>
      <c r="R35" s="13">
        <f t="shared" si="2"/>
        <v>1.8944971978041849</v>
      </c>
    </row>
    <row r="36" spans="4:18" x14ac:dyDescent="0.3">
      <c r="Q36" s="3">
        <v>3.3</v>
      </c>
      <c r="R36" s="13">
        <f t="shared" si="2"/>
        <v>1.9475655733388169</v>
      </c>
    </row>
    <row r="37" spans="4:18" x14ac:dyDescent="0.3">
      <c r="D37" t="s">
        <v>12</v>
      </c>
      <c r="Q37" s="3">
        <v>3.4</v>
      </c>
      <c r="R37" s="13">
        <f t="shared" si="2"/>
        <v>2.0006339488734488</v>
      </c>
    </row>
    <row r="38" spans="4:18" x14ac:dyDescent="0.3">
      <c r="Q38" s="3">
        <v>3.5</v>
      </c>
      <c r="R38" s="13">
        <f t="shared" si="2"/>
        <v>2.0537023244080812</v>
      </c>
    </row>
    <row r="39" spans="4:18" x14ac:dyDescent="0.3">
      <c r="D39" t="s">
        <v>13</v>
      </c>
      <c r="Q39" s="3">
        <v>3.6</v>
      </c>
      <c r="R39" s="13">
        <f t="shared" si="2"/>
        <v>2.1067706999427132</v>
      </c>
    </row>
    <row r="40" spans="4:18" x14ac:dyDescent="0.3">
      <c r="D40" t="s">
        <v>16</v>
      </c>
      <c r="Q40" s="3">
        <v>3.7</v>
      </c>
      <c r="R40" s="13">
        <f t="shared" si="2"/>
        <v>2.1598390754773451</v>
      </c>
    </row>
    <row r="41" spans="4:18" x14ac:dyDescent="0.3">
      <c r="D41" t="s">
        <v>17</v>
      </c>
      <c r="Q41" s="3">
        <v>3.8</v>
      </c>
      <c r="R41" s="13">
        <f>$D$26+Q41*$E$26</f>
        <v>2.2129074510119771</v>
      </c>
    </row>
    <row r="42" spans="4:18" x14ac:dyDescent="0.3">
      <c r="D42" t="s">
        <v>20</v>
      </c>
      <c r="Q42" s="3">
        <v>3.9</v>
      </c>
      <c r="R42" s="13">
        <f>$D$26+Q42*$E$26</f>
        <v>2.2659758265466095</v>
      </c>
    </row>
    <row r="43" spans="4:18" x14ac:dyDescent="0.3">
      <c r="D43" t="s">
        <v>19</v>
      </c>
      <c r="Q43" s="3">
        <v>4</v>
      </c>
      <c r="R43" s="13">
        <f>$D$26+Q43*$E$26</f>
        <v>2.3190442020812414</v>
      </c>
    </row>
    <row r="44" spans="4:18" x14ac:dyDescent="0.3">
      <c r="Q44" s="3">
        <v>4.0999999999999996</v>
      </c>
      <c r="R44" s="13">
        <f>$D$26+Q44*$E$26</f>
        <v>2.3721125776158734</v>
      </c>
    </row>
    <row r="45" spans="4:18" x14ac:dyDescent="0.3">
      <c r="Q45" s="3">
        <v>4.2</v>
      </c>
      <c r="R45" s="13">
        <f>$D$26+Q45*$E$26</f>
        <v>2.4251809531505057</v>
      </c>
    </row>
    <row r="46" spans="4:18" x14ac:dyDescent="0.3">
      <c r="Q46" s="3">
        <v>4.3</v>
      </c>
      <c r="R46" s="13">
        <f>$D$26+Q46*$E$26</f>
        <v>2.4782493286851377</v>
      </c>
    </row>
    <row r="47" spans="4:18" x14ac:dyDescent="0.3">
      <c r="Q47" s="3">
        <v>4.4000000000000004</v>
      </c>
      <c r="R47" s="13">
        <f>$D$26+Q47*$E$26</f>
        <v>2.5313177042197701</v>
      </c>
    </row>
    <row r="48" spans="4:18" x14ac:dyDescent="0.3">
      <c r="Q48" s="3">
        <v>4.5</v>
      </c>
      <c r="R48" s="13">
        <f>$D$26+Q48*$E$26</f>
        <v>2.5843860797544016</v>
      </c>
    </row>
    <row r="49" spans="17:18" x14ac:dyDescent="0.3">
      <c r="Q49" s="3">
        <v>4.5999999999999996</v>
      </c>
      <c r="R49" s="13">
        <f>$D$26+Q49*$E$26</f>
        <v>2.6374544552890336</v>
      </c>
    </row>
    <row r="50" spans="17:18" x14ac:dyDescent="0.3">
      <c r="Q50" s="3">
        <v>4.7</v>
      </c>
      <c r="R50" s="13">
        <f>$D$26+Q50*$E$26</f>
        <v>2.6905228308236659</v>
      </c>
    </row>
    <row r="51" spans="17:18" x14ac:dyDescent="0.3">
      <c r="Q51" s="3">
        <v>4.8</v>
      </c>
      <c r="R51" s="13">
        <f>$D$26+Q51*$E$26</f>
        <v>2.7435912063582979</v>
      </c>
    </row>
    <row r="52" spans="17:18" x14ac:dyDescent="0.3">
      <c r="Q52" s="3">
        <v>4.9000000000000004</v>
      </c>
      <c r="R52" s="13">
        <f>$D$26+Q52*$E$26</f>
        <v>2.7966595818929303</v>
      </c>
    </row>
    <row r="53" spans="17:18" x14ac:dyDescent="0.3">
      <c r="Q53" s="3">
        <v>5</v>
      </c>
      <c r="R53" s="13">
        <f>$D$26+Q53*$E$26</f>
        <v>2.8497279574275622</v>
      </c>
    </row>
    <row r="54" spans="17:18" x14ac:dyDescent="0.3">
      <c r="Q54" s="3">
        <v>5.0999999999999996</v>
      </c>
      <c r="R54" s="13">
        <f>$D$26+Q54*$E$26</f>
        <v>2.9027963329621942</v>
      </c>
    </row>
    <row r="55" spans="17:18" x14ac:dyDescent="0.3">
      <c r="Q55" s="3">
        <v>5.2</v>
      </c>
      <c r="R55" s="13">
        <f>$D$26+Q55*$E$26</f>
        <v>2.9558647084968266</v>
      </c>
    </row>
    <row r="56" spans="17:18" x14ac:dyDescent="0.3">
      <c r="Q56" s="3">
        <v>5.3</v>
      </c>
      <c r="R56" s="13">
        <f>$D$26+Q56*$E$26</f>
        <v>3.0089330840314581</v>
      </c>
    </row>
    <row r="57" spans="17:18" x14ac:dyDescent="0.3">
      <c r="Q57" s="3">
        <v>5.4</v>
      </c>
      <c r="R57" s="13">
        <f>$D$26+Q57*$E$26</f>
        <v>3.0620014595660905</v>
      </c>
    </row>
    <row r="58" spans="17:18" x14ac:dyDescent="0.3">
      <c r="Q58" s="3">
        <v>5.5</v>
      </c>
      <c r="R58" s="13">
        <f>$D$26+Q58*$E$26</f>
        <v>3.1150698351007224</v>
      </c>
    </row>
    <row r="59" spans="17:18" x14ac:dyDescent="0.3">
      <c r="Q59" s="3">
        <v>5.6</v>
      </c>
      <c r="R59" s="13">
        <f>$D$26+Q59*$E$26</f>
        <v>3.1681382106353544</v>
      </c>
    </row>
    <row r="60" spans="17:18" x14ac:dyDescent="0.3">
      <c r="Q60" s="3">
        <v>5.7</v>
      </c>
      <c r="R60" s="13">
        <f>$D$26+Q60*$E$26</f>
        <v>3.2212065861699868</v>
      </c>
    </row>
    <row r="61" spans="17:18" x14ac:dyDescent="0.3">
      <c r="Q61" s="3">
        <v>5.8</v>
      </c>
      <c r="R61" s="13">
        <f>$D$26+Q61*$E$26</f>
        <v>3.2742749617046187</v>
      </c>
    </row>
    <row r="62" spans="17:18" x14ac:dyDescent="0.3">
      <c r="Q62" s="3">
        <v>5.9</v>
      </c>
      <c r="R62" s="13">
        <f>$D$26+Q62*$E$26</f>
        <v>3.3273433372392511</v>
      </c>
    </row>
    <row r="63" spans="17:18" x14ac:dyDescent="0.3">
      <c r="Q63" s="3">
        <v>6</v>
      </c>
      <c r="R63" s="13">
        <f>$D$26+Q63*$E$26</f>
        <v>3.3804117127738826</v>
      </c>
    </row>
    <row r="64" spans="17:18" x14ac:dyDescent="0.3">
      <c r="Q64" s="3">
        <v>6.1</v>
      </c>
      <c r="R64" s="13">
        <f>$D$26+Q64*$E$26</f>
        <v>3.4334800883085146</v>
      </c>
    </row>
    <row r="65" spans="17:18" x14ac:dyDescent="0.3">
      <c r="Q65" s="3">
        <v>6.2</v>
      </c>
      <c r="R65" s="13">
        <f>$D$26+Q65*$E$26</f>
        <v>3.486548463843147</v>
      </c>
    </row>
    <row r="66" spans="17:18" x14ac:dyDescent="0.3">
      <c r="Q66" s="3">
        <v>6.3</v>
      </c>
      <c r="R66" s="13">
        <f>$D$26+Q66*$E$26</f>
        <v>3.5396168393777789</v>
      </c>
    </row>
    <row r="67" spans="17:18" x14ac:dyDescent="0.3">
      <c r="Q67" s="3">
        <v>6.4</v>
      </c>
      <c r="R67" s="13">
        <f>$D$26+Q67*$E$26</f>
        <v>3.5926852149124113</v>
      </c>
    </row>
    <row r="68" spans="17:18" x14ac:dyDescent="0.3">
      <c r="Q68" s="3">
        <v>6.5</v>
      </c>
      <c r="R68" s="13">
        <f t="shared" ref="R68:R83" si="5">$D$26+Q68*$E$26</f>
        <v>3.6457535904470433</v>
      </c>
    </row>
    <row r="69" spans="17:18" x14ac:dyDescent="0.3">
      <c r="Q69" s="3">
        <v>6.6</v>
      </c>
      <c r="R69" s="13">
        <f t="shared" si="5"/>
        <v>3.6988219659816752</v>
      </c>
    </row>
    <row r="70" spans="17:18" x14ac:dyDescent="0.3">
      <c r="Q70" s="3">
        <v>6.7</v>
      </c>
      <c r="R70" s="13">
        <f t="shared" si="5"/>
        <v>3.7518903415163076</v>
      </c>
    </row>
    <row r="71" spans="17:18" x14ac:dyDescent="0.3">
      <c r="Q71" s="3">
        <v>6.8</v>
      </c>
      <c r="R71" s="13">
        <f t="shared" si="5"/>
        <v>3.8049587170509391</v>
      </c>
    </row>
    <row r="72" spans="17:18" x14ac:dyDescent="0.3">
      <c r="Q72" s="3">
        <v>6.9</v>
      </c>
      <c r="R72" s="13">
        <f t="shared" si="5"/>
        <v>3.8580270925855715</v>
      </c>
    </row>
    <row r="73" spans="17:18" x14ac:dyDescent="0.3">
      <c r="Q73" s="3">
        <v>7</v>
      </c>
      <c r="R73" s="13">
        <f t="shared" si="5"/>
        <v>3.9110954681202035</v>
      </c>
    </row>
    <row r="74" spans="17:18" x14ac:dyDescent="0.3">
      <c r="Q74" s="3">
        <v>7.1</v>
      </c>
      <c r="R74" s="13">
        <f t="shared" si="5"/>
        <v>3.9641638436548354</v>
      </c>
    </row>
    <row r="75" spans="17:18" x14ac:dyDescent="0.3">
      <c r="Q75" s="3">
        <v>7.2</v>
      </c>
      <c r="R75" s="13">
        <f t="shared" si="5"/>
        <v>4.0172322191894683</v>
      </c>
    </row>
    <row r="76" spans="17:18" x14ac:dyDescent="0.3">
      <c r="Q76" s="3">
        <v>7.3</v>
      </c>
      <c r="R76" s="13">
        <f t="shared" si="5"/>
        <v>4.0703005947240998</v>
      </c>
    </row>
    <row r="77" spans="17:18" x14ac:dyDescent="0.3">
      <c r="Q77" s="3">
        <v>7.4</v>
      </c>
      <c r="R77" s="13">
        <f t="shared" si="5"/>
        <v>4.1233689702587322</v>
      </c>
    </row>
    <row r="78" spans="17:18" x14ac:dyDescent="0.3">
      <c r="Q78" s="3">
        <v>7.5</v>
      </c>
      <c r="R78" s="13">
        <f t="shared" si="5"/>
        <v>4.1764373457933637</v>
      </c>
    </row>
    <row r="79" spans="17:18" x14ac:dyDescent="0.3">
      <c r="Q79" s="3">
        <v>7.6</v>
      </c>
      <c r="R79" s="13">
        <f t="shared" si="5"/>
        <v>4.2295057213279961</v>
      </c>
    </row>
    <row r="80" spans="17:18" x14ac:dyDescent="0.3">
      <c r="Q80" s="3">
        <v>7.7</v>
      </c>
      <c r="R80" s="13">
        <f t="shared" si="5"/>
        <v>4.2825740968626285</v>
      </c>
    </row>
    <row r="81" spans="17:18" x14ac:dyDescent="0.3">
      <c r="Q81" s="3">
        <v>7.8</v>
      </c>
      <c r="R81" s="13">
        <f t="shared" si="5"/>
        <v>4.3356424723972609</v>
      </c>
    </row>
    <row r="82" spans="17:18" x14ac:dyDescent="0.3">
      <c r="Q82" s="3">
        <v>7.9</v>
      </c>
      <c r="R82" s="13">
        <f t="shared" si="5"/>
        <v>4.3887108479318933</v>
      </c>
    </row>
    <row r="83" spans="17:18" x14ac:dyDescent="0.3">
      <c r="Q83" s="3">
        <v>8</v>
      </c>
      <c r="R83" s="13">
        <f t="shared" si="5"/>
        <v>4.4417792234665239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2021-09-14T03:08:56Z</dcterms:created>
  <dcterms:modified xsi:type="dcterms:W3CDTF">2021-09-19T18:42:13Z</dcterms:modified>
</cp:coreProperties>
</file>