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ate1904="1"/>
  <mc:AlternateContent xmlns:mc="http://schemas.openxmlformats.org/markup-compatibility/2006">
    <mc:Choice Requires="x15">
      <x15ac:absPath xmlns:x15ac="http://schemas.microsoft.com/office/spreadsheetml/2010/11/ac" url="C:\Users\Federico\Documents\GitHub\Machine-Learning-Portfolio\ut4\PDs\UT4-PD1\"/>
    </mc:Choice>
  </mc:AlternateContent>
  <xr:revisionPtr revIDLastSave="0" documentId="8_{63518F10-677F-4FDA-A703-EA266323A5D0}" xr6:coauthVersionLast="47" xr6:coauthVersionMax="47" xr10:uidLastSave="{00000000-0000-0000-0000-000000000000}"/>
  <bookViews>
    <workbookView xWindow="10596" yWindow="2892" windowWidth="21600" windowHeight="11772" xr2:uid="{00000000-000D-0000-FFFF-FFFF00000000}"/>
  </bookViews>
  <sheets>
    <sheet name="Gráfica" sheetId="2" r:id="rId1"/>
    <sheet name="Ejercicio" sheetId="1" r:id="rId2"/>
  </sheets>
  <externalReferences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5" i="1" l="1"/>
  <c r="H34" i="1"/>
  <c r="G35" i="1"/>
  <c r="G34" i="1"/>
  <c r="H17" i="1"/>
  <c r="H16" i="1"/>
  <c r="H18" i="1" s="1"/>
  <c r="G16" i="1"/>
  <c r="C36" i="1"/>
  <c r="F34" i="1" s="1"/>
  <c r="C37" i="1"/>
  <c r="C38" i="1"/>
  <c r="C39" i="1"/>
  <c r="C40" i="1"/>
  <c r="C41" i="1"/>
  <c r="F35" i="1" s="1"/>
  <c r="C42" i="1"/>
  <c r="C43" i="1"/>
  <c r="C44" i="1"/>
  <c r="C35" i="1"/>
  <c r="C18" i="1"/>
  <c r="C19" i="1"/>
  <c r="C20" i="1"/>
  <c r="C21" i="1"/>
  <c r="C22" i="1"/>
  <c r="F17" i="1" s="1"/>
  <c r="C23" i="1"/>
  <c r="C24" i="1"/>
  <c r="C25" i="1"/>
  <c r="C26" i="1"/>
  <c r="C17" i="1"/>
  <c r="F16" i="1" s="1"/>
  <c r="F18" i="1" s="1"/>
  <c r="F40" i="1" l="1"/>
  <c r="F36" i="1"/>
  <c r="F41" i="1"/>
  <c r="G40" i="1"/>
  <c r="G17" i="1"/>
  <c r="G18" i="1" s="1"/>
  <c r="H36" i="1"/>
  <c r="G36" i="1"/>
  <c r="G42" i="1" s="1"/>
  <c r="F22" i="1"/>
  <c r="F24" i="1"/>
  <c r="F23" i="1"/>
  <c r="G23" i="1" l="1"/>
  <c r="G22" i="1"/>
  <c r="G24" i="1"/>
  <c r="G41" i="1"/>
  <c r="F42" i="1"/>
  <c r="H40" i="1"/>
  <c r="I40" i="1"/>
  <c r="H22" i="1"/>
  <c r="I22" i="1" l="1"/>
  <c r="J40" i="1"/>
  <c r="J22" i="1"/>
  <c r="D10" i="1" l="1"/>
  <c r="F10" i="1" s="1"/>
  <c r="E9" i="1"/>
  <c r="D9" i="1"/>
  <c r="F9" i="1" s="1"/>
  <c r="D8" i="1"/>
  <c r="F8" i="1" s="1"/>
  <c r="D7" i="1"/>
  <c r="E7" i="1" s="1"/>
  <c r="D6" i="1"/>
  <c r="F6" i="1" s="1"/>
  <c r="D5" i="1"/>
  <c r="F5" i="1" s="1"/>
  <c r="D4" i="1"/>
  <c r="F4" i="1" s="1"/>
  <c r="E5" i="1" l="1"/>
  <c r="F7" i="1"/>
  <c r="G7" i="1" s="1"/>
  <c r="G5" i="1"/>
  <c r="G9" i="1"/>
  <c r="E4" i="1"/>
  <c r="G4" i="1" s="1"/>
  <c r="E6" i="1"/>
  <c r="G6" i="1" s="1"/>
  <c r="E8" i="1"/>
  <c r="G8" i="1" s="1"/>
  <c r="E10" i="1"/>
  <c r="G10" i="1" s="1"/>
</calcChain>
</file>

<file path=xl/sharedStrings.xml><?xml version="1.0" encoding="utf-8"?>
<sst xmlns="http://schemas.openxmlformats.org/spreadsheetml/2006/main" count="51" uniqueCount="25">
  <si>
    <t>Gini</t>
  </si>
  <si>
    <t>escenario</t>
  </si>
  <si>
    <t>Clase 0</t>
  </si>
  <si>
    <t xml:space="preserve"> Clase 1 </t>
  </si>
  <si>
    <t>cuenta</t>
  </si>
  <si>
    <t>Clase 0 / cuenta</t>
  </si>
  <si>
    <t>Clase 1 / cuenta</t>
  </si>
  <si>
    <t>X1</t>
  </si>
  <si>
    <t>Y</t>
  </si>
  <si>
    <t>Grupo</t>
  </si>
  <si>
    <t>DER</t>
  </si>
  <si>
    <t>IZQ</t>
  </si>
  <si>
    <t>División #1</t>
  </si>
  <si>
    <t>PADRE</t>
  </si>
  <si>
    <t>Y=0</t>
  </si>
  <si>
    <t>Y=1</t>
  </si>
  <si>
    <t>Total</t>
  </si>
  <si>
    <t>Gini Izq</t>
  </si>
  <si>
    <t>Gini Der</t>
  </si>
  <si>
    <t>Gini total</t>
  </si>
  <si>
    <t>Peso</t>
  </si>
  <si>
    <t>División #2</t>
  </si>
  <si>
    <t>Con el punto de división 6.642287351 el valor de gini es 0. A partir de este se obtienen dos hijos puros para las clases</t>
  </si>
  <si>
    <t xml:space="preserve">siendo 0 a la izquierda para los valores menores al punto y 1 a la derecha para los valores mayores </t>
  </si>
  <si>
    <t>X2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</si>
</sst>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indexed="8"/>
      <name val="Verdana"/>
    </font>
    <font>
      <b/>
      <sz val="10"/>
      <color indexed="8"/>
      <name val="Verdana"/>
    </font>
    <font>
      <sz val="10"/>
      <color indexed="8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 applyNumberFormat="0" applyFill="0" applyBorder="0" applyProtection="0"/>
  </cellStyleXfs>
  <cellXfs count="17">
    <xf numFmtId="0" fontId="0" fillId="0" borderId="0" xfId="0" applyFont="1" applyAlignment="1"/>
    <xf numFmtId="0" fontId="0" fillId="0" borderId="0" xfId="0" applyNumberFormat="1" applyFont="1" applyAlignment="1"/>
    <xf numFmtId="0" fontId="0" fillId="0" borderId="0" xfId="0" applyNumberFormat="1" applyFont="1" applyAlignment="1">
      <alignment horizontal="center"/>
    </xf>
    <xf numFmtId="0" fontId="0" fillId="0" borderId="0" xfId="0" applyNumberFormat="1"/>
    <xf numFmtId="0" fontId="0" fillId="0" borderId="0" xfId="0" applyNumberFormat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0" fontId="0" fillId="2" borderId="0" xfId="0" applyNumberFormat="1" applyFill="1" applyBorder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NumberFormat="1" applyFont="1" applyBorder="1" applyAlignment="1">
      <alignment horizontal="center"/>
    </xf>
    <xf numFmtId="0" fontId="2" fillId="0" borderId="0" xfId="0" applyNumberFormat="1" applyFont="1" applyBorder="1" applyAlignment="1">
      <alignment horizontal="center"/>
    </xf>
    <xf numFmtId="0" fontId="2" fillId="0" borderId="0" xfId="0" applyNumberFormat="1" applyFont="1" applyBorder="1" applyAlignment="1">
      <alignment horizontal="left"/>
    </xf>
    <xf numFmtId="0" fontId="2" fillId="3" borderId="2" xfId="0" applyNumberFormat="1" applyFont="1" applyFill="1" applyBorder="1" applyAlignment="1">
      <alignment horizontal="center"/>
    </xf>
    <xf numFmtId="0" fontId="0" fillId="3" borderId="3" xfId="0" applyNumberFormat="1" applyFill="1" applyBorder="1" applyAlignment="1">
      <alignment horizontal="center"/>
    </xf>
    <xf numFmtId="0" fontId="2" fillId="0" borderId="0" xfId="0" applyNumberFormat="1" applyFont="1" applyFill="1" applyBorder="1" applyAlignment="1">
      <alignment horizontal="left"/>
    </xf>
    <xf numFmtId="0" fontId="0" fillId="0" borderId="0" xfId="0" applyAlignment="1">
      <alignment horizontal="center"/>
    </xf>
    <xf numFmtId="0" fontId="0" fillId="0" borderId="0" xfId="0"/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'[1]CART-dataset'!$C$2</c:f>
              <c:strCache>
                <c:ptCount val="1"/>
                <c:pt idx="0">
                  <c:v>X2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'[1]CART-dataset'!$B$3:$B$7</c:f>
              <c:numCache>
                <c:formatCode>General</c:formatCode>
                <c:ptCount val="5"/>
                <c:pt idx="0">
                  <c:v>2.7712447180000002</c:v>
                </c:pt>
                <c:pt idx="1">
                  <c:v>1.7285713089999999</c:v>
                </c:pt>
                <c:pt idx="2">
                  <c:v>3.6783198459999999</c:v>
                </c:pt>
                <c:pt idx="3">
                  <c:v>3.9610433569999999</c:v>
                </c:pt>
                <c:pt idx="4">
                  <c:v>2.9992089220000002</c:v>
                </c:pt>
              </c:numCache>
            </c:numRef>
          </c:xVal>
          <c:yVal>
            <c:numRef>
              <c:f>'[1]CART-dataset'!$C$3:$C$7</c:f>
              <c:numCache>
                <c:formatCode>General</c:formatCode>
                <c:ptCount val="5"/>
                <c:pt idx="0">
                  <c:v>1.784783929</c:v>
                </c:pt>
                <c:pt idx="1">
                  <c:v>1.169761413</c:v>
                </c:pt>
                <c:pt idx="2">
                  <c:v>2.8128135699999999</c:v>
                </c:pt>
                <c:pt idx="3">
                  <c:v>2.6199503200000001</c:v>
                </c:pt>
                <c:pt idx="4">
                  <c:v>2.209014212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37-403F-85DD-9668E4E02FD0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'[1]CART-dataset'!$B$8:$B$12</c:f>
              <c:numCache>
                <c:formatCode>General</c:formatCode>
                <c:ptCount val="5"/>
                <c:pt idx="0">
                  <c:v>7.4975458670000004</c:v>
                </c:pt>
                <c:pt idx="1">
                  <c:v>9.0022032599999999</c:v>
                </c:pt>
                <c:pt idx="2">
                  <c:v>7.4445423259999997</c:v>
                </c:pt>
                <c:pt idx="3">
                  <c:v>10.12493903</c:v>
                </c:pt>
                <c:pt idx="4">
                  <c:v>6.6422873510000002</c:v>
                </c:pt>
              </c:numCache>
            </c:numRef>
          </c:xVal>
          <c:yVal>
            <c:numRef>
              <c:f>'[1]CART-dataset'!$C$8:$C$12</c:f>
              <c:numCache>
                <c:formatCode>General</c:formatCode>
                <c:ptCount val="5"/>
                <c:pt idx="0">
                  <c:v>3.1629535459999998</c:v>
                </c:pt>
                <c:pt idx="1">
                  <c:v>3.3390471879999999</c:v>
                </c:pt>
                <c:pt idx="2">
                  <c:v>0.47668337500000002</c:v>
                </c:pt>
                <c:pt idx="3">
                  <c:v>3.234550982</c:v>
                </c:pt>
                <c:pt idx="4">
                  <c:v>3.319983761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37-403F-85DD-9668E4E02F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7211311"/>
        <c:axId val="1700274863"/>
      </c:scatterChart>
      <c:valAx>
        <c:axId val="1387211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1700274863"/>
        <c:crosses val="autoZero"/>
        <c:crossBetween val="midCat"/>
      </c:valAx>
      <c:valAx>
        <c:axId val="1700274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1387211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Y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10</xdr:col>
      <xdr:colOff>327660</xdr:colOff>
      <xdr:row>12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C75A31-9965-4E1F-A07C-66A4981517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ART-datase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RT-dataset"/>
    </sheetNames>
    <sheetDataSet>
      <sheetData sheetId="0">
        <row r="2">
          <cell r="C2" t="str">
            <v>X2</v>
          </cell>
        </row>
        <row r="3">
          <cell r="B3">
            <v>2.7712447180000002</v>
          </cell>
          <cell r="C3">
            <v>1.784783929</v>
          </cell>
        </row>
        <row r="4">
          <cell r="B4">
            <v>1.7285713089999999</v>
          </cell>
          <cell r="C4">
            <v>1.169761413</v>
          </cell>
        </row>
        <row r="5">
          <cell r="B5">
            <v>3.6783198459999999</v>
          </cell>
          <cell r="C5">
            <v>2.8128135699999999</v>
          </cell>
        </row>
        <row r="6">
          <cell r="B6">
            <v>3.9610433569999999</v>
          </cell>
          <cell r="C6">
            <v>2.6199503200000001</v>
          </cell>
        </row>
        <row r="7">
          <cell r="B7">
            <v>2.9992089220000002</v>
          </cell>
          <cell r="C7">
            <v>2.209014212</v>
          </cell>
        </row>
        <row r="8">
          <cell r="B8">
            <v>7.4975458670000004</v>
          </cell>
          <cell r="C8">
            <v>3.1629535459999998</v>
          </cell>
        </row>
        <row r="9">
          <cell r="B9">
            <v>9.0022032599999999</v>
          </cell>
          <cell r="C9">
            <v>3.3390471879999999</v>
          </cell>
        </row>
        <row r="10">
          <cell r="B10">
            <v>7.4445423259999997</v>
          </cell>
          <cell r="C10">
            <v>0.47668337500000002</v>
          </cell>
        </row>
        <row r="11">
          <cell r="B11">
            <v>10.12493903</v>
          </cell>
          <cell r="C11">
            <v>3.234550982</v>
          </cell>
        </row>
        <row r="12">
          <cell r="B12">
            <v>6.6422873510000002</v>
          </cell>
          <cell r="C12">
            <v>3.319983761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9163B-8D7F-455D-A390-AB8639FD8D48}">
  <dimension ref="B2:K15"/>
  <sheetViews>
    <sheetView tabSelected="1" workbookViewId="0">
      <selection activeCell="C20" sqref="C20"/>
    </sheetView>
  </sheetViews>
  <sheetFormatPr defaultRowHeight="12.6" x14ac:dyDescent="0.2"/>
  <sheetData>
    <row r="2" spans="2:11" x14ac:dyDescent="0.2">
      <c r="B2" s="15" t="s">
        <v>7</v>
      </c>
      <c r="C2" s="15" t="s">
        <v>24</v>
      </c>
      <c r="D2" s="15" t="s">
        <v>8</v>
      </c>
      <c r="E2" s="16"/>
      <c r="F2" s="16"/>
      <c r="G2" s="16"/>
      <c r="H2" s="16"/>
      <c r="I2" s="16"/>
      <c r="J2" s="16"/>
      <c r="K2" s="16"/>
    </row>
    <row r="3" spans="2:11" x14ac:dyDescent="0.2">
      <c r="B3" s="15">
        <v>2.7712447180000002</v>
      </c>
      <c r="C3" s="15">
        <v>1.784783929</v>
      </c>
      <c r="D3" s="15">
        <v>0</v>
      </c>
      <c r="E3" s="16"/>
      <c r="F3" s="16"/>
      <c r="G3" s="16"/>
      <c r="H3" s="16"/>
      <c r="I3" s="16"/>
      <c r="J3" s="16"/>
      <c r="K3" s="16"/>
    </row>
    <row r="4" spans="2:11" x14ac:dyDescent="0.2">
      <c r="B4" s="15">
        <v>1.7285713089999999</v>
      </c>
      <c r="C4" s="15">
        <v>1.169761413</v>
      </c>
      <c r="D4" s="15">
        <v>0</v>
      </c>
      <c r="E4" s="16"/>
      <c r="F4" s="16"/>
      <c r="G4" s="16"/>
      <c r="H4" s="16"/>
      <c r="I4" s="16"/>
      <c r="J4" s="16"/>
      <c r="K4" s="16"/>
    </row>
    <row r="5" spans="2:11" x14ac:dyDescent="0.2">
      <c r="B5" s="15">
        <v>3.6783198459999999</v>
      </c>
      <c r="C5" s="15">
        <v>2.8128135699999999</v>
      </c>
      <c r="D5" s="15">
        <v>0</v>
      </c>
      <c r="E5" s="16"/>
      <c r="F5" s="16"/>
      <c r="G5" s="16"/>
      <c r="H5" s="16"/>
      <c r="I5" s="16"/>
      <c r="J5" s="16"/>
      <c r="K5" s="16"/>
    </row>
    <row r="6" spans="2:11" x14ac:dyDescent="0.2">
      <c r="B6" s="15">
        <v>3.9610433569999999</v>
      </c>
      <c r="C6" s="15">
        <v>2.6199503200000001</v>
      </c>
      <c r="D6" s="15">
        <v>0</v>
      </c>
      <c r="E6" s="16"/>
      <c r="F6" s="16"/>
      <c r="G6" s="16"/>
      <c r="H6" s="16"/>
      <c r="I6" s="16"/>
      <c r="J6" s="16"/>
      <c r="K6" s="16"/>
    </row>
    <row r="7" spans="2:11" x14ac:dyDescent="0.2">
      <c r="B7" s="15">
        <v>2.9992089220000002</v>
      </c>
      <c r="C7" s="15">
        <v>2.209014212</v>
      </c>
      <c r="D7" s="15">
        <v>0</v>
      </c>
      <c r="E7" s="16"/>
      <c r="F7" s="16"/>
      <c r="G7" s="16"/>
      <c r="H7" s="16"/>
      <c r="I7" s="16"/>
      <c r="J7" s="16"/>
      <c r="K7" s="16"/>
    </row>
    <row r="8" spans="2:11" x14ac:dyDescent="0.2">
      <c r="B8" s="15">
        <v>7.4975458670000004</v>
      </c>
      <c r="C8" s="15">
        <v>3.1629535459999998</v>
      </c>
      <c r="D8" s="15">
        <v>1</v>
      </c>
      <c r="E8" s="16"/>
      <c r="F8" s="16"/>
      <c r="G8" s="16"/>
      <c r="H8" s="16"/>
      <c r="I8" s="16"/>
      <c r="J8" s="16"/>
      <c r="K8" s="16"/>
    </row>
    <row r="9" spans="2:11" x14ac:dyDescent="0.2">
      <c r="B9" s="15">
        <v>9.0022032599999999</v>
      </c>
      <c r="C9" s="15">
        <v>3.3390471879999999</v>
      </c>
      <c r="D9" s="15">
        <v>1</v>
      </c>
      <c r="E9" s="16"/>
      <c r="F9" s="16"/>
      <c r="G9" s="16"/>
      <c r="H9" s="16"/>
      <c r="I9" s="16"/>
      <c r="J9" s="16"/>
      <c r="K9" s="16"/>
    </row>
    <row r="10" spans="2:11" x14ac:dyDescent="0.2">
      <c r="B10" s="15">
        <v>7.4445423259999997</v>
      </c>
      <c r="C10" s="15">
        <v>0.47668337500000002</v>
      </c>
      <c r="D10" s="15">
        <v>1</v>
      </c>
      <c r="E10" s="16"/>
      <c r="F10" s="16"/>
      <c r="G10" s="16"/>
      <c r="H10" s="16"/>
      <c r="I10" s="16"/>
      <c r="J10" s="16"/>
      <c r="K10" s="16"/>
    </row>
    <row r="11" spans="2:11" x14ac:dyDescent="0.2">
      <c r="B11" s="15">
        <v>10.12493903</v>
      </c>
      <c r="C11" s="15">
        <v>3.234550982</v>
      </c>
      <c r="D11" s="15">
        <v>1</v>
      </c>
      <c r="E11" s="16"/>
      <c r="F11" s="16"/>
      <c r="G11" s="16"/>
      <c r="H11" s="16"/>
      <c r="I11" s="16"/>
      <c r="J11" s="16"/>
      <c r="K11" s="16"/>
    </row>
    <row r="12" spans="2:11" x14ac:dyDescent="0.2">
      <c r="B12" s="15">
        <v>6.6422873510000002</v>
      </c>
      <c r="C12" s="15">
        <v>3.319983761</v>
      </c>
      <c r="D12" s="15">
        <v>1</v>
      </c>
      <c r="E12" s="16"/>
      <c r="F12" s="16"/>
      <c r="G12" s="16"/>
      <c r="H12" s="16"/>
      <c r="I12" s="16"/>
      <c r="J12" s="16"/>
      <c r="K12" s="16"/>
    </row>
    <row r="13" spans="2:11" x14ac:dyDescent="0.2">
      <c r="B13" s="15"/>
      <c r="C13" s="15"/>
      <c r="D13" s="15"/>
      <c r="E13" s="16"/>
      <c r="F13" s="16"/>
      <c r="G13" s="16"/>
      <c r="H13" s="16"/>
      <c r="I13" s="16"/>
      <c r="J13" s="16"/>
      <c r="K13" s="16"/>
    </row>
    <row r="14" spans="2:11" x14ac:dyDescent="0.2">
      <c r="B14" s="15"/>
      <c r="C14" s="15"/>
      <c r="D14" s="15"/>
      <c r="E14" s="16"/>
      <c r="F14" s="16"/>
      <c r="G14" s="16"/>
      <c r="H14" s="16"/>
      <c r="I14" s="16"/>
      <c r="J14" s="16"/>
      <c r="K14" s="16"/>
    </row>
    <row r="15" spans="2:11" x14ac:dyDescent="0.2">
      <c r="B15" s="15"/>
      <c r="C15" s="15"/>
      <c r="D15" s="15"/>
      <c r="E15" s="16"/>
      <c r="F15" s="16"/>
      <c r="G15" s="16"/>
      <c r="H15" s="16"/>
      <c r="I15" s="16"/>
      <c r="J15" s="16"/>
      <c r="K15" s="16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V48"/>
  <sheetViews>
    <sheetView showGridLines="0" topLeftCell="A13" zoomScale="85" zoomScaleNormal="85" workbookViewId="0">
      <selection activeCell="I25" sqref="I25"/>
    </sheetView>
  </sheetViews>
  <sheetFormatPr defaultColWidth="10.90625" defaultRowHeight="12.9" customHeight="1" x14ac:dyDescent="0.2"/>
  <cols>
    <col min="1" max="7" width="14.6328125" style="1" customWidth="1"/>
    <col min="8" max="8" width="10.90625" style="1" customWidth="1"/>
    <col min="9" max="9" width="12.26953125" style="2" bestFit="1" customWidth="1"/>
    <col min="10" max="11" width="10.90625" style="2" customWidth="1"/>
    <col min="12" max="256" width="10.90625" style="1" customWidth="1"/>
  </cols>
  <sheetData>
    <row r="1" spans="1:11" ht="15" customHeight="1" x14ac:dyDescent="0.2">
      <c r="A1" s="7" t="s">
        <v>0</v>
      </c>
      <c r="B1" s="8"/>
      <c r="C1" s="8"/>
      <c r="D1" s="8"/>
      <c r="E1" s="8"/>
      <c r="F1" s="8"/>
      <c r="G1" s="8"/>
    </row>
    <row r="2" spans="1:11" ht="15" customHeight="1" x14ac:dyDescent="0.2">
      <c r="A2" s="8"/>
      <c r="B2" s="8"/>
      <c r="C2" s="8"/>
      <c r="D2" s="8"/>
      <c r="E2" s="8"/>
      <c r="F2" s="8"/>
      <c r="G2" s="8"/>
    </row>
    <row r="3" spans="1:11" ht="15" customHeight="1" x14ac:dyDescent="0.2">
      <c r="A3" s="7" t="s">
        <v>1</v>
      </c>
      <c r="B3" s="7" t="s">
        <v>2</v>
      </c>
      <c r="C3" s="7" t="s">
        <v>3</v>
      </c>
      <c r="D3" s="7" t="s">
        <v>4</v>
      </c>
      <c r="E3" s="7" t="s">
        <v>5</v>
      </c>
      <c r="F3" s="7" t="s">
        <v>6</v>
      </c>
      <c r="G3" s="7" t="s">
        <v>0</v>
      </c>
    </row>
    <row r="4" spans="1:11" ht="15" customHeight="1" x14ac:dyDescent="0.2">
      <c r="A4" s="9">
        <v>1</v>
      </c>
      <c r="B4" s="9">
        <v>10</v>
      </c>
      <c r="C4" s="9">
        <v>10</v>
      </c>
      <c r="D4" s="9">
        <f t="shared" ref="D4:D10" si="0">SUM(B4:C4)</f>
        <v>20</v>
      </c>
      <c r="E4" s="9">
        <f t="shared" ref="E4:E10" si="1">B4/D4</f>
        <v>0.5</v>
      </c>
      <c r="F4" s="9">
        <f t="shared" ref="F4:F10" si="2">C4/D4</f>
        <v>0.5</v>
      </c>
      <c r="G4" s="9">
        <f t="shared" ref="G4:G10" si="3">2*F4*E4</f>
        <v>0.5</v>
      </c>
    </row>
    <row r="5" spans="1:11" ht="15" customHeight="1" x14ac:dyDescent="0.2">
      <c r="A5" s="9">
        <v>2</v>
      </c>
      <c r="B5" s="9">
        <v>19</v>
      </c>
      <c r="C5" s="9">
        <v>1</v>
      </c>
      <c r="D5" s="9">
        <f t="shared" si="0"/>
        <v>20</v>
      </c>
      <c r="E5" s="9">
        <f t="shared" si="1"/>
        <v>0.95</v>
      </c>
      <c r="F5" s="9">
        <f t="shared" si="2"/>
        <v>0.05</v>
      </c>
      <c r="G5" s="9">
        <f t="shared" si="3"/>
        <v>9.5000000000000001E-2</v>
      </c>
    </row>
    <row r="6" spans="1:11" ht="15" customHeight="1" x14ac:dyDescent="0.2">
      <c r="A6" s="9">
        <v>3</v>
      </c>
      <c r="B6" s="9">
        <v>1</v>
      </c>
      <c r="C6" s="9">
        <v>19</v>
      </c>
      <c r="D6" s="9">
        <f t="shared" si="0"/>
        <v>20</v>
      </c>
      <c r="E6" s="9">
        <f t="shared" si="1"/>
        <v>0.05</v>
      </c>
      <c r="F6" s="9">
        <f t="shared" si="2"/>
        <v>0.95</v>
      </c>
      <c r="G6" s="9">
        <f t="shared" si="3"/>
        <v>9.5000000000000001E-2</v>
      </c>
    </row>
    <row r="7" spans="1:11" ht="15" customHeight="1" x14ac:dyDescent="0.2">
      <c r="A7" s="9">
        <v>4</v>
      </c>
      <c r="B7" s="9">
        <v>15</v>
      </c>
      <c r="C7" s="9">
        <v>5</v>
      </c>
      <c r="D7" s="9">
        <f t="shared" si="0"/>
        <v>20</v>
      </c>
      <c r="E7" s="9">
        <f t="shared" si="1"/>
        <v>0.75</v>
      </c>
      <c r="F7" s="9">
        <f t="shared" si="2"/>
        <v>0.25</v>
      </c>
      <c r="G7" s="9">
        <f t="shared" si="3"/>
        <v>0.375</v>
      </c>
    </row>
    <row r="8" spans="1:11" ht="15" customHeight="1" x14ac:dyDescent="0.2">
      <c r="A8" s="9">
        <v>5</v>
      </c>
      <c r="B8" s="9">
        <v>5</v>
      </c>
      <c r="C8" s="9">
        <v>15</v>
      </c>
      <c r="D8" s="9">
        <f t="shared" si="0"/>
        <v>20</v>
      </c>
      <c r="E8" s="9">
        <f t="shared" si="1"/>
        <v>0.25</v>
      </c>
      <c r="F8" s="9">
        <f t="shared" si="2"/>
        <v>0.75</v>
      </c>
      <c r="G8" s="9">
        <f t="shared" si="3"/>
        <v>0.375</v>
      </c>
    </row>
    <row r="9" spans="1:11" ht="15" customHeight="1" x14ac:dyDescent="0.2">
      <c r="A9" s="9">
        <v>6</v>
      </c>
      <c r="B9" s="9">
        <v>11</v>
      </c>
      <c r="C9" s="9">
        <v>9</v>
      </c>
      <c r="D9" s="9">
        <f t="shared" si="0"/>
        <v>20</v>
      </c>
      <c r="E9" s="9">
        <f t="shared" si="1"/>
        <v>0.55000000000000004</v>
      </c>
      <c r="F9" s="9">
        <f t="shared" si="2"/>
        <v>0.45</v>
      </c>
      <c r="G9" s="9">
        <f t="shared" si="3"/>
        <v>0.49500000000000005</v>
      </c>
    </row>
    <row r="10" spans="1:11" ht="15" customHeight="1" x14ac:dyDescent="0.2">
      <c r="A10" s="9">
        <v>7</v>
      </c>
      <c r="B10" s="9">
        <v>20</v>
      </c>
      <c r="C10" s="9">
        <v>0</v>
      </c>
      <c r="D10" s="9">
        <f t="shared" si="0"/>
        <v>20</v>
      </c>
      <c r="E10" s="9">
        <f t="shared" si="1"/>
        <v>1</v>
      </c>
      <c r="F10" s="9">
        <f t="shared" si="2"/>
        <v>0</v>
      </c>
      <c r="G10" s="9">
        <f t="shared" si="3"/>
        <v>0</v>
      </c>
    </row>
    <row r="12" spans="1:11" ht="12.9" customHeight="1" thickBot="1" x14ac:dyDescent="0.25"/>
    <row r="13" spans="1:11" ht="12.9" customHeight="1" x14ac:dyDescent="0.2">
      <c r="A13" s="12" t="s">
        <v>12</v>
      </c>
      <c r="B13" s="4"/>
      <c r="C13" s="4"/>
      <c r="D13" s="4"/>
      <c r="K13" s="3"/>
    </row>
    <row r="14" spans="1:11" ht="12.9" customHeight="1" thickBot="1" x14ac:dyDescent="0.25">
      <c r="A14" s="13">
        <v>2.7712447180000002</v>
      </c>
      <c r="B14" s="4"/>
      <c r="C14" s="4"/>
      <c r="K14" s="3"/>
    </row>
    <row r="15" spans="1:11" ht="12.9" customHeight="1" x14ac:dyDescent="0.2">
      <c r="A15" s="5"/>
      <c r="B15" s="5"/>
      <c r="C15" s="5"/>
      <c r="E15" s="4"/>
      <c r="F15" s="4" t="s">
        <v>11</v>
      </c>
      <c r="G15" s="4" t="s">
        <v>10</v>
      </c>
      <c r="H15" s="4" t="s">
        <v>13</v>
      </c>
      <c r="I15" s="4"/>
      <c r="J15" s="4"/>
      <c r="K15" s="3"/>
    </row>
    <row r="16" spans="1:11" ht="12.9" customHeight="1" x14ac:dyDescent="0.2">
      <c r="A16" s="5" t="s">
        <v>7</v>
      </c>
      <c r="B16" s="5" t="s">
        <v>8</v>
      </c>
      <c r="C16" s="4" t="s">
        <v>9</v>
      </c>
      <c r="E16" s="4" t="s">
        <v>14</v>
      </c>
      <c r="F16" s="4">
        <f>COUNTIF($C$17:$C$21,"IZQ")</f>
        <v>1</v>
      </c>
      <c r="G16" s="4">
        <f>COUNTIF($C$17:$C$21,"DER")</f>
        <v>4</v>
      </c>
      <c r="H16" s="4">
        <f>COUNTIF($B$17:$B$26, 0)</f>
        <v>5</v>
      </c>
      <c r="I16" s="4"/>
      <c r="J16" s="4"/>
      <c r="K16" s="3"/>
    </row>
    <row r="17" spans="1:11" ht="12.9" customHeight="1" x14ac:dyDescent="0.2">
      <c r="A17" s="5">
        <v>2.7712447180000002</v>
      </c>
      <c r="B17" s="5">
        <v>0</v>
      </c>
      <c r="C17" s="4" t="str">
        <f xml:space="preserve"> IF(A17&lt;$A$14, "IZQ", "DER")</f>
        <v>DER</v>
      </c>
      <c r="E17" s="4" t="s">
        <v>15</v>
      </c>
      <c r="F17" s="4">
        <f>COUNTIF($C$22:$C$26,"IZQ")</f>
        <v>0</v>
      </c>
      <c r="G17" s="4">
        <f>COUNTIF($C$22:$C$26,"DER")</f>
        <v>5</v>
      </c>
      <c r="H17" s="4">
        <f>COUNTIF($B$17:$B$26, 1)</f>
        <v>5</v>
      </c>
      <c r="I17" s="4"/>
      <c r="J17" s="4"/>
      <c r="K17" s="3"/>
    </row>
    <row r="18" spans="1:11" ht="12.9" customHeight="1" x14ac:dyDescent="0.2">
      <c r="A18" s="5">
        <v>1.7285713089999999</v>
      </c>
      <c r="B18" s="5">
        <v>0</v>
      </c>
      <c r="C18" s="4" t="str">
        <f t="shared" ref="C18:C26" si="4" xml:space="preserve"> IF(A18&lt;$A$14, "IZQ", "DER")</f>
        <v>IZQ</v>
      </c>
      <c r="E18" s="4" t="s">
        <v>16</v>
      </c>
      <c r="F18" s="4">
        <f>F16+F17</f>
        <v>1</v>
      </c>
      <c r="G18" s="4">
        <f>G16+G17</f>
        <v>9</v>
      </c>
      <c r="H18" s="4">
        <f>H16+H17</f>
        <v>10</v>
      </c>
      <c r="I18" s="4"/>
      <c r="J18" s="4"/>
      <c r="K18" s="3"/>
    </row>
    <row r="19" spans="1:11" ht="12.9" customHeight="1" x14ac:dyDescent="0.2">
      <c r="A19" s="5">
        <v>3.6783198459999999</v>
      </c>
      <c r="B19" s="5">
        <v>0</v>
      </c>
      <c r="C19" s="4" t="str">
        <f t="shared" si="4"/>
        <v>DER</v>
      </c>
      <c r="E19" s="4"/>
      <c r="F19" s="4"/>
      <c r="G19" s="4"/>
      <c r="H19" s="4"/>
      <c r="I19" s="4"/>
      <c r="J19" s="4"/>
      <c r="K19" s="3"/>
    </row>
    <row r="20" spans="1:11" ht="12.9" customHeight="1" x14ac:dyDescent="0.2">
      <c r="A20" s="5">
        <v>3.9610433569999999</v>
      </c>
      <c r="B20" s="5">
        <v>0</v>
      </c>
      <c r="C20" s="4" t="str">
        <f t="shared" si="4"/>
        <v>DER</v>
      </c>
      <c r="E20" s="4" t="s">
        <v>0</v>
      </c>
      <c r="F20" s="4"/>
      <c r="G20" s="4"/>
      <c r="H20" s="4"/>
      <c r="I20" s="4"/>
      <c r="J20" s="4"/>
      <c r="K20" s="3"/>
    </row>
    <row r="21" spans="1:11" ht="12.9" customHeight="1" x14ac:dyDescent="0.2">
      <c r="A21" s="5">
        <v>2.9992089220000002</v>
      </c>
      <c r="B21" s="5">
        <v>0</v>
      </c>
      <c r="C21" s="4" t="str">
        <f t="shared" si="4"/>
        <v>DER</v>
      </c>
      <c r="E21" s="4"/>
      <c r="F21" s="4" t="s">
        <v>11</v>
      </c>
      <c r="G21" s="4" t="s">
        <v>10</v>
      </c>
      <c r="H21" s="4" t="s">
        <v>17</v>
      </c>
      <c r="I21" s="5" t="s">
        <v>18</v>
      </c>
      <c r="J21" s="5" t="s">
        <v>19</v>
      </c>
      <c r="K21" s="3"/>
    </row>
    <row r="22" spans="1:11" ht="12.9" customHeight="1" x14ac:dyDescent="0.2">
      <c r="A22" s="5">
        <v>7.4975458670000004</v>
      </c>
      <c r="B22" s="5">
        <v>1</v>
      </c>
      <c r="C22" s="4" t="str">
        <f t="shared" si="4"/>
        <v>DER</v>
      </c>
      <c r="E22" s="4" t="s">
        <v>14</v>
      </c>
      <c r="F22" s="4">
        <f>F16/F$16</f>
        <v>1</v>
      </c>
      <c r="G22" s="4">
        <f>G16/G$18</f>
        <v>0.44444444444444442</v>
      </c>
      <c r="H22" s="4">
        <f>(1-(F22^2+F23^2))*F24</f>
        <v>0</v>
      </c>
      <c r="I22" s="4">
        <f>(1-(G22^2+G23^2))*G24</f>
        <v>0.44444444444444442</v>
      </c>
      <c r="J22" s="4">
        <f>H22+I22</f>
        <v>0.44444444444444442</v>
      </c>
      <c r="K22" s="3"/>
    </row>
    <row r="23" spans="1:11" ht="12.9" customHeight="1" x14ac:dyDescent="0.2">
      <c r="A23" s="5">
        <v>9.0022032599999999</v>
      </c>
      <c r="B23" s="5">
        <v>1</v>
      </c>
      <c r="C23" s="4" t="str">
        <f t="shared" si="4"/>
        <v>DER</v>
      </c>
      <c r="E23" s="4" t="s">
        <v>15</v>
      </c>
      <c r="F23" s="4">
        <f>F17/F$18</f>
        <v>0</v>
      </c>
      <c r="G23" s="4">
        <f>G17/G$18</f>
        <v>0.55555555555555558</v>
      </c>
      <c r="H23" s="4"/>
      <c r="I23" s="4"/>
      <c r="J23" s="4"/>
      <c r="K23" s="3"/>
    </row>
    <row r="24" spans="1:11" ht="12.9" customHeight="1" x14ac:dyDescent="0.2">
      <c r="A24" s="5">
        <v>7.4445423259999997</v>
      </c>
      <c r="B24" s="5">
        <v>1</v>
      </c>
      <c r="C24" s="4" t="str">
        <f t="shared" si="4"/>
        <v>DER</v>
      </c>
      <c r="E24" s="4" t="s">
        <v>20</v>
      </c>
      <c r="F24" s="4">
        <f>F18/$H$18</f>
        <v>0.1</v>
      </c>
      <c r="G24" s="4">
        <f>G18/$H$18</f>
        <v>0.9</v>
      </c>
      <c r="H24" s="4"/>
      <c r="I24" s="4"/>
      <c r="J24" s="4"/>
      <c r="K24" s="3"/>
    </row>
    <row r="25" spans="1:11" ht="12.9" customHeight="1" x14ac:dyDescent="0.2">
      <c r="A25" s="5">
        <v>10.12493903</v>
      </c>
      <c r="B25" s="5">
        <v>1</v>
      </c>
      <c r="C25" s="4" t="str">
        <f t="shared" si="4"/>
        <v>DER</v>
      </c>
      <c r="E25" s="4"/>
      <c r="F25" s="4"/>
      <c r="G25" s="4"/>
      <c r="H25" s="4"/>
      <c r="I25" s="4"/>
      <c r="J25" s="4"/>
      <c r="K25" s="3"/>
    </row>
    <row r="26" spans="1:11" ht="12.9" customHeight="1" x14ac:dyDescent="0.2">
      <c r="A26" s="5">
        <v>6.6422873510000002</v>
      </c>
      <c r="B26" s="5">
        <v>1</v>
      </c>
      <c r="C26" s="4" t="str">
        <f t="shared" si="4"/>
        <v>DER</v>
      </c>
      <c r="E26" s="4"/>
      <c r="F26" s="4"/>
      <c r="G26" s="4"/>
      <c r="H26" s="4"/>
      <c r="I26" s="4"/>
      <c r="J26" s="4"/>
      <c r="K26" s="3"/>
    </row>
    <row r="27" spans="1:11" ht="12.9" customHeight="1" x14ac:dyDescent="0.2">
      <c r="A27" s="6"/>
      <c r="B27" s="6"/>
      <c r="C27" s="6"/>
      <c r="E27" s="4"/>
      <c r="F27" s="4"/>
      <c r="G27" s="4"/>
      <c r="H27" s="4"/>
      <c r="I27" s="4"/>
      <c r="J27" s="4"/>
      <c r="K27" s="3"/>
    </row>
    <row r="28" spans="1:11" ht="12.9" customHeight="1" x14ac:dyDescent="0.2">
      <c r="A28" s="6"/>
      <c r="B28" s="6"/>
      <c r="C28" s="6"/>
      <c r="E28" s="4"/>
      <c r="F28" s="4"/>
      <c r="G28" s="4"/>
      <c r="H28" s="4"/>
      <c r="I28" s="4"/>
      <c r="J28" s="4"/>
      <c r="K28" s="3"/>
    </row>
    <row r="29" spans="1:11" ht="12.9" customHeight="1" x14ac:dyDescent="0.2">
      <c r="A29" s="6"/>
      <c r="B29" s="6"/>
      <c r="C29" s="6"/>
      <c r="E29" s="4"/>
      <c r="F29" s="4"/>
      <c r="G29" s="4"/>
      <c r="H29" s="4"/>
      <c r="I29" s="4"/>
      <c r="J29" s="4"/>
      <c r="K29" s="3"/>
    </row>
    <row r="30" spans="1:11" ht="12.9" customHeight="1" thickBot="1" x14ac:dyDescent="0.25">
      <c r="A30" s="6"/>
      <c r="B30" s="6"/>
      <c r="C30" s="6"/>
      <c r="E30" s="4"/>
      <c r="F30" s="4"/>
      <c r="G30" s="4"/>
      <c r="H30" s="4"/>
      <c r="I30" s="4"/>
      <c r="J30" s="4"/>
      <c r="K30" s="3"/>
    </row>
    <row r="31" spans="1:11" ht="12.9" customHeight="1" x14ac:dyDescent="0.2">
      <c r="A31" s="12" t="s">
        <v>21</v>
      </c>
      <c r="B31" s="4"/>
      <c r="C31" s="4"/>
      <c r="E31" s="4"/>
      <c r="F31" s="4"/>
      <c r="G31" s="4"/>
      <c r="H31" s="4"/>
      <c r="I31" s="4"/>
      <c r="J31" s="4"/>
      <c r="K31" s="3"/>
    </row>
    <row r="32" spans="1:11" ht="12.9" customHeight="1" thickBot="1" x14ac:dyDescent="0.25">
      <c r="A32" s="13">
        <v>6.6422873510000002</v>
      </c>
      <c r="B32" s="4"/>
      <c r="C32" s="4"/>
      <c r="E32" s="4"/>
      <c r="F32" s="4"/>
      <c r="G32" s="4"/>
      <c r="H32" s="4"/>
      <c r="I32" s="4"/>
      <c r="J32" s="4"/>
      <c r="K32" s="3"/>
    </row>
    <row r="33" spans="1:19" ht="12.9" customHeight="1" x14ac:dyDescent="0.2">
      <c r="A33" s="5"/>
      <c r="B33" s="5"/>
      <c r="C33" s="5"/>
      <c r="E33" s="4"/>
      <c r="F33" s="4" t="s">
        <v>11</v>
      </c>
      <c r="G33" s="4" t="s">
        <v>10</v>
      </c>
      <c r="H33" s="4" t="s">
        <v>13</v>
      </c>
      <c r="I33" s="4"/>
      <c r="J33" s="4"/>
      <c r="K33" s="3"/>
    </row>
    <row r="34" spans="1:19" ht="12.9" customHeight="1" x14ac:dyDescent="0.2">
      <c r="A34" s="5" t="s">
        <v>7</v>
      </c>
      <c r="B34" s="5" t="s">
        <v>8</v>
      </c>
      <c r="C34" s="4" t="s">
        <v>9</v>
      </c>
      <c r="E34" s="4" t="s">
        <v>14</v>
      </c>
      <c r="F34" s="4">
        <f>COUNTIF($C$35:$C$39,"IZQ")</f>
        <v>5</v>
      </c>
      <c r="G34" s="4">
        <f>COUNTIF($C$35:$C$39,"DER")</f>
        <v>0</v>
      </c>
      <c r="H34" s="4">
        <f>COUNTIF($B$35:$B$44, 0)</f>
        <v>5</v>
      </c>
      <c r="I34" s="4"/>
      <c r="J34" s="4"/>
      <c r="K34" s="3"/>
    </row>
    <row r="35" spans="1:19" ht="12.9" customHeight="1" x14ac:dyDescent="0.2">
      <c r="A35" s="5">
        <v>2.7712447180000002</v>
      </c>
      <c r="B35" s="5">
        <v>0</v>
      </c>
      <c r="C35" s="4" t="str">
        <f xml:space="preserve"> IF(A35&lt;$A$32, "IZQ", "DER")</f>
        <v>IZQ</v>
      </c>
      <c r="E35" s="4" t="s">
        <v>15</v>
      </c>
      <c r="F35" s="4">
        <f>COUNTIF($C$40:$C$44,"IZQ")</f>
        <v>0</v>
      </c>
      <c r="G35" s="4">
        <f>COUNTIF($C$40:$C$44,"DER")</f>
        <v>5</v>
      </c>
      <c r="H35" s="4">
        <f>COUNTIF($B$35:$B$44, 1)</f>
        <v>5</v>
      </c>
      <c r="I35" s="4"/>
      <c r="J35" s="4"/>
      <c r="K35" s="3"/>
    </row>
    <row r="36" spans="1:19" ht="12.9" customHeight="1" x14ac:dyDescent="0.2">
      <c r="A36" s="5">
        <v>1.7285713089999999</v>
      </c>
      <c r="B36" s="5">
        <v>0</v>
      </c>
      <c r="C36" s="4" t="str">
        <f t="shared" ref="C36:C44" si="5" xml:space="preserve"> IF(A36&lt;$A$32, "IZQ", "DER")</f>
        <v>IZQ</v>
      </c>
      <c r="E36" s="4" t="s">
        <v>16</v>
      </c>
      <c r="F36" s="10">
        <f>F34+F35</f>
        <v>5</v>
      </c>
      <c r="G36" s="4">
        <f>G34+G35</f>
        <v>5</v>
      </c>
      <c r="H36" s="4">
        <f>H34+H35</f>
        <v>10</v>
      </c>
      <c r="I36" s="4"/>
      <c r="J36" s="4"/>
      <c r="K36" s="3"/>
    </row>
    <row r="37" spans="1:19" ht="12.9" customHeight="1" x14ac:dyDescent="0.2">
      <c r="A37" s="5">
        <v>3.6783198459999999</v>
      </c>
      <c r="B37" s="5">
        <v>0</v>
      </c>
      <c r="C37" s="4" t="str">
        <f t="shared" si="5"/>
        <v>IZQ</v>
      </c>
      <c r="E37" s="4"/>
      <c r="F37" s="4"/>
      <c r="G37" s="4"/>
      <c r="H37" s="4"/>
      <c r="I37" s="4"/>
      <c r="J37" s="4"/>
      <c r="K37" s="3"/>
    </row>
    <row r="38" spans="1:19" ht="12.9" customHeight="1" x14ac:dyDescent="0.2">
      <c r="A38" s="5">
        <v>3.9610433569999999</v>
      </c>
      <c r="B38" s="5">
        <v>0</v>
      </c>
      <c r="C38" s="4" t="str">
        <f t="shared" si="5"/>
        <v>IZQ</v>
      </c>
      <c r="E38" s="4" t="s">
        <v>0</v>
      </c>
      <c r="F38" s="4"/>
      <c r="G38" s="4"/>
      <c r="H38" s="4"/>
      <c r="I38" s="4"/>
      <c r="J38" s="4"/>
      <c r="K38" s="3"/>
    </row>
    <row r="39" spans="1:19" ht="12.9" customHeight="1" x14ac:dyDescent="0.2">
      <c r="A39" s="5">
        <v>2.9992089220000002</v>
      </c>
      <c r="B39" s="5">
        <v>0</v>
      </c>
      <c r="C39" s="4" t="str">
        <f t="shared" si="5"/>
        <v>IZQ</v>
      </c>
      <c r="E39" s="4"/>
      <c r="F39" s="4" t="s">
        <v>11</v>
      </c>
      <c r="G39" s="4" t="s">
        <v>10</v>
      </c>
      <c r="H39" s="4" t="s">
        <v>17</v>
      </c>
      <c r="I39" s="5" t="s">
        <v>18</v>
      </c>
      <c r="J39" s="5" t="s">
        <v>19</v>
      </c>
      <c r="K39" s="3"/>
      <c r="L39" s="3"/>
      <c r="M39" s="3"/>
      <c r="N39" s="3"/>
      <c r="O39" s="3"/>
      <c r="P39" s="3"/>
      <c r="Q39" s="3"/>
      <c r="R39" s="3"/>
      <c r="S39" s="3"/>
    </row>
    <row r="40" spans="1:19" ht="12.9" customHeight="1" x14ac:dyDescent="0.2">
      <c r="A40" s="5">
        <v>7.4975458670000004</v>
      </c>
      <c r="B40" s="5">
        <v>1</v>
      </c>
      <c r="C40" s="4" t="str">
        <f t="shared" si="5"/>
        <v>DER</v>
      </c>
      <c r="E40" s="4" t="s">
        <v>14</v>
      </c>
      <c r="F40" s="4">
        <f>F34/F$36</f>
        <v>1</v>
      </c>
      <c r="G40" s="4">
        <f>G34/G$36</f>
        <v>0</v>
      </c>
      <c r="H40" s="4">
        <f>(1-(F40^2+F41^2))*F42</f>
        <v>0</v>
      </c>
      <c r="I40" s="4">
        <f>(1-(G40^2+G41^2))*G42</f>
        <v>0</v>
      </c>
      <c r="J40" s="4">
        <f>H40+I40</f>
        <v>0</v>
      </c>
      <c r="K40" s="3"/>
    </row>
    <row r="41" spans="1:19" ht="12.9" customHeight="1" x14ac:dyDescent="0.2">
      <c r="A41" s="5">
        <v>9.0022032599999999</v>
      </c>
      <c r="B41" s="5">
        <v>1</v>
      </c>
      <c r="C41" s="4" t="str">
        <f t="shared" si="5"/>
        <v>DER</v>
      </c>
      <c r="E41" s="4" t="s">
        <v>15</v>
      </c>
      <c r="F41" s="4">
        <f>F35/F$36</f>
        <v>0</v>
      </c>
      <c r="G41" s="4">
        <f>G35/G$36</f>
        <v>1</v>
      </c>
      <c r="H41" s="4"/>
      <c r="I41" s="4"/>
      <c r="J41" s="4"/>
      <c r="K41" s="3"/>
    </row>
    <row r="42" spans="1:19" ht="12.9" customHeight="1" x14ac:dyDescent="0.2">
      <c r="A42" s="5">
        <v>7.4445423259999997</v>
      </c>
      <c r="B42" s="5">
        <v>1</v>
      </c>
      <c r="C42" s="4" t="str">
        <f t="shared" si="5"/>
        <v>DER</v>
      </c>
      <c r="E42" s="4" t="s">
        <v>20</v>
      </c>
      <c r="F42" s="4">
        <f>F36/$H$36</f>
        <v>0.5</v>
      </c>
      <c r="G42" s="4">
        <f>G36/$H$34</f>
        <v>1</v>
      </c>
      <c r="H42" s="4"/>
      <c r="I42" s="4"/>
      <c r="J42" s="4"/>
      <c r="K42" s="3"/>
    </row>
    <row r="43" spans="1:19" ht="12.9" customHeight="1" x14ac:dyDescent="0.2">
      <c r="A43" s="5">
        <v>10.12493903</v>
      </c>
      <c r="B43" s="5">
        <v>1</v>
      </c>
      <c r="C43" s="4" t="str">
        <f t="shared" si="5"/>
        <v>DER</v>
      </c>
      <c r="D43" s="4"/>
      <c r="E43" s="4"/>
      <c r="F43" s="4"/>
      <c r="G43" s="4"/>
      <c r="H43" s="4"/>
      <c r="I43" s="4"/>
      <c r="J43" s="4"/>
      <c r="K43" s="3"/>
    </row>
    <row r="44" spans="1:19" ht="12.9" customHeight="1" x14ac:dyDescent="0.2">
      <c r="A44" s="5">
        <v>6.6422873510000002</v>
      </c>
      <c r="B44" s="5">
        <v>1</v>
      </c>
      <c r="C44" s="4" t="str">
        <f t="shared" si="5"/>
        <v>DER</v>
      </c>
      <c r="D44" s="4"/>
      <c r="E44" s="4"/>
      <c r="F44" s="4"/>
      <c r="G44" s="4"/>
      <c r="H44" s="4"/>
      <c r="I44" s="4"/>
      <c r="J44" s="4"/>
      <c r="K44" s="3"/>
    </row>
    <row r="45" spans="1:19" ht="12.9" customHeight="1" x14ac:dyDescent="0.2">
      <c r="A45" s="4"/>
      <c r="B45" s="4"/>
      <c r="C45" s="4"/>
      <c r="D45" s="4"/>
      <c r="E45" s="11" t="s">
        <v>22</v>
      </c>
      <c r="F45" s="4"/>
      <c r="G45" s="4"/>
      <c r="H45" s="4"/>
      <c r="I45" s="4"/>
      <c r="J45" s="4"/>
      <c r="K45" s="3"/>
    </row>
    <row r="46" spans="1:19" ht="12.9" customHeight="1" x14ac:dyDescent="0.2">
      <c r="A46" s="3"/>
      <c r="B46" s="3"/>
      <c r="C46" s="3"/>
      <c r="D46" s="3"/>
      <c r="E46" s="14" t="s">
        <v>23</v>
      </c>
      <c r="F46" s="3"/>
      <c r="G46" s="3"/>
      <c r="H46" s="3"/>
      <c r="I46" s="3"/>
      <c r="J46" s="3"/>
      <c r="K46" s="3"/>
    </row>
    <row r="47" spans="1:19" ht="12.9" customHeight="1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</row>
    <row r="48" spans="1:19" ht="12.9" customHeight="1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</row>
  </sheetData>
  <pageMargins left="0.75" right="0.75" top="1" bottom="1" header="0.5" footer="0.5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Gráfica</vt:lpstr>
      <vt:lpstr>Ejercicio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Federico Becona</dc:creator>
  <cp:lastModifiedBy>Federico Becona</cp:lastModifiedBy>
  <dcterms:created xsi:type="dcterms:W3CDTF">2021-09-29T13:06:08Z</dcterms:created>
  <dcterms:modified xsi:type="dcterms:W3CDTF">2021-09-29T13:06:08Z</dcterms:modified>
</cp:coreProperties>
</file>