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8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N:\"/>
    </mc:Choice>
  </mc:AlternateContent>
  <bookViews>
    <workbookView xWindow="480" yWindow="60" windowWidth="18195" windowHeight="11835"/>
  </bookViews>
  <sheets>
    <sheet name="Avv MINLAV" sheetId="1" r:id="rId1"/>
    <sheet name="Cess MINLAV" sheetId="2" r:id="rId2"/>
    <sheet name="Graf MINLAV" sheetId="4" r:id="rId3"/>
    <sheet name="Voucher - INPS" sheetId="8" r:id="rId4"/>
  </sheets>
  <definedNames>
    <definedName name="_xlnm.Print_Area" localSheetId="2">'Graf MINLAV'!$A$1:$Q$102</definedName>
    <definedName name="_xlnm.Print_Area" localSheetId="3">'Voucher - INPS'!$A$1:$J$89</definedName>
  </definedNames>
  <calcPr calcId="162913"/>
</workbook>
</file>

<file path=xl/calcChain.xml><?xml version="1.0" encoding="utf-8"?>
<calcChain xmlns="http://schemas.openxmlformats.org/spreadsheetml/2006/main">
  <c r="J29" i="8" l="1"/>
  <c r="I29" i="8"/>
  <c r="G29" i="8"/>
  <c r="F29" i="8"/>
  <c r="D29" i="8"/>
  <c r="C29" i="8"/>
  <c r="J27" i="8"/>
  <c r="I27" i="8"/>
  <c r="G27" i="8"/>
  <c r="F27" i="8"/>
  <c r="D27" i="8"/>
  <c r="C27" i="8"/>
  <c r="J23" i="8"/>
  <c r="J22" i="8"/>
  <c r="J21" i="8"/>
  <c r="J20" i="8"/>
  <c r="J19" i="8"/>
  <c r="J18" i="8"/>
  <c r="J17" i="8"/>
  <c r="J16" i="8"/>
  <c r="J15" i="8"/>
  <c r="J14" i="8"/>
  <c r="J13" i="8"/>
  <c r="J12" i="8"/>
  <c r="J11" i="8"/>
  <c r="J10" i="8"/>
  <c r="J9" i="8"/>
  <c r="J8" i="8"/>
  <c r="J7" i="8"/>
  <c r="J6" i="8"/>
  <c r="J5" i="8"/>
  <c r="J4" i="8"/>
  <c r="J3" i="8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G7" i="8"/>
  <c r="G6" i="8"/>
  <c r="G5" i="8"/>
  <c r="G4" i="8"/>
  <c r="G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3" i="8"/>
  <c r="H30" i="8"/>
  <c r="E30" i="8"/>
  <c r="H28" i="8"/>
  <c r="E28" i="8"/>
  <c r="I23" i="8"/>
  <c r="I22" i="8"/>
  <c r="I21" i="8"/>
  <c r="I20" i="8"/>
  <c r="I19" i="8"/>
  <c r="I18" i="8"/>
  <c r="I17" i="8"/>
  <c r="I16" i="8"/>
  <c r="I15" i="8"/>
  <c r="I14" i="8"/>
  <c r="I13" i="8"/>
  <c r="I12" i="8"/>
  <c r="I11" i="8"/>
  <c r="I10" i="8"/>
  <c r="I9" i="8"/>
  <c r="I8" i="8"/>
  <c r="I7" i="8"/>
  <c r="I6" i="8"/>
  <c r="I5" i="8"/>
  <c r="I4" i="8"/>
  <c r="I3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  <c r="F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3" i="8"/>
  <c r="Q19" i="4" l="1"/>
  <c r="Q20" i="4"/>
  <c r="Q21" i="4"/>
  <c r="Q22" i="4"/>
  <c r="Q23" i="4"/>
  <c r="Q24" i="4"/>
  <c r="Q25" i="4"/>
  <c r="Q26" i="4"/>
  <c r="Q27" i="4"/>
  <c r="Q28" i="4"/>
  <c r="Q18" i="4"/>
  <c r="P19" i="4"/>
  <c r="P20" i="4"/>
  <c r="P21" i="4"/>
  <c r="P22" i="4"/>
  <c r="P23" i="4"/>
  <c r="P24" i="4"/>
  <c r="P25" i="4"/>
  <c r="P26" i="4"/>
  <c r="P27" i="4"/>
  <c r="P28" i="4"/>
  <c r="P18" i="4"/>
  <c r="O18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3" i="4"/>
  <c r="O3" i="4"/>
  <c r="N3" i="4"/>
  <c r="O28" i="4" l="1"/>
  <c r="L28" i="4"/>
  <c r="M28" i="4" s="1"/>
  <c r="N28" i="4"/>
  <c r="I28" i="4"/>
  <c r="J28" i="4" s="1"/>
  <c r="O27" i="4"/>
  <c r="L27" i="4"/>
  <c r="M27" i="4" s="1"/>
  <c r="N27" i="4"/>
  <c r="I27" i="4"/>
  <c r="J27" i="4" s="1"/>
  <c r="O26" i="4"/>
  <c r="L26" i="4"/>
  <c r="M26" i="4" s="1"/>
  <c r="N26" i="4"/>
  <c r="I26" i="4"/>
  <c r="J26" i="4" s="1"/>
  <c r="O25" i="4"/>
  <c r="L25" i="4"/>
  <c r="M25" i="4" s="1"/>
  <c r="N25" i="4"/>
  <c r="I25" i="4"/>
  <c r="J25" i="4" s="1"/>
  <c r="O24" i="4"/>
  <c r="L24" i="4"/>
  <c r="M24" i="4" s="1"/>
  <c r="N24" i="4"/>
  <c r="I24" i="4"/>
  <c r="J24" i="4" s="1"/>
  <c r="O23" i="4"/>
  <c r="L23" i="4"/>
  <c r="M23" i="4" s="1"/>
  <c r="N23" i="4"/>
  <c r="I23" i="4"/>
  <c r="J23" i="4" s="1"/>
  <c r="O22" i="4"/>
  <c r="L22" i="4"/>
  <c r="M22" i="4" s="1"/>
  <c r="N22" i="4"/>
  <c r="I22" i="4"/>
  <c r="J22" i="4" s="1"/>
  <c r="O21" i="4"/>
  <c r="L21" i="4"/>
  <c r="M21" i="4" s="1"/>
  <c r="N21" i="4"/>
  <c r="I21" i="4"/>
  <c r="J21" i="4" s="1"/>
  <c r="O20" i="4"/>
  <c r="L20" i="4"/>
  <c r="M20" i="4" s="1"/>
  <c r="N20" i="4"/>
  <c r="I20" i="4"/>
  <c r="J20" i="4" s="1"/>
  <c r="O19" i="4"/>
  <c r="L19" i="4"/>
  <c r="M19" i="4" s="1"/>
  <c r="N19" i="4"/>
  <c r="I19" i="4"/>
  <c r="J19" i="4" s="1"/>
  <c r="L18" i="4"/>
  <c r="M18" i="4" s="1"/>
  <c r="N18" i="4"/>
  <c r="I18" i="4"/>
  <c r="J18" i="4" s="1"/>
  <c r="O16" i="4"/>
  <c r="M16" i="4"/>
  <c r="N16" i="4"/>
  <c r="J16" i="4"/>
  <c r="G16" i="4"/>
  <c r="D16" i="4"/>
  <c r="O15" i="4"/>
  <c r="M15" i="4"/>
  <c r="N15" i="4"/>
  <c r="J15" i="4"/>
  <c r="G15" i="4"/>
  <c r="D15" i="4"/>
  <c r="O14" i="4"/>
  <c r="M14" i="4"/>
  <c r="N14" i="4"/>
  <c r="J14" i="4"/>
  <c r="G14" i="4"/>
  <c r="D14" i="4"/>
  <c r="O13" i="4"/>
  <c r="M13" i="4"/>
  <c r="N13" i="4"/>
  <c r="J13" i="4"/>
  <c r="G13" i="4"/>
  <c r="D13" i="4"/>
  <c r="O12" i="4"/>
  <c r="M12" i="4"/>
  <c r="N12" i="4"/>
  <c r="J12" i="4"/>
  <c r="G12" i="4"/>
  <c r="D12" i="4"/>
  <c r="O11" i="4"/>
  <c r="M11" i="4"/>
  <c r="N11" i="4"/>
  <c r="J11" i="4"/>
  <c r="G11" i="4"/>
  <c r="D11" i="4"/>
  <c r="O10" i="4"/>
  <c r="M10" i="4"/>
  <c r="N10" i="4"/>
  <c r="J10" i="4"/>
  <c r="G10" i="4"/>
  <c r="D10" i="4"/>
  <c r="O9" i="4"/>
  <c r="M9" i="4"/>
  <c r="N9" i="4"/>
  <c r="J9" i="4"/>
  <c r="G9" i="4"/>
  <c r="D9" i="4"/>
  <c r="O8" i="4"/>
  <c r="M8" i="4"/>
  <c r="N8" i="4"/>
  <c r="J8" i="4"/>
  <c r="G8" i="4"/>
  <c r="D8" i="4"/>
  <c r="O7" i="4"/>
  <c r="M7" i="4"/>
  <c r="N7" i="4"/>
  <c r="J7" i="4"/>
  <c r="G7" i="4"/>
  <c r="D7" i="4"/>
  <c r="O6" i="4"/>
  <c r="M6" i="4"/>
  <c r="N6" i="4"/>
  <c r="J6" i="4"/>
  <c r="G6" i="4"/>
  <c r="D6" i="4"/>
  <c r="O5" i="4"/>
  <c r="M5" i="4"/>
  <c r="N5" i="4"/>
  <c r="J5" i="4"/>
  <c r="G5" i="4"/>
  <c r="D5" i="4"/>
  <c r="O4" i="4"/>
  <c r="M4" i="4"/>
  <c r="N4" i="4"/>
  <c r="J4" i="4"/>
  <c r="G4" i="4"/>
  <c r="D4" i="4"/>
  <c r="M3" i="4"/>
  <c r="J3" i="4"/>
  <c r="G3" i="4"/>
  <c r="D3" i="4"/>
</calcChain>
</file>

<file path=xl/sharedStrings.xml><?xml version="1.0" encoding="utf-8"?>
<sst xmlns="http://schemas.openxmlformats.org/spreadsheetml/2006/main" count="352" uniqueCount="86">
  <si>
    <t>Piemonte</t>
  </si>
  <si>
    <t xml:space="preserve">Valle d’Aosta/Vallée d’Aoste </t>
  </si>
  <si>
    <t>Lombardia</t>
  </si>
  <si>
    <t>Bolzano/Bolzen</t>
  </si>
  <si>
    <t>Trento</t>
  </si>
  <si>
    <t>Veneto</t>
  </si>
  <si>
    <t>Friuli Venezia Giulia</t>
  </si>
  <si>
    <t>Liguria</t>
  </si>
  <si>
    <t>Emilia Romagna</t>
  </si>
  <si>
    <t>Toscana</t>
  </si>
  <si>
    <t>Umbria</t>
  </si>
  <si>
    <t>Marche</t>
  </si>
  <si>
    <t>Lazio</t>
  </si>
  <si>
    <t>Abruzzo</t>
  </si>
  <si>
    <t>Molise</t>
  </si>
  <si>
    <t>Campania</t>
  </si>
  <si>
    <t>Puglia</t>
  </si>
  <si>
    <t>Basilicata</t>
  </si>
  <si>
    <t>Calabria</t>
  </si>
  <si>
    <t>Sicilia</t>
  </si>
  <si>
    <t>Sardegna</t>
  </si>
  <si>
    <t>N.D. (c )</t>
  </si>
  <si>
    <t>Totale (d)</t>
  </si>
  <si>
    <t>2013-1</t>
  </si>
  <si>
    <t>2013-2</t>
  </si>
  <si>
    <t>2013-3</t>
  </si>
  <si>
    <t>2013-4</t>
  </si>
  <si>
    <t>2014-1</t>
  </si>
  <si>
    <t>2014-2</t>
  </si>
  <si>
    <t>2014-3</t>
  </si>
  <si>
    <t>2014-4</t>
  </si>
  <si>
    <t>2015-1</t>
  </si>
  <si>
    <t>2015-2</t>
  </si>
  <si>
    <t>2015-3</t>
  </si>
  <si>
    <t>2015-4</t>
  </si>
  <si>
    <t>2016-1</t>
  </si>
  <si>
    <t>2016-2</t>
  </si>
  <si>
    <t>TOT-2013</t>
  </si>
  <si>
    <t>TOT2014</t>
  </si>
  <si>
    <t>TOT-2015</t>
  </si>
  <si>
    <t>TOT-2016</t>
  </si>
  <si>
    <t>TOT-2014</t>
  </si>
  <si>
    <t>2013-TOT</t>
  </si>
  <si>
    <t>2014-TOT</t>
  </si>
  <si>
    <t>2015-TOT</t>
  </si>
  <si>
    <t>2016-TOT</t>
  </si>
  <si>
    <t>AVV</t>
  </si>
  <si>
    <t>ZAVV</t>
  </si>
  <si>
    <t>LAV</t>
  </si>
  <si>
    <t>ZLAV</t>
  </si>
  <si>
    <t>N. AVV per LAV</t>
  </si>
  <si>
    <t>ZN. AVV per LAV</t>
  </si>
  <si>
    <t>CESS</t>
  </si>
  <si>
    <t>N. CESS per LAV</t>
  </si>
  <si>
    <t>ZCESS</t>
  </si>
  <si>
    <t>ZN. CESS per LAV</t>
  </si>
  <si>
    <t>SALDO</t>
  </si>
  <si>
    <t>Italia</t>
  </si>
  <si>
    <t>LAV AVV</t>
  </si>
  <si>
    <t>LAV CESS</t>
  </si>
  <si>
    <t>AVVxLAV</t>
  </si>
  <si>
    <t>PIEMONTE</t>
  </si>
  <si>
    <t>VALLE D'AOSTA</t>
  </si>
  <si>
    <t>LIGURIA</t>
  </si>
  <si>
    <t>LOMBARDIA</t>
  </si>
  <si>
    <t>TRENTINO ALTO ADIGE</t>
  </si>
  <si>
    <t>VENETO</t>
  </si>
  <si>
    <t>FRIULI VENEZIA GIULIA</t>
  </si>
  <si>
    <t>EMILIA ROMAGNA</t>
  </si>
  <si>
    <t>TOSCANA</t>
  </si>
  <si>
    <t>UMBRIA</t>
  </si>
  <si>
    <t>MARCHE</t>
  </si>
  <si>
    <t>LAZIO</t>
  </si>
  <si>
    <t>ABRUZZO</t>
  </si>
  <si>
    <t>MOLISE</t>
  </si>
  <si>
    <t>CAMPANIA</t>
  </si>
  <si>
    <t>PUGLIA</t>
  </si>
  <si>
    <t>BASILICATA</t>
  </si>
  <si>
    <t>CALABRIA</t>
  </si>
  <si>
    <t>SICILIA</t>
  </si>
  <si>
    <t>SARDEGNA</t>
  </si>
  <si>
    <t>ITALIA</t>
  </si>
  <si>
    <t>CESSxLAV</t>
  </si>
  <si>
    <t>Numero minimo  di lavoratori</t>
  </si>
  <si>
    <t>Unità di lavoro equivalente</t>
  </si>
  <si>
    <t>Valori
assoluti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</si>
</sst>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8"/>
      <color theme="1"/>
      <name val="Arial Narrow"/>
      <family val="2"/>
    </font>
    <font>
      <sz val="8"/>
      <color theme="1"/>
      <name val="Calibri"/>
      <family val="2"/>
      <scheme val="minor"/>
    </font>
    <font>
      <i/>
      <sz val="8"/>
      <color theme="1"/>
      <name val="Arial Narrow"/>
      <family val="2"/>
    </font>
    <font>
      <i/>
      <sz val="11"/>
      <color theme="1"/>
      <name val="Calibri"/>
      <family val="2"/>
      <scheme val="minor"/>
    </font>
    <font>
      <sz val="8"/>
      <color theme="0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2" borderId="0" xfId="0" applyFont="1" applyFill="1" applyAlignment="1">
      <alignment textRotation="90"/>
    </xf>
    <xf numFmtId="0" fontId="1" fillId="2" borderId="0" xfId="0" applyFont="1" applyFill="1" applyAlignment="1">
      <alignment horizontal="center" textRotation="90"/>
    </xf>
    <xf numFmtId="0" fontId="2" fillId="0" borderId="0" xfId="0" applyFont="1" applyAlignment="1">
      <alignment textRotation="90"/>
    </xf>
    <xf numFmtId="0" fontId="1" fillId="2" borderId="0" xfId="0" applyFont="1" applyFill="1"/>
    <xf numFmtId="0" fontId="1" fillId="2" borderId="0" xfId="0" applyFont="1" applyFill="1" applyAlignment="1">
      <alignment horizontal="center"/>
    </xf>
    <xf numFmtId="3" fontId="1" fillId="2" borderId="0" xfId="0" applyNumberFormat="1" applyFont="1" applyFill="1"/>
    <xf numFmtId="0" fontId="2" fillId="0" borderId="0" xfId="0" applyFont="1"/>
    <xf numFmtId="2" fontId="1" fillId="2" borderId="0" xfId="0" applyNumberFormat="1" applyFont="1" applyFill="1"/>
    <xf numFmtId="0" fontId="2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2" borderId="0" xfId="0" applyFill="1"/>
    <xf numFmtId="0" fontId="1" fillId="0" borderId="0" xfId="0" applyFont="1"/>
    <xf numFmtId="0" fontId="1" fillId="0" borderId="0" xfId="0" applyFont="1" applyAlignment="1">
      <alignment horizontal="center"/>
    </xf>
    <xf numFmtId="3" fontId="1" fillId="0" borderId="0" xfId="0" applyNumberFormat="1" applyFont="1"/>
    <xf numFmtId="0" fontId="1" fillId="0" borderId="9" xfId="0" applyFont="1" applyBorder="1"/>
    <xf numFmtId="3" fontId="1" fillId="0" borderId="9" xfId="0" applyNumberFormat="1" applyFont="1" applyBorder="1"/>
    <xf numFmtId="0" fontId="1" fillId="0" borderId="10" xfId="0" applyFont="1" applyBorder="1"/>
    <xf numFmtId="3" fontId="1" fillId="0" borderId="10" xfId="0" applyNumberFormat="1" applyFont="1" applyBorder="1"/>
    <xf numFmtId="0" fontId="1" fillId="0" borderId="9" xfId="0" applyFont="1" applyBorder="1" applyAlignment="1">
      <alignment horizontal="center"/>
    </xf>
    <xf numFmtId="0" fontId="1" fillId="0" borderId="12" xfId="0" applyFont="1" applyBorder="1" applyAlignment="1">
      <alignment horizontal="center" wrapText="1"/>
    </xf>
    <xf numFmtId="0" fontId="1" fillId="0" borderId="11" xfId="0" applyFont="1" applyBorder="1" applyAlignment="1">
      <alignment horizontal="center" wrapText="1"/>
    </xf>
    <xf numFmtId="0" fontId="1" fillId="0" borderId="10" xfId="0" applyFont="1" applyBorder="1" applyAlignment="1">
      <alignment horizontal="center" wrapText="1"/>
    </xf>
    <xf numFmtId="3" fontId="1" fillId="0" borderId="11" xfId="0" applyNumberFormat="1" applyFont="1" applyBorder="1"/>
    <xf numFmtId="3" fontId="1" fillId="0" borderId="12" xfId="0" applyNumberFormat="1" applyFont="1" applyBorder="1"/>
    <xf numFmtId="0" fontId="5" fillId="0" borderId="0" xfId="0" applyFont="1"/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1" fillId="0" borderId="6" xfId="0" applyFont="1" applyBorder="1" applyAlignment="1">
      <alignment vertical="center"/>
    </xf>
    <xf numFmtId="0" fontId="0" fillId="0" borderId="8" xfId="0" applyBorder="1" applyAlignment="1">
      <alignment vertical="center"/>
    </xf>
    <xf numFmtId="0" fontId="1" fillId="0" borderId="7" xfId="0" applyFont="1" applyBorder="1" applyAlignment="1">
      <alignment vertical="center"/>
    </xf>
    <xf numFmtId="2" fontId="3" fillId="3" borderId="3" xfId="0" applyNumberFormat="1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2" fontId="5" fillId="0" borderId="0" xfId="0" applyNumberFormat="1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Avviamenti, cessazioni, saldo:</a:t>
            </a:r>
            <a:r>
              <a:rPr lang="en-US" sz="1000" baseline="0"/>
              <a:t> Italia (2013-2016, II tr.)</a:t>
            </a:r>
            <a:endParaRPr lang="en-US" sz="1000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Avviamenti</c:v>
          </c:tx>
          <c:marker>
            <c:symbol val="none"/>
          </c:marker>
          <c:cat>
            <c:strRef>
              <c:f>'Graf MINLAV'!$A$18:$A$28</c:f>
              <c:strCache>
                <c:ptCount val="11"/>
                <c:pt idx="0">
                  <c:v>2013-4</c:v>
                </c:pt>
                <c:pt idx="1">
                  <c:v>2014-1</c:v>
                </c:pt>
                <c:pt idx="2">
                  <c:v>2014-2</c:v>
                </c:pt>
                <c:pt idx="3">
                  <c:v>2014-3</c:v>
                </c:pt>
                <c:pt idx="4">
                  <c:v>2014-4</c:v>
                </c:pt>
                <c:pt idx="5">
                  <c:v>2015-1</c:v>
                </c:pt>
                <c:pt idx="6">
                  <c:v>2015-2</c:v>
                </c:pt>
                <c:pt idx="7">
                  <c:v>2015-3</c:v>
                </c:pt>
                <c:pt idx="8">
                  <c:v>2015-4</c:v>
                </c:pt>
                <c:pt idx="9">
                  <c:v>2016-1</c:v>
                </c:pt>
                <c:pt idx="10">
                  <c:v>2016-2</c:v>
                </c:pt>
              </c:strCache>
            </c:strRef>
          </c:cat>
          <c:val>
            <c:numRef>
              <c:f>'Graf MINLAV'!$B$18:$B$28</c:f>
              <c:numCache>
                <c:formatCode>#,##0</c:formatCode>
                <c:ptCount val="11"/>
                <c:pt idx="0">
                  <c:v>9701415</c:v>
                </c:pt>
                <c:pt idx="1">
                  <c:v>9784856</c:v>
                </c:pt>
                <c:pt idx="2">
                  <c:v>9887577</c:v>
                </c:pt>
                <c:pt idx="3">
                  <c:v>9972379</c:v>
                </c:pt>
                <c:pt idx="4">
                  <c:v>10016763</c:v>
                </c:pt>
                <c:pt idx="5">
                  <c:v>10125648</c:v>
                </c:pt>
                <c:pt idx="6">
                  <c:v>10237276</c:v>
                </c:pt>
                <c:pt idx="7">
                  <c:v>10250340</c:v>
                </c:pt>
                <c:pt idx="8">
                  <c:v>10445161</c:v>
                </c:pt>
                <c:pt idx="9">
                  <c:v>10058297</c:v>
                </c:pt>
                <c:pt idx="10">
                  <c:v>9720833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00-411C-B9A8-C65A730E6B3C}"/>
            </c:ext>
          </c:extLst>
        </c:ser>
        <c:ser>
          <c:idx val="1"/>
          <c:order val="1"/>
          <c:tx>
            <c:v>Cessazioni</c:v>
          </c:tx>
          <c:marker>
            <c:symbol val="none"/>
          </c:marker>
          <c:cat>
            <c:strRef>
              <c:f>'Graf MINLAV'!$A$18:$A$28</c:f>
              <c:strCache>
                <c:ptCount val="11"/>
                <c:pt idx="0">
                  <c:v>2013-4</c:v>
                </c:pt>
                <c:pt idx="1">
                  <c:v>2014-1</c:v>
                </c:pt>
                <c:pt idx="2">
                  <c:v>2014-2</c:v>
                </c:pt>
                <c:pt idx="3">
                  <c:v>2014-3</c:v>
                </c:pt>
                <c:pt idx="4">
                  <c:v>2014-4</c:v>
                </c:pt>
                <c:pt idx="5">
                  <c:v>2015-1</c:v>
                </c:pt>
                <c:pt idx="6">
                  <c:v>2015-2</c:v>
                </c:pt>
                <c:pt idx="7">
                  <c:v>2015-3</c:v>
                </c:pt>
                <c:pt idx="8">
                  <c:v>2015-4</c:v>
                </c:pt>
                <c:pt idx="9">
                  <c:v>2016-1</c:v>
                </c:pt>
                <c:pt idx="10">
                  <c:v>2016-2</c:v>
                </c:pt>
              </c:strCache>
            </c:strRef>
          </c:cat>
          <c:val>
            <c:numRef>
              <c:f>'Graf MINLAV'!$C$18:$C$28</c:f>
              <c:numCache>
                <c:formatCode>#,##0</c:formatCode>
                <c:ptCount val="11"/>
                <c:pt idx="0">
                  <c:v>9816624</c:v>
                </c:pt>
                <c:pt idx="1">
                  <c:v>9840387</c:v>
                </c:pt>
                <c:pt idx="2">
                  <c:v>9855017</c:v>
                </c:pt>
                <c:pt idx="3">
                  <c:v>9889938</c:v>
                </c:pt>
                <c:pt idx="4">
                  <c:v>9994006</c:v>
                </c:pt>
                <c:pt idx="5">
                  <c:v>10062969</c:v>
                </c:pt>
                <c:pt idx="6">
                  <c:v>10133697</c:v>
                </c:pt>
                <c:pt idx="7">
                  <c:v>10104416</c:v>
                </c:pt>
                <c:pt idx="8">
                  <c:v>9991065</c:v>
                </c:pt>
                <c:pt idx="9">
                  <c:v>9625708</c:v>
                </c:pt>
                <c:pt idx="10">
                  <c:v>9313537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00-411C-B9A8-C65A730E6B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827136"/>
        <c:axId val="210518400"/>
      </c:lineChart>
      <c:lineChart>
        <c:grouping val="standard"/>
        <c:varyColors val="0"/>
        <c:ser>
          <c:idx val="2"/>
          <c:order val="2"/>
          <c:tx>
            <c:v>Saldo</c:v>
          </c:tx>
          <c:marker>
            <c:symbol val="none"/>
          </c:marker>
          <c:cat>
            <c:strRef>
              <c:f>'Graf MINLAV'!$A$18:$A$28</c:f>
              <c:strCache>
                <c:ptCount val="11"/>
                <c:pt idx="0">
                  <c:v>2013-4</c:v>
                </c:pt>
                <c:pt idx="1">
                  <c:v>2014-1</c:v>
                </c:pt>
                <c:pt idx="2">
                  <c:v>2014-2</c:v>
                </c:pt>
                <c:pt idx="3">
                  <c:v>2014-3</c:v>
                </c:pt>
                <c:pt idx="4">
                  <c:v>2014-4</c:v>
                </c:pt>
                <c:pt idx="5">
                  <c:v>2015-1</c:v>
                </c:pt>
                <c:pt idx="6">
                  <c:v>2015-2</c:v>
                </c:pt>
                <c:pt idx="7">
                  <c:v>2015-3</c:v>
                </c:pt>
                <c:pt idx="8">
                  <c:v>2015-4</c:v>
                </c:pt>
                <c:pt idx="9">
                  <c:v>2016-1</c:v>
                </c:pt>
                <c:pt idx="10">
                  <c:v>2016-2</c:v>
                </c:pt>
              </c:strCache>
            </c:strRef>
          </c:cat>
          <c:val>
            <c:numRef>
              <c:f>'Graf MINLAV'!$D$18:$D$28</c:f>
              <c:numCache>
                <c:formatCode>#,##0</c:formatCode>
                <c:ptCount val="11"/>
                <c:pt idx="0">
                  <c:v>-115209</c:v>
                </c:pt>
                <c:pt idx="1">
                  <c:v>-55531</c:v>
                </c:pt>
                <c:pt idx="2">
                  <c:v>32560</c:v>
                </c:pt>
                <c:pt idx="3">
                  <c:v>82441</c:v>
                </c:pt>
                <c:pt idx="4">
                  <c:v>22757</c:v>
                </c:pt>
                <c:pt idx="5">
                  <c:v>62679</c:v>
                </c:pt>
                <c:pt idx="6">
                  <c:v>103579</c:v>
                </c:pt>
                <c:pt idx="7">
                  <c:v>145924</c:v>
                </c:pt>
                <c:pt idx="8">
                  <c:v>454096</c:v>
                </c:pt>
                <c:pt idx="9">
                  <c:v>432589</c:v>
                </c:pt>
                <c:pt idx="10">
                  <c:v>407296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00-411C-B9A8-C65A730E6B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316416"/>
        <c:axId val="140588928"/>
      </c:lineChart>
      <c:catAx>
        <c:axId val="1908271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it-IT"/>
          </a:p>
        </c:txPr>
        <c:crossAx val="210518400"/>
        <c:crosses val="autoZero"/>
        <c:auto val="1"/>
        <c:lblAlgn val="ctr"/>
        <c:lblOffset val="100"/>
        <c:noMultiLvlLbl val="0"/>
      </c:catAx>
      <c:valAx>
        <c:axId val="210518400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190827136"/>
        <c:crosses val="autoZero"/>
        <c:crossBetween val="between"/>
      </c:valAx>
      <c:valAx>
        <c:axId val="140588928"/>
        <c:scaling>
          <c:orientation val="minMax"/>
          <c:max val="600000"/>
          <c:min val="-400000"/>
        </c:scaling>
        <c:delete val="0"/>
        <c:axPos val="r"/>
        <c:numFmt formatCode="#,##0" sourceLinked="1"/>
        <c:majorTickMark val="out"/>
        <c:minorTickMark val="none"/>
        <c:tickLblPos val="nextTo"/>
        <c:crossAx val="158316416"/>
        <c:crosses val="max"/>
        <c:crossBetween val="between"/>
      </c:valAx>
      <c:catAx>
        <c:axId val="1583164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0588928"/>
        <c:crosses val="autoZero"/>
        <c:auto val="1"/>
        <c:lblAlgn val="ctr"/>
        <c:lblOffset val="100"/>
        <c:noMultiLvlLbl val="0"/>
      </c:cat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it-IT" sz="1000"/>
              <a:t>Avviamenti, cessazioni, saldo: Lombardia (2013-2016, II tr.)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Avviamenti</c:v>
          </c:tx>
          <c:marker>
            <c:symbol val="none"/>
          </c:marker>
          <c:cat>
            <c:strRef>
              <c:f>'Graf MINLAV'!$A$18:$A$28</c:f>
              <c:strCache>
                <c:ptCount val="11"/>
                <c:pt idx="0">
                  <c:v>2013-4</c:v>
                </c:pt>
                <c:pt idx="1">
                  <c:v>2014-1</c:v>
                </c:pt>
                <c:pt idx="2">
                  <c:v>2014-2</c:v>
                </c:pt>
                <c:pt idx="3">
                  <c:v>2014-3</c:v>
                </c:pt>
                <c:pt idx="4">
                  <c:v>2014-4</c:v>
                </c:pt>
                <c:pt idx="5">
                  <c:v>2015-1</c:v>
                </c:pt>
                <c:pt idx="6">
                  <c:v>2015-2</c:v>
                </c:pt>
                <c:pt idx="7">
                  <c:v>2015-3</c:v>
                </c:pt>
                <c:pt idx="8">
                  <c:v>2015-4</c:v>
                </c:pt>
                <c:pt idx="9">
                  <c:v>2016-1</c:v>
                </c:pt>
                <c:pt idx="10">
                  <c:v>2016-2</c:v>
                </c:pt>
              </c:strCache>
            </c:strRef>
          </c:cat>
          <c:val>
            <c:numRef>
              <c:f>'Graf MINLAV'!$E$18:$E$28</c:f>
              <c:numCache>
                <c:formatCode>#,##0</c:formatCode>
                <c:ptCount val="11"/>
                <c:pt idx="0">
                  <c:v>1326976</c:v>
                </c:pt>
                <c:pt idx="1">
                  <c:v>1331921</c:v>
                </c:pt>
                <c:pt idx="2">
                  <c:v>1360637</c:v>
                </c:pt>
                <c:pt idx="3">
                  <c:v>1374823</c:v>
                </c:pt>
                <c:pt idx="4">
                  <c:v>1398235</c:v>
                </c:pt>
                <c:pt idx="5">
                  <c:v>1425397</c:v>
                </c:pt>
                <c:pt idx="6">
                  <c:v>1451445</c:v>
                </c:pt>
                <c:pt idx="7">
                  <c:v>1455042</c:v>
                </c:pt>
                <c:pt idx="8">
                  <c:v>1492349</c:v>
                </c:pt>
                <c:pt idx="9">
                  <c:v>1439110</c:v>
                </c:pt>
                <c:pt idx="10">
                  <c:v>1396773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98-47BA-AC76-F028B08922ED}"/>
            </c:ext>
          </c:extLst>
        </c:ser>
        <c:ser>
          <c:idx val="1"/>
          <c:order val="1"/>
          <c:tx>
            <c:v>Cessazioni</c:v>
          </c:tx>
          <c:marker>
            <c:symbol val="none"/>
          </c:marker>
          <c:cat>
            <c:strRef>
              <c:f>'Graf MINLAV'!$A$18:$A$28</c:f>
              <c:strCache>
                <c:ptCount val="11"/>
                <c:pt idx="0">
                  <c:v>2013-4</c:v>
                </c:pt>
                <c:pt idx="1">
                  <c:v>2014-1</c:v>
                </c:pt>
                <c:pt idx="2">
                  <c:v>2014-2</c:v>
                </c:pt>
                <c:pt idx="3">
                  <c:v>2014-3</c:v>
                </c:pt>
                <c:pt idx="4">
                  <c:v>2014-4</c:v>
                </c:pt>
                <c:pt idx="5">
                  <c:v>2015-1</c:v>
                </c:pt>
                <c:pt idx="6">
                  <c:v>2015-2</c:v>
                </c:pt>
                <c:pt idx="7">
                  <c:v>2015-3</c:v>
                </c:pt>
                <c:pt idx="8">
                  <c:v>2015-4</c:v>
                </c:pt>
                <c:pt idx="9">
                  <c:v>2016-1</c:v>
                </c:pt>
                <c:pt idx="10">
                  <c:v>2016-2</c:v>
                </c:pt>
              </c:strCache>
            </c:strRef>
          </c:cat>
          <c:val>
            <c:numRef>
              <c:f>'Graf MINLAV'!$F$18:$F$28</c:f>
              <c:numCache>
                <c:formatCode>#,##0</c:formatCode>
                <c:ptCount val="11"/>
                <c:pt idx="0">
                  <c:v>1342526</c:v>
                </c:pt>
                <c:pt idx="1">
                  <c:v>1335361</c:v>
                </c:pt>
                <c:pt idx="2">
                  <c:v>1347562</c:v>
                </c:pt>
                <c:pt idx="3">
                  <c:v>1357729</c:v>
                </c:pt>
                <c:pt idx="4">
                  <c:v>1388184</c:v>
                </c:pt>
                <c:pt idx="5">
                  <c:v>1411165</c:v>
                </c:pt>
                <c:pt idx="6">
                  <c:v>1424560</c:v>
                </c:pt>
                <c:pt idx="7">
                  <c:v>1426121</c:v>
                </c:pt>
                <c:pt idx="8">
                  <c:v>1416355</c:v>
                </c:pt>
                <c:pt idx="9">
                  <c:v>1369582</c:v>
                </c:pt>
                <c:pt idx="10">
                  <c:v>1331652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798-47BA-AC76-F028B08922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996352"/>
        <c:axId val="158997888"/>
      </c:lineChart>
      <c:lineChart>
        <c:grouping val="standard"/>
        <c:varyColors val="0"/>
        <c:ser>
          <c:idx val="2"/>
          <c:order val="2"/>
          <c:tx>
            <c:v>Saldo</c:v>
          </c:tx>
          <c:marker>
            <c:symbol val="none"/>
          </c:marker>
          <c:cat>
            <c:strRef>
              <c:f>'Graf MINLAV'!$A$18:$A$28</c:f>
              <c:strCache>
                <c:ptCount val="11"/>
                <c:pt idx="0">
                  <c:v>2013-4</c:v>
                </c:pt>
                <c:pt idx="1">
                  <c:v>2014-1</c:v>
                </c:pt>
                <c:pt idx="2">
                  <c:v>2014-2</c:v>
                </c:pt>
                <c:pt idx="3">
                  <c:v>2014-3</c:v>
                </c:pt>
                <c:pt idx="4">
                  <c:v>2014-4</c:v>
                </c:pt>
                <c:pt idx="5">
                  <c:v>2015-1</c:v>
                </c:pt>
                <c:pt idx="6">
                  <c:v>2015-2</c:v>
                </c:pt>
                <c:pt idx="7">
                  <c:v>2015-3</c:v>
                </c:pt>
                <c:pt idx="8">
                  <c:v>2015-4</c:v>
                </c:pt>
                <c:pt idx="9">
                  <c:v>2016-1</c:v>
                </c:pt>
                <c:pt idx="10">
                  <c:v>2016-2</c:v>
                </c:pt>
              </c:strCache>
            </c:strRef>
          </c:cat>
          <c:val>
            <c:numRef>
              <c:f>'Graf MINLAV'!$G$18:$G$28</c:f>
              <c:numCache>
                <c:formatCode>#,##0</c:formatCode>
                <c:ptCount val="11"/>
                <c:pt idx="0">
                  <c:v>-15550</c:v>
                </c:pt>
                <c:pt idx="1">
                  <c:v>-3440</c:v>
                </c:pt>
                <c:pt idx="2">
                  <c:v>13075</c:v>
                </c:pt>
                <c:pt idx="3">
                  <c:v>17094</c:v>
                </c:pt>
                <c:pt idx="4">
                  <c:v>10051</c:v>
                </c:pt>
                <c:pt idx="5">
                  <c:v>14232</c:v>
                </c:pt>
                <c:pt idx="6">
                  <c:v>26885</c:v>
                </c:pt>
                <c:pt idx="7">
                  <c:v>28921</c:v>
                </c:pt>
                <c:pt idx="8">
                  <c:v>75994</c:v>
                </c:pt>
                <c:pt idx="9">
                  <c:v>69528</c:v>
                </c:pt>
                <c:pt idx="10">
                  <c:v>65121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798-47BA-AC76-F028B08922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2295136"/>
        <c:axId val="412284968"/>
      </c:lineChart>
      <c:catAx>
        <c:axId val="158996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it-IT"/>
          </a:p>
        </c:txPr>
        <c:crossAx val="158997888"/>
        <c:crosses val="autoZero"/>
        <c:auto val="1"/>
        <c:lblAlgn val="ctr"/>
        <c:lblOffset val="100"/>
        <c:noMultiLvlLbl val="0"/>
      </c:catAx>
      <c:valAx>
        <c:axId val="158997888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158996352"/>
        <c:crosses val="autoZero"/>
        <c:crossBetween val="between"/>
      </c:valAx>
      <c:valAx>
        <c:axId val="412284968"/>
        <c:scaling>
          <c:orientation val="minMax"/>
        </c:scaling>
        <c:delete val="0"/>
        <c:axPos val="r"/>
        <c:numFmt formatCode="#,##0" sourceLinked="1"/>
        <c:majorTickMark val="out"/>
        <c:minorTickMark val="none"/>
        <c:tickLblPos val="nextTo"/>
        <c:crossAx val="412295136"/>
        <c:crosses val="max"/>
        <c:crossBetween val="between"/>
      </c:valAx>
      <c:catAx>
        <c:axId val="4122951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12284968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txPr>
    <a:bodyPr/>
    <a:lstStyle/>
    <a:p>
      <a:pPr>
        <a:defRPr sz="1000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Numero di avviamenti per lavoratore:</a:t>
            </a:r>
          </a:p>
          <a:p>
            <a:pPr>
              <a:defRPr sz="1000"/>
            </a:pPr>
            <a:r>
              <a:rPr lang="en-US" sz="1000"/>
              <a:t>Italia e Lombardia (2013-2016, II tr.)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Italia</c:v>
          </c:tx>
          <c:marker>
            <c:symbol val="none"/>
          </c:marker>
          <c:cat>
            <c:strRef>
              <c:f>'Graf MINLAV'!$A$18:$A$28</c:f>
              <c:strCache>
                <c:ptCount val="11"/>
                <c:pt idx="0">
                  <c:v>2013-4</c:v>
                </c:pt>
                <c:pt idx="1">
                  <c:v>2014-1</c:v>
                </c:pt>
                <c:pt idx="2">
                  <c:v>2014-2</c:v>
                </c:pt>
                <c:pt idx="3">
                  <c:v>2014-3</c:v>
                </c:pt>
                <c:pt idx="4">
                  <c:v>2014-4</c:v>
                </c:pt>
                <c:pt idx="5">
                  <c:v>2015-1</c:v>
                </c:pt>
                <c:pt idx="6">
                  <c:v>2015-2</c:v>
                </c:pt>
                <c:pt idx="7">
                  <c:v>2015-3</c:v>
                </c:pt>
                <c:pt idx="8">
                  <c:v>2015-4</c:v>
                </c:pt>
                <c:pt idx="9">
                  <c:v>2016-1</c:v>
                </c:pt>
                <c:pt idx="10">
                  <c:v>2016-2</c:v>
                </c:pt>
              </c:strCache>
            </c:strRef>
          </c:cat>
          <c:val>
            <c:numRef>
              <c:f>'Graf MINLAV'!$N$18:$N$28</c:f>
              <c:numCache>
                <c:formatCode>0.00</c:formatCode>
                <c:ptCount val="11"/>
                <c:pt idx="0">
                  <c:v>1.3684910411470628</c:v>
                </c:pt>
                <c:pt idx="1">
                  <c:v>1.3751752548573843</c:v>
                </c:pt>
                <c:pt idx="2">
                  <c:v>1.3740673438536621</c:v>
                </c:pt>
                <c:pt idx="3">
                  <c:v>1.3764578069327662</c:v>
                </c:pt>
                <c:pt idx="4">
                  <c:v>1.3838364301729069</c:v>
                </c:pt>
                <c:pt idx="5">
                  <c:v>1.3847532356706016</c:v>
                </c:pt>
                <c:pt idx="6">
                  <c:v>1.3801927391173046</c:v>
                </c:pt>
                <c:pt idx="7">
                  <c:v>1.3770403534671449</c:v>
                </c:pt>
                <c:pt idx="8">
                  <c:v>1.3486787671006475</c:v>
                </c:pt>
                <c:pt idx="9">
                  <c:v>1.3266293793436004</c:v>
                </c:pt>
                <c:pt idx="10">
                  <c:v>1.3132771752801891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7D-4510-848D-13EE2522C21B}"/>
            </c:ext>
          </c:extLst>
        </c:ser>
        <c:ser>
          <c:idx val="1"/>
          <c:order val="1"/>
          <c:tx>
            <c:v>Lombardia</c:v>
          </c:tx>
          <c:marker>
            <c:symbol val="none"/>
          </c:marker>
          <c:cat>
            <c:strRef>
              <c:f>'Graf MINLAV'!$A$18:$A$28</c:f>
              <c:strCache>
                <c:ptCount val="11"/>
                <c:pt idx="0">
                  <c:v>2013-4</c:v>
                </c:pt>
                <c:pt idx="1">
                  <c:v>2014-1</c:v>
                </c:pt>
                <c:pt idx="2">
                  <c:v>2014-2</c:v>
                </c:pt>
                <c:pt idx="3">
                  <c:v>2014-3</c:v>
                </c:pt>
                <c:pt idx="4">
                  <c:v>2014-4</c:v>
                </c:pt>
                <c:pt idx="5">
                  <c:v>2015-1</c:v>
                </c:pt>
                <c:pt idx="6">
                  <c:v>2015-2</c:v>
                </c:pt>
                <c:pt idx="7">
                  <c:v>2015-3</c:v>
                </c:pt>
                <c:pt idx="8">
                  <c:v>2015-4</c:v>
                </c:pt>
                <c:pt idx="9">
                  <c:v>2016-1</c:v>
                </c:pt>
                <c:pt idx="10">
                  <c:v>2016-2</c:v>
                </c:pt>
              </c:strCache>
            </c:strRef>
          </c:cat>
          <c:val>
            <c:numRef>
              <c:f>'Graf MINLAV'!$O$18:$O$28</c:f>
              <c:numCache>
                <c:formatCode>0.00</c:formatCode>
                <c:ptCount val="11"/>
                <c:pt idx="0">
                  <c:v>1.303917522531552</c:v>
                </c:pt>
                <c:pt idx="1">
                  <c:v>1.3079810233299911</c:v>
                </c:pt>
                <c:pt idx="2">
                  <c:v>1.3124592459979088</c:v>
                </c:pt>
                <c:pt idx="3">
                  <c:v>1.3139691468996371</c:v>
                </c:pt>
                <c:pt idx="4">
                  <c:v>1.3211486203025848</c:v>
                </c:pt>
                <c:pt idx="5">
                  <c:v>1.3215055218910159</c:v>
                </c:pt>
                <c:pt idx="6">
                  <c:v>1.3113472197753053</c:v>
                </c:pt>
                <c:pt idx="7">
                  <c:v>1.3101900125882664</c:v>
                </c:pt>
                <c:pt idx="8">
                  <c:v>1.2843730420473558</c:v>
                </c:pt>
                <c:pt idx="9">
                  <c:v>1.271978398348941</c:v>
                </c:pt>
                <c:pt idx="10">
                  <c:v>1.2734542384563627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7D-4510-848D-13EE2522C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478144"/>
        <c:axId val="159479680"/>
      </c:lineChart>
      <c:catAx>
        <c:axId val="1594781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it-IT"/>
          </a:p>
        </c:txPr>
        <c:crossAx val="159479680"/>
        <c:crosses val="autoZero"/>
        <c:auto val="1"/>
        <c:lblAlgn val="ctr"/>
        <c:lblOffset val="100"/>
        <c:noMultiLvlLbl val="0"/>
      </c:catAx>
      <c:valAx>
        <c:axId val="15947968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594781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txPr>
    <a:bodyPr/>
    <a:lstStyle/>
    <a:p>
      <a:pPr>
        <a:defRPr sz="1000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Lavoratori avviati, cessati, saldo:</a:t>
            </a:r>
            <a:r>
              <a:rPr lang="en-US" sz="1000" baseline="0"/>
              <a:t> Italia (2013-2016, II tr.)</a:t>
            </a:r>
            <a:endParaRPr lang="en-US" sz="1000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Lavoratori avviati</c:v>
          </c:tx>
          <c:marker>
            <c:symbol val="none"/>
          </c:marker>
          <c:cat>
            <c:strRef>
              <c:f>'Graf MINLAV'!$A$18:$A$28</c:f>
              <c:strCache>
                <c:ptCount val="11"/>
                <c:pt idx="0">
                  <c:v>2013-4</c:v>
                </c:pt>
                <c:pt idx="1">
                  <c:v>2014-1</c:v>
                </c:pt>
                <c:pt idx="2">
                  <c:v>2014-2</c:v>
                </c:pt>
                <c:pt idx="3">
                  <c:v>2014-3</c:v>
                </c:pt>
                <c:pt idx="4">
                  <c:v>2014-4</c:v>
                </c:pt>
                <c:pt idx="5">
                  <c:v>2015-1</c:v>
                </c:pt>
                <c:pt idx="6">
                  <c:v>2015-2</c:v>
                </c:pt>
                <c:pt idx="7">
                  <c:v>2015-3</c:v>
                </c:pt>
                <c:pt idx="8">
                  <c:v>2015-4</c:v>
                </c:pt>
                <c:pt idx="9">
                  <c:v>2016-1</c:v>
                </c:pt>
                <c:pt idx="10">
                  <c:v>2016-2</c:v>
                </c:pt>
              </c:strCache>
            </c:strRef>
          </c:cat>
          <c:val>
            <c:numRef>
              <c:f>'Graf MINLAV'!$H$18:$H$28</c:f>
              <c:numCache>
                <c:formatCode>#,##0</c:formatCode>
                <c:ptCount val="11"/>
                <c:pt idx="0">
                  <c:v>7089133</c:v>
                </c:pt>
                <c:pt idx="1">
                  <c:v>7115352</c:v>
                </c:pt>
                <c:pt idx="2">
                  <c:v>7195846</c:v>
                </c:pt>
                <c:pt idx="3">
                  <c:v>7244958</c:v>
                </c:pt>
                <c:pt idx="4">
                  <c:v>7238401</c:v>
                </c:pt>
                <c:pt idx="5">
                  <c:v>7312240</c:v>
                </c:pt>
                <c:pt idx="6">
                  <c:v>7417280</c:v>
                </c:pt>
                <c:pt idx="7">
                  <c:v>7443747</c:v>
                </c:pt>
                <c:pt idx="8">
                  <c:v>7744736</c:v>
                </c:pt>
                <c:pt idx="9">
                  <c:v>7581844</c:v>
                </c:pt>
                <c:pt idx="10">
                  <c:v>7401966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37-4D0E-B501-BA3D2B066F92}"/>
            </c:ext>
          </c:extLst>
        </c:ser>
        <c:ser>
          <c:idx val="1"/>
          <c:order val="1"/>
          <c:tx>
            <c:v>Lavoratori cessati</c:v>
          </c:tx>
          <c:marker>
            <c:symbol val="none"/>
          </c:marker>
          <c:cat>
            <c:strRef>
              <c:f>'Graf MINLAV'!$A$18:$A$28</c:f>
              <c:strCache>
                <c:ptCount val="11"/>
                <c:pt idx="0">
                  <c:v>2013-4</c:v>
                </c:pt>
                <c:pt idx="1">
                  <c:v>2014-1</c:v>
                </c:pt>
                <c:pt idx="2">
                  <c:v>2014-2</c:v>
                </c:pt>
                <c:pt idx="3">
                  <c:v>2014-3</c:v>
                </c:pt>
                <c:pt idx="4">
                  <c:v>2014-4</c:v>
                </c:pt>
                <c:pt idx="5">
                  <c:v>2015-1</c:v>
                </c:pt>
                <c:pt idx="6">
                  <c:v>2015-2</c:v>
                </c:pt>
                <c:pt idx="7">
                  <c:v>2015-3</c:v>
                </c:pt>
                <c:pt idx="8">
                  <c:v>2015-4</c:v>
                </c:pt>
                <c:pt idx="9">
                  <c:v>2016-1</c:v>
                </c:pt>
                <c:pt idx="10">
                  <c:v>2016-2</c:v>
                </c:pt>
              </c:strCache>
            </c:strRef>
          </c:cat>
          <c:val>
            <c:numRef>
              <c:f>'Graf MINLAV'!$I$18:$I$28</c:f>
              <c:numCache>
                <c:formatCode>#,##0</c:formatCode>
                <c:ptCount val="11"/>
                <c:pt idx="0">
                  <c:v>7250387</c:v>
                </c:pt>
                <c:pt idx="1">
                  <c:v>7235798</c:v>
                </c:pt>
                <c:pt idx="2">
                  <c:v>7231124</c:v>
                </c:pt>
                <c:pt idx="3">
                  <c:v>7232933</c:v>
                </c:pt>
                <c:pt idx="4">
                  <c:v>7291515</c:v>
                </c:pt>
                <c:pt idx="5">
                  <c:v>7315648</c:v>
                </c:pt>
                <c:pt idx="6">
                  <c:v>7361848</c:v>
                </c:pt>
                <c:pt idx="7">
                  <c:v>7342031</c:v>
                </c:pt>
                <c:pt idx="8">
                  <c:v>7332820</c:v>
                </c:pt>
                <c:pt idx="9">
                  <c:v>7188802</c:v>
                </c:pt>
                <c:pt idx="10">
                  <c:v>7038052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37-4D0E-B501-BA3D2B066F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827136"/>
        <c:axId val="210518400"/>
      </c:lineChart>
      <c:lineChart>
        <c:grouping val="standard"/>
        <c:varyColors val="0"/>
        <c:ser>
          <c:idx val="2"/>
          <c:order val="2"/>
          <c:tx>
            <c:v>Saldo</c:v>
          </c:tx>
          <c:marker>
            <c:symbol val="none"/>
          </c:marker>
          <c:cat>
            <c:strRef>
              <c:f>'Graf MINLAV'!$A$18:$A$28</c:f>
              <c:strCache>
                <c:ptCount val="11"/>
                <c:pt idx="0">
                  <c:v>2013-4</c:v>
                </c:pt>
                <c:pt idx="1">
                  <c:v>2014-1</c:v>
                </c:pt>
                <c:pt idx="2">
                  <c:v>2014-2</c:v>
                </c:pt>
                <c:pt idx="3">
                  <c:v>2014-3</c:v>
                </c:pt>
                <c:pt idx="4">
                  <c:v>2014-4</c:v>
                </c:pt>
                <c:pt idx="5">
                  <c:v>2015-1</c:v>
                </c:pt>
                <c:pt idx="6">
                  <c:v>2015-2</c:v>
                </c:pt>
                <c:pt idx="7">
                  <c:v>2015-3</c:v>
                </c:pt>
                <c:pt idx="8">
                  <c:v>2015-4</c:v>
                </c:pt>
                <c:pt idx="9">
                  <c:v>2016-1</c:v>
                </c:pt>
                <c:pt idx="10">
                  <c:v>2016-2</c:v>
                </c:pt>
              </c:strCache>
            </c:strRef>
          </c:cat>
          <c:val>
            <c:numRef>
              <c:f>'Graf MINLAV'!$J$18:$J$28</c:f>
              <c:numCache>
                <c:formatCode>#,##0</c:formatCode>
                <c:ptCount val="11"/>
                <c:pt idx="0">
                  <c:v>-161254</c:v>
                </c:pt>
                <c:pt idx="1">
                  <c:v>-120446</c:v>
                </c:pt>
                <c:pt idx="2">
                  <c:v>-35278</c:v>
                </c:pt>
                <c:pt idx="3">
                  <c:v>12025</c:v>
                </c:pt>
                <c:pt idx="4">
                  <c:v>-53114</c:v>
                </c:pt>
                <c:pt idx="5">
                  <c:v>-3408</c:v>
                </c:pt>
                <c:pt idx="6">
                  <c:v>55432</c:v>
                </c:pt>
                <c:pt idx="7">
                  <c:v>101716</c:v>
                </c:pt>
                <c:pt idx="8">
                  <c:v>411916</c:v>
                </c:pt>
                <c:pt idx="9">
                  <c:v>393042</c:v>
                </c:pt>
                <c:pt idx="10">
                  <c:v>363914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37-4D0E-B501-BA3D2B066F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316416"/>
        <c:axId val="140588928"/>
      </c:lineChart>
      <c:catAx>
        <c:axId val="1908271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it-IT"/>
          </a:p>
        </c:txPr>
        <c:crossAx val="210518400"/>
        <c:crosses val="autoZero"/>
        <c:auto val="1"/>
        <c:lblAlgn val="ctr"/>
        <c:lblOffset val="100"/>
        <c:noMultiLvlLbl val="0"/>
      </c:catAx>
      <c:valAx>
        <c:axId val="210518400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190827136"/>
        <c:crosses val="autoZero"/>
        <c:crossBetween val="between"/>
      </c:valAx>
      <c:valAx>
        <c:axId val="140588928"/>
        <c:scaling>
          <c:orientation val="minMax"/>
          <c:max val="800000"/>
          <c:min val="-400000"/>
        </c:scaling>
        <c:delete val="0"/>
        <c:axPos val="r"/>
        <c:numFmt formatCode="#,##0" sourceLinked="1"/>
        <c:majorTickMark val="out"/>
        <c:minorTickMark val="none"/>
        <c:tickLblPos val="nextTo"/>
        <c:crossAx val="158316416"/>
        <c:crosses val="max"/>
        <c:crossBetween val="between"/>
      </c:valAx>
      <c:catAx>
        <c:axId val="1583164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0588928"/>
        <c:crosses val="autoZero"/>
        <c:auto val="1"/>
        <c:lblAlgn val="ctr"/>
        <c:lblOffset val="100"/>
        <c:noMultiLvlLbl val="0"/>
      </c:cat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it-IT" sz="1000"/>
              <a:t>Lavoratori avviati, cessati, saldo: Lombardia (2013-2016, II tr.)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Lavoratori avviati</c:v>
          </c:tx>
          <c:marker>
            <c:symbol val="none"/>
          </c:marker>
          <c:cat>
            <c:strRef>
              <c:f>'Graf MINLAV'!$A$18:$A$28</c:f>
              <c:strCache>
                <c:ptCount val="11"/>
                <c:pt idx="0">
                  <c:v>2013-4</c:v>
                </c:pt>
                <c:pt idx="1">
                  <c:v>2014-1</c:v>
                </c:pt>
                <c:pt idx="2">
                  <c:v>2014-2</c:v>
                </c:pt>
                <c:pt idx="3">
                  <c:v>2014-3</c:v>
                </c:pt>
                <c:pt idx="4">
                  <c:v>2014-4</c:v>
                </c:pt>
                <c:pt idx="5">
                  <c:v>2015-1</c:v>
                </c:pt>
                <c:pt idx="6">
                  <c:v>2015-2</c:v>
                </c:pt>
                <c:pt idx="7">
                  <c:v>2015-3</c:v>
                </c:pt>
                <c:pt idx="8">
                  <c:v>2015-4</c:v>
                </c:pt>
                <c:pt idx="9">
                  <c:v>2016-1</c:v>
                </c:pt>
                <c:pt idx="10">
                  <c:v>2016-2</c:v>
                </c:pt>
              </c:strCache>
            </c:strRef>
          </c:cat>
          <c:val>
            <c:numRef>
              <c:f>'Graf MINLAV'!$K$18:$K$28</c:f>
              <c:numCache>
                <c:formatCode>#,##0</c:formatCode>
                <c:ptCount val="11"/>
                <c:pt idx="0">
                  <c:v>1017684</c:v>
                </c:pt>
                <c:pt idx="1">
                  <c:v>1018303</c:v>
                </c:pt>
                <c:pt idx="2">
                  <c:v>1036708</c:v>
                </c:pt>
                <c:pt idx="3">
                  <c:v>1046313</c:v>
                </c:pt>
                <c:pt idx="4">
                  <c:v>1058348</c:v>
                </c:pt>
                <c:pt idx="5">
                  <c:v>1078616</c:v>
                </c:pt>
                <c:pt idx="6">
                  <c:v>1106835</c:v>
                </c:pt>
                <c:pt idx="7">
                  <c:v>1110558</c:v>
                </c:pt>
                <c:pt idx="8">
                  <c:v>1161928</c:v>
                </c:pt>
                <c:pt idx="9">
                  <c:v>1131395</c:v>
                </c:pt>
                <c:pt idx="10">
                  <c:v>1096838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CE-405F-9640-01B5972FC9E7}"/>
            </c:ext>
          </c:extLst>
        </c:ser>
        <c:ser>
          <c:idx val="1"/>
          <c:order val="1"/>
          <c:tx>
            <c:v>Lavoratori cessati</c:v>
          </c:tx>
          <c:marker>
            <c:symbol val="none"/>
          </c:marker>
          <c:cat>
            <c:strRef>
              <c:f>'Graf MINLAV'!$A$18:$A$28</c:f>
              <c:strCache>
                <c:ptCount val="11"/>
                <c:pt idx="0">
                  <c:v>2013-4</c:v>
                </c:pt>
                <c:pt idx="1">
                  <c:v>2014-1</c:v>
                </c:pt>
                <c:pt idx="2">
                  <c:v>2014-2</c:v>
                </c:pt>
                <c:pt idx="3">
                  <c:v>2014-3</c:v>
                </c:pt>
                <c:pt idx="4">
                  <c:v>2014-4</c:v>
                </c:pt>
                <c:pt idx="5">
                  <c:v>2015-1</c:v>
                </c:pt>
                <c:pt idx="6">
                  <c:v>2015-2</c:v>
                </c:pt>
                <c:pt idx="7">
                  <c:v>2015-3</c:v>
                </c:pt>
                <c:pt idx="8">
                  <c:v>2015-4</c:v>
                </c:pt>
                <c:pt idx="9">
                  <c:v>2016-1</c:v>
                </c:pt>
                <c:pt idx="10">
                  <c:v>2016-2</c:v>
                </c:pt>
              </c:strCache>
            </c:strRef>
          </c:cat>
          <c:val>
            <c:numRef>
              <c:f>'Graf MINLAV'!$L$18:$L$28</c:f>
              <c:numCache>
                <c:formatCode>#,##0</c:formatCode>
                <c:ptCount val="11"/>
                <c:pt idx="0">
                  <c:v>1042828</c:v>
                </c:pt>
                <c:pt idx="1">
                  <c:v>1034886</c:v>
                </c:pt>
                <c:pt idx="2">
                  <c:v>1037801</c:v>
                </c:pt>
                <c:pt idx="3">
                  <c:v>1044179</c:v>
                </c:pt>
                <c:pt idx="4">
                  <c:v>1064775</c:v>
                </c:pt>
                <c:pt idx="5">
                  <c:v>1078754</c:v>
                </c:pt>
                <c:pt idx="6">
                  <c:v>1091709</c:v>
                </c:pt>
                <c:pt idx="7">
                  <c:v>1090932</c:v>
                </c:pt>
                <c:pt idx="8">
                  <c:v>1096724</c:v>
                </c:pt>
                <c:pt idx="9">
                  <c:v>1070335</c:v>
                </c:pt>
                <c:pt idx="10">
                  <c:v>1042108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CE-405F-9640-01B5972FC9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996352"/>
        <c:axId val="158997888"/>
      </c:lineChart>
      <c:lineChart>
        <c:grouping val="standard"/>
        <c:varyColors val="0"/>
        <c:ser>
          <c:idx val="2"/>
          <c:order val="2"/>
          <c:tx>
            <c:v>Saldo</c:v>
          </c:tx>
          <c:marker>
            <c:symbol val="none"/>
          </c:marker>
          <c:cat>
            <c:strRef>
              <c:f>'Graf MINLAV'!$A$18:$A$28</c:f>
              <c:strCache>
                <c:ptCount val="11"/>
                <c:pt idx="0">
                  <c:v>2013-4</c:v>
                </c:pt>
                <c:pt idx="1">
                  <c:v>2014-1</c:v>
                </c:pt>
                <c:pt idx="2">
                  <c:v>2014-2</c:v>
                </c:pt>
                <c:pt idx="3">
                  <c:v>2014-3</c:v>
                </c:pt>
                <c:pt idx="4">
                  <c:v>2014-4</c:v>
                </c:pt>
                <c:pt idx="5">
                  <c:v>2015-1</c:v>
                </c:pt>
                <c:pt idx="6">
                  <c:v>2015-2</c:v>
                </c:pt>
                <c:pt idx="7">
                  <c:v>2015-3</c:v>
                </c:pt>
                <c:pt idx="8">
                  <c:v>2015-4</c:v>
                </c:pt>
                <c:pt idx="9">
                  <c:v>2016-1</c:v>
                </c:pt>
                <c:pt idx="10">
                  <c:v>2016-2</c:v>
                </c:pt>
              </c:strCache>
            </c:strRef>
          </c:cat>
          <c:val>
            <c:numRef>
              <c:f>'Graf MINLAV'!$M$18:$M$28</c:f>
              <c:numCache>
                <c:formatCode>#,##0</c:formatCode>
                <c:ptCount val="11"/>
                <c:pt idx="0">
                  <c:v>-25144</c:v>
                </c:pt>
                <c:pt idx="1">
                  <c:v>-16583</c:v>
                </c:pt>
                <c:pt idx="2">
                  <c:v>-1093</c:v>
                </c:pt>
                <c:pt idx="3">
                  <c:v>2134</c:v>
                </c:pt>
                <c:pt idx="4">
                  <c:v>-6427</c:v>
                </c:pt>
                <c:pt idx="5">
                  <c:v>-138</c:v>
                </c:pt>
                <c:pt idx="6">
                  <c:v>15126</c:v>
                </c:pt>
                <c:pt idx="7">
                  <c:v>19626</c:v>
                </c:pt>
                <c:pt idx="8">
                  <c:v>65204</c:v>
                </c:pt>
                <c:pt idx="9">
                  <c:v>61060</c:v>
                </c:pt>
                <c:pt idx="10">
                  <c:v>54730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CE-405F-9640-01B5972FC9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2295136"/>
        <c:axId val="412284968"/>
      </c:lineChart>
      <c:catAx>
        <c:axId val="158996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it-IT"/>
          </a:p>
        </c:txPr>
        <c:crossAx val="158997888"/>
        <c:crosses val="autoZero"/>
        <c:auto val="1"/>
        <c:lblAlgn val="ctr"/>
        <c:lblOffset val="100"/>
        <c:noMultiLvlLbl val="0"/>
      </c:catAx>
      <c:valAx>
        <c:axId val="158997888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158996352"/>
        <c:crosses val="autoZero"/>
        <c:crossBetween val="between"/>
      </c:valAx>
      <c:valAx>
        <c:axId val="412284968"/>
        <c:scaling>
          <c:orientation val="minMax"/>
          <c:min val="-40000"/>
        </c:scaling>
        <c:delete val="0"/>
        <c:axPos val="r"/>
        <c:numFmt formatCode="#,##0" sourceLinked="1"/>
        <c:majorTickMark val="out"/>
        <c:minorTickMark val="none"/>
        <c:tickLblPos val="nextTo"/>
        <c:crossAx val="412295136"/>
        <c:crosses val="max"/>
        <c:crossBetween val="between"/>
      </c:valAx>
      <c:catAx>
        <c:axId val="4122951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12284968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txPr>
    <a:bodyPr/>
    <a:lstStyle/>
    <a:p>
      <a:pPr>
        <a:defRPr sz="1000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Numero di cessazioni per lavoratore:</a:t>
            </a:r>
          </a:p>
          <a:p>
            <a:pPr>
              <a:defRPr sz="1000"/>
            </a:pPr>
            <a:r>
              <a:rPr lang="en-US" sz="1000"/>
              <a:t>Italia e Lombardia (2013-2016, II tr.)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'Graf MINLAV'!$A$18:$A$28</c:f>
              <c:strCache>
                <c:ptCount val="11"/>
                <c:pt idx="0">
                  <c:v>2013-4</c:v>
                </c:pt>
                <c:pt idx="1">
                  <c:v>2014-1</c:v>
                </c:pt>
                <c:pt idx="2">
                  <c:v>2014-2</c:v>
                </c:pt>
                <c:pt idx="3">
                  <c:v>2014-3</c:v>
                </c:pt>
                <c:pt idx="4">
                  <c:v>2014-4</c:v>
                </c:pt>
                <c:pt idx="5">
                  <c:v>2015-1</c:v>
                </c:pt>
                <c:pt idx="6">
                  <c:v>2015-2</c:v>
                </c:pt>
                <c:pt idx="7">
                  <c:v>2015-3</c:v>
                </c:pt>
                <c:pt idx="8">
                  <c:v>2015-4</c:v>
                </c:pt>
                <c:pt idx="9">
                  <c:v>2016-1</c:v>
                </c:pt>
                <c:pt idx="10">
                  <c:v>2016-2</c:v>
                </c:pt>
              </c:strCache>
            </c:strRef>
          </c:cat>
          <c:val>
            <c:numRef>
              <c:f>'Graf MINLAV'!$P$18:$P$28</c:f>
              <c:numCache>
                <c:formatCode>0.00</c:formatCode>
                <c:ptCount val="11"/>
                <c:pt idx="0">
                  <c:v>1.3539448308069624</c:v>
                </c:pt>
                <c:pt idx="1">
                  <c:v>1.3599587771797941</c:v>
                </c:pt>
                <c:pt idx="2">
                  <c:v>1.3628610157978207</c:v>
                </c:pt>
                <c:pt idx="3">
                  <c:v>1.3673482112996207</c:v>
                </c:pt>
                <c:pt idx="4">
                  <c:v>1.3706350463518213</c:v>
                </c:pt>
                <c:pt idx="5">
                  <c:v>1.3755403485788271</c:v>
                </c:pt>
                <c:pt idx="6">
                  <c:v>1.3765153803773182</c:v>
                </c:pt>
                <c:pt idx="7">
                  <c:v>1.3762426227838047</c:v>
                </c:pt>
                <c:pt idx="8">
                  <c:v>1.3625133304785881</c:v>
                </c:pt>
                <c:pt idx="9">
                  <c:v>1.3389863846576939</c:v>
                </c:pt>
                <c:pt idx="10">
                  <c:v>1.3233117629707767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9A-4FE2-85AC-DAAE4A72C08E}"/>
            </c:ext>
          </c:extLst>
        </c:ser>
        <c:ser>
          <c:idx val="1"/>
          <c:order val="1"/>
          <c:marker>
            <c:symbol val="none"/>
          </c:marker>
          <c:cat>
            <c:strRef>
              <c:f>'Graf MINLAV'!$A$18:$A$28</c:f>
              <c:strCache>
                <c:ptCount val="11"/>
                <c:pt idx="0">
                  <c:v>2013-4</c:v>
                </c:pt>
                <c:pt idx="1">
                  <c:v>2014-1</c:v>
                </c:pt>
                <c:pt idx="2">
                  <c:v>2014-2</c:v>
                </c:pt>
                <c:pt idx="3">
                  <c:v>2014-3</c:v>
                </c:pt>
                <c:pt idx="4">
                  <c:v>2014-4</c:v>
                </c:pt>
                <c:pt idx="5">
                  <c:v>2015-1</c:v>
                </c:pt>
                <c:pt idx="6">
                  <c:v>2015-2</c:v>
                </c:pt>
                <c:pt idx="7">
                  <c:v>2015-3</c:v>
                </c:pt>
                <c:pt idx="8">
                  <c:v>2015-4</c:v>
                </c:pt>
                <c:pt idx="9">
                  <c:v>2016-1</c:v>
                </c:pt>
                <c:pt idx="10">
                  <c:v>2016-2</c:v>
                </c:pt>
              </c:strCache>
            </c:strRef>
          </c:cat>
          <c:val>
            <c:numRef>
              <c:f>'Graf MINLAV'!$Q$18:$Q$28</c:f>
              <c:numCache>
                <c:formatCode>0.00</c:formatCode>
                <c:ptCount val="11"/>
                <c:pt idx="0">
                  <c:v>1.2873896749991369</c:v>
                </c:pt>
                <c:pt idx="1">
                  <c:v>1.2903459897998426</c:v>
                </c:pt>
                <c:pt idx="2">
                  <c:v>1.2984782246307336</c:v>
                </c:pt>
                <c:pt idx="3">
                  <c:v>1.3002837636075808</c:v>
                </c:pt>
                <c:pt idx="4">
                  <c:v>1.3037345918151722</c:v>
                </c:pt>
                <c:pt idx="5">
                  <c:v>1.3081434692246796</c:v>
                </c:pt>
                <c:pt idx="6">
                  <c:v>1.3048898561796229</c:v>
                </c:pt>
                <c:pt idx="7">
                  <c:v>1.3072501310805806</c:v>
                </c:pt>
                <c:pt idx="8">
                  <c:v>1.2914416024451001</c:v>
                </c:pt>
                <c:pt idx="9">
                  <c:v>1.2795825606001858</c:v>
                </c:pt>
                <c:pt idx="10">
                  <c:v>1.2778445228325663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9A-4FE2-85AC-DAAE4A72C0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478144"/>
        <c:axId val="159479680"/>
      </c:lineChart>
      <c:catAx>
        <c:axId val="1594781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it-IT"/>
          </a:p>
        </c:txPr>
        <c:crossAx val="159479680"/>
        <c:crosses val="autoZero"/>
        <c:auto val="1"/>
        <c:lblAlgn val="ctr"/>
        <c:lblOffset val="100"/>
        <c:noMultiLvlLbl val="0"/>
      </c:catAx>
      <c:valAx>
        <c:axId val="15947968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594781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txPr>
    <a:bodyPr/>
    <a:lstStyle/>
    <a:p>
      <a:pPr>
        <a:defRPr sz="1000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1"/>
              <a:t>Numero di vocher distribuiti: Lombardia e Italia (2013-2015)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Lombardia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'Voucher - INPS'!$H$24:$J$24</c:f>
              <c:numCache>
                <c:formatCode>General</c:formatCode>
                <c:ptCount val="3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</c:numCache>
            </c:numRef>
          </c:cat>
          <c:val>
            <c:numRef>
              <c:f>('Voucher - INPS'!$B$29,'Voucher - INPS'!$E$29,'Voucher - INPS'!$H$29)</c:f>
              <c:numCache>
                <c:formatCode>#,##0</c:formatCode>
                <c:ptCount val="3"/>
                <c:pt idx="0">
                  <c:v>40816297</c:v>
                </c:pt>
                <c:pt idx="1">
                  <c:v>69172879</c:v>
                </c:pt>
                <c:pt idx="2">
                  <c:v>114921574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AF-42D9-84FC-620027808065}"/>
            </c:ext>
          </c:extLst>
        </c:ser>
        <c:ser>
          <c:idx val="1"/>
          <c:order val="1"/>
          <c:tx>
            <c:v>Italia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'Voucher - INPS'!$H$24:$J$24</c:f>
              <c:numCache>
                <c:formatCode>General</c:formatCode>
                <c:ptCount val="3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</c:numCache>
            </c:numRef>
          </c:cat>
          <c:val>
            <c:numRef>
              <c:f>('Voucher - INPS'!$B$29,'Voucher - INPS'!$E$29,'Voucher - INPS'!$H$29)</c:f>
              <c:numCache>
                <c:formatCode>#,##0</c:formatCode>
                <c:ptCount val="3"/>
                <c:pt idx="0">
                  <c:v>40816297</c:v>
                </c:pt>
                <c:pt idx="1">
                  <c:v>69172879</c:v>
                </c:pt>
                <c:pt idx="2">
                  <c:v>114921574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AF-42D9-84FC-620027808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9474784"/>
        <c:axId val="639480360"/>
      </c:lineChart>
      <c:catAx>
        <c:axId val="639474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39480360"/>
        <c:crosses val="autoZero"/>
        <c:auto val="1"/>
        <c:lblAlgn val="ctr"/>
        <c:lblOffset val="100"/>
        <c:noMultiLvlLbl val="0"/>
      </c:catAx>
      <c:valAx>
        <c:axId val="639480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39474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1"/>
              <a:t>Numero di vocher distribuiti: Lombardia e Italia (2013-2015, 2013=100)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Lombardia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'Voucher - INPS'!$H$24:$J$24</c:f>
              <c:numCache>
                <c:formatCode>General</c:formatCode>
                <c:ptCount val="3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</c:numCache>
            </c:numRef>
          </c:cat>
          <c:val>
            <c:numRef>
              <c:f>'Voucher - INPS'!$H$31:$J$31</c:f>
              <c:numCache>
                <c:formatCode>0.00</c:formatCode>
                <c:ptCount val="3"/>
                <c:pt idx="0">
                  <c:v>100</c:v>
                </c:pt>
                <c:pt idx="1">
                  <c:v>175.41794186403345</c:v>
                </c:pt>
                <c:pt idx="2">
                  <c:v>310.12922888622694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83-4E5E-8F48-602A3BD97465}"/>
            </c:ext>
          </c:extLst>
        </c:ser>
        <c:ser>
          <c:idx val="1"/>
          <c:order val="1"/>
          <c:tx>
            <c:v>Italia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'Voucher - INPS'!$H$24:$J$24</c:f>
              <c:numCache>
                <c:formatCode>General</c:formatCode>
                <c:ptCount val="3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</c:numCache>
            </c:numRef>
          </c:cat>
          <c:val>
            <c:numRef>
              <c:f>'Voucher - INPS'!$H$32:$J$32</c:f>
              <c:numCache>
                <c:formatCode>0.00</c:formatCode>
                <c:ptCount val="3"/>
                <c:pt idx="0">
                  <c:v>100</c:v>
                </c:pt>
                <c:pt idx="1">
                  <c:v>169.47</c:v>
                </c:pt>
                <c:pt idx="2">
                  <c:v>281.56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BA-4146-A69A-38C96A59F4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9474784"/>
        <c:axId val="639480360"/>
      </c:lineChart>
      <c:catAx>
        <c:axId val="639474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39480360"/>
        <c:crosses val="autoZero"/>
        <c:auto val="1"/>
        <c:lblAlgn val="ctr"/>
        <c:lblOffset val="100"/>
        <c:noMultiLvlLbl val="0"/>
      </c:catAx>
      <c:valAx>
        <c:axId val="639480360"/>
        <c:scaling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39474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9525</xdr:rowOff>
    </xdr:from>
    <xdr:to>
      <xdr:col>7</xdr:col>
      <xdr:colOff>590550</xdr:colOff>
      <xdr:row>50</xdr:row>
      <xdr:rowOff>142875</xdr:rowOff>
    </xdr:to>
    <xdr:graphicFrame macro="">
      <xdr:nvGraphicFramePr>
        <xdr:cNvPr id="2" name="Gra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53</xdr:row>
      <xdr:rowOff>0</xdr:rowOff>
    </xdr:from>
    <xdr:to>
      <xdr:col>8</xdr:col>
      <xdr:colOff>0</xdr:colOff>
      <xdr:row>73</xdr:row>
      <xdr:rowOff>133350</xdr:rowOff>
    </xdr:to>
    <xdr:graphicFrame macro="">
      <xdr:nvGraphicFramePr>
        <xdr:cNvPr id="3" name="Gra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76</xdr:row>
      <xdr:rowOff>19050</xdr:rowOff>
    </xdr:from>
    <xdr:to>
      <xdr:col>8</xdr:col>
      <xdr:colOff>28575</xdr:colOff>
      <xdr:row>99</xdr:row>
      <xdr:rowOff>152400</xdr:rowOff>
    </xdr:to>
    <xdr:graphicFrame macro="">
      <xdr:nvGraphicFramePr>
        <xdr:cNvPr id="4" name="Gra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30</xdr:row>
      <xdr:rowOff>57150</xdr:rowOff>
    </xdr:from>
    <xdr:to>
      <xdr:col>16</xdr:col>
      <xdr:colOff>590550</xdr:colOff>
      <xdr:row>50</xdr:row>
      <xdr:rowOff>152400</xdr:rowOff>
    </xdr:to>
    <xdr:graphicFrame macro="">
      <xdr:nvGraphicFramePr>
        <xdr:cNvPr id="5" name="Gra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590550</xdr:colOff>
      <xdr:row>52</xdr:row>
      <xdr:rowOff>152400</xdr:rowOff>
    </xdr:from>
    <xdr:to>
      <xdr:col>16</xdr:col>
      <xdr:colOff>590550</xdr:colOff>
      <xdr:row>73</xdr:row>
      <xdr:rowOff>123825</xdr:rowOff>
    </xdr:to>
    <xdr:graphicFrame macro="">
      <xdr:nvGraphicFramePr>
        <xdr:cNvPr id="6" name="Gra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76</xdr:row>
      <xdr:rowOff>0</xdr:rowOff>
    </xdr:from>
    <xdr:to>
      <xdr:col>16</xdr:col>
      <xdr:colOff>600075</xdr:colOff>
      <xdr:row>99</xdr:row>
      <xdr:rowOff>133350</xdr:rowOff>
    </xdr:to>
    <xdr:graphicFrame macro="">
      <xdr:nvGraphicFramePr>
        <xdr:cNvPr id="7" name="Gra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43</xdr:row>
      <xdr:rowOff>85724</xdr:rowOff>
    </xdr:from>
    <xdr:to>
      <xdr:col>7</xdr:col>
      <xdr:colOff>9524</xdr:colOff>
      <xdr:row>65</xdr:row>
      <xdr:rowOff>104775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57150</xdr:colOff>
      <xdr:row>66</xdr:row>
      <xdr:rowOff>38100</xdr:rowOff>
    </xdr:from>
    <xdr:to>
      <xdr:col>9</xdr:col>
      <xdr:colOff>600074</xdr:colOff>
      <xdr:row>88</xdr:row>
      <xdr:rowOff>57151</xdr:rowOff>
    </xdr:to>
    <xdr:graphicFrame macro="">
      <xdr:nvGraphicFramePr>
        <xdr:cNvPr id="3" name="Gra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5"/>
  <sheetViews>
    <sheetView tabSelected="1" zoomScaleNormal="100" workbookViewId="0"/>
  </sheetViews>
  <sheetFormatPr defaultRowHeight="11.25" x14ac:dyDescent="0.2"/>
  <cols>
    <col min="1" max="1" width="6.7109375" style="9" customWidth="1"/>
    <col min="2" max="2" width="12.7109375" style="7" customWidth="1"/>
    <col min="3" max="24" width="6.7109375" style="7" customWidth="1"/>
    <col min="25" max="25" width="9.7109375" style="7" customWidth="1"/>
    <col min="26" max="16384" width="9.140625" style="7"/>
  </cols>
  <sheetData>
    <row r="1" spans="1:25" s="3" customFormat="1" ht="94.5" x14ac:dyDescent="0.25">
      <c r="A1" s="2"/>
      <c r="B1" s="1"/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</row>
    <row r="2" spans="1:25" ht="12.75" x14ac:dyDescent="0.25">
      <c r="A2" s="5" t="s">
        <v>23</v>
      </c>
      <c r="B2" s="4" t="s">
        <v>46</v>
      </c>
      <c r="C2" s="6">
        <v>122457</v>
      </c>
      <c r="D2" s="6">
        <v>5344</v>
      </c>
      <c r="E2" s="6">
        <v>354205</v>
      </c>
      <c r="F2" s="6">
        <v>23049</v>
      </c>
      <c r="G2" s="6">
        <v>22516</v>
      </c>
      <c r="H2" s="6">
        <v>156283</v>
      </c>
      <c r="I2" s="6">
        <v>38057</v>
      </c>
      <c r="J2" s="6">
        <v>49910</v>
      </c>
      <c r="K2" s="6">
        <v>209069</v>
      </c>
      <c r="L2" s="6">
        <v>147606</v>
      </c>
      <c r="M2" s="6">
        <v>34590</v>
      </c>
      <c r="N2" s="6">
        <v>52429</v>
      </c>
      <c r="O2" s="6">
        <v>354757</v>
      </c>
      <c r="P2" s="6">
        <v>52869</v>
      </c>
      <c r="Q2" s="6">
        <v>9678</v>
      </c>
      <c r="R2" s="6">
        <v>184352</v>
      </c>
      <c r="S2" s="6">
        <v>232835</v>
      </c>
      <c r="T2" s="6">
        <v>29427</v>
      </c>
      <c r="U2" s="6">
        <v>71454</v>
      </c>
      <c r="V2" s="6">
        <v>191607</v>
      </c>
      <c r="W2" s="6">
        <v>63948</v>
      </c>
      <c r="X2" s="6">
        <v>712</v>
      </c>
      <c r="Y2" s="6">
        <v>2407154</v>
      </c>
    </row>
    <row r="3" spans="1:25" ht="12.75" x14ac:dyDescent="0.25">
      <c r="A3" s="5" t="s">
        <v>24</v>
      </c>
      <c r="B3" s="4" t="s">
        <v>46</v>
      </c>
      <c r="C3" s="6">
        <v>109556</v>
      </c>
      <c r="D3" s="6">
        <v>7134</v>
      </c>
      <c r="E3" s="6">
        <v>318907</v>
      </c>
      <c r="F3" s="6">
        <v>31968</v>
      </c>
      <c r="G3" s="6">
        <v>29386</v>
      </c>
      <c r="H3" s="6">
        <v>168786</v>
      </c>
      <c r="I3" s="6">
        <v>36528</v>
      </c>
      <c r="J3" s="6">
        <v>56506</v>
      </c>
      <c r="K3" s="6">
        <v>211027</v>
      </c>
      <c r="L3" s="6">
        <v>159168</v>
      </c>
      <c r="M3" s="6">
        <v>32516</v>
      </c>
      <c r="N3" s="6">
        <v>59549</v>
      </c>
      <c r="O3" s="6">
        <v>372300</v>
      </c>
      <c r="P3" s="6">
        <v>59882</v>
      </c>
      <c r="Q3" s="6">
        <v>10337</v>
      </c>
      <c r="R3" s="6">
        <v>207549</v>
      </c>
      <c r="S3" s="6">
        <v>283743</v>
      </c>
      <c r="T3" s="6">
        <v>40388</v>
      </c>
      <c r="U3" s="6">
        <v>82680</v>
      </c>
      <c r="V3" s="6">
        <v>210505</v>
      </c>
      <c r="W3" s="6">
        <v>88814</v>
      </c>
      <c r="X3" s="6">
        <v>643</v>
      </c>
      <c r="Y3" s="6">
        <v>2577872</v>
      </c>
    </row>
    <row r="4" spans="1:25" ht="12.75" x14ac:dyDescent="0.25">
      <c r="A4" s="5" t="s">
        <v>25</v>
      </c>
      <c r="B4" s="4" t="s">
        <v>46</v>
      </c>
      <c r="C4" s="6">
        <v>124836</v>
      </c>
      <c r="D4" s="6">
        <v>6527</v>
      </c>
      <c r="E4" s="6">
        <v>331336</v>
      </c>
      <c r="F4" s="6">
        <v>42047</v>
      </c>
      <c r="G4" s="6">
        <v>37998</v>
      </c>
      <c r="H4" s="6">
        <v>157326</v>
      </c>
      <c r="I4" s="6">
        <v>36590</v>
      </c>
      <c r="J4" s="6">
        <v>47214</v>
      </c>
      <c r="K4" s="6">
        <v>188166</v>
      </c>
      <c r="L4" s="6">
        <v>141641</v>
      </c>
      <c r="M4" s="6">
        <v>30712</v>
      </c>
      <c r="N4" s="6">
        <v>56542</v>
      </c>
      <c r="O4" s="6">
        <v>303861</v>
      </c>
      <c r="P4" s="6">
        <v>55477</v>
      </c>
      <c r="Q4" s="6">
        <v>12066</v>
      </c>
      <c r="R4" s="6">
        <v>197036</v>
      </c>
      <c r="S4" s="6">
        <v>274814</v>
      </c>
      <c r="T4" s="6">
        <v>32884</v>
      </c>
      <c r="U4" s="6">
        <v>91234</v>
      </c>
      <c r="V4" s="6">
        <v>192365</v>
      </c>
      <c r="W4" s="6">
        <v>59432</v>
      </c>
      <c r="X4" s="6">
        <v>812</v>
      </c>
      <c r="Y4" s="6">
        <v>2420916</v>
      </c>
    </row>
    <row r="5" spans="1:25" ht="12.75" x14ac:dyDescent="0.25">
      <c r="A5" s="5" t="s">
        <v>26</v>
      </c>
      <c r="B5" s="4" t="s">
        <v>46</v>
      </c>
      <c r="C5" s="6">
        <v>110331</v>
      </c>
      <c r="D5" s="6">
        <v>8928</v>
      </c>
      <c r="E5" s="6">
        <v>322528</v>
      </c>
      <c r="F5" s="6">
        <v>41262</v>
      </c>
      <c r="G5" s="6">
        <v>34868</v>
      </c>
      <c r="H5" s="6">
        <v>137288</v>
      </c>
      <c r="I5" s="6">
        <v>32332</v>
      </c>
      <c r="J5" s="6">
        <v>45807</v>
      </c>
      <c r="K5" s="6">
        <v>157914</v>
      </c>
      <c r="L5" s="6">
        <v>141682</v>
      </c>
      <c r="M5" s="6">
        <v>30889</v>
      </c>
      <c r="N5" s="6">
        <v>44920</v>
      </c>
      <c r="O5" s="6">
        <v>377209</v>
      </c>
      <c r="P5" s="6">
        <v>49841</v>
      </c>
      <c r="Q5" s="6">
        <v>9533</v>
      </c>
      <c r="R5" s="6">
        <v>188741</v>
      </c>
      <c r="S5" s="6">
        <v>210130</v>
      </c>
      <c r="T5" s="6">
        <v>24330</v>
      </c>
      <c r="U5" s="6">
        <v>82549</v>
      </c>
      <c r="V5" s="6">
        <v>186890</v>
      </c>
      <c r="W5" s="6">
        <v>56634</v>
      </c>
      <c r="X5" s="6">
        <v>867</v>
      </c>
      <c r="Y5" s="6">
        <v>2295473</v>
      </c>
    </row>
    <row r="6" spans="1:25" ht="12.75" x14ac:dyDescent="0.25">
      <c r="A6" s="5" t="s">
        <v>27</v>
      </c>
      <c r="B6" s="4" t="s">
        <v>46</v>
      </c>
      <c r="C6" s="6">
        <v>124297</v>
      </c>
      <c r="D6" s="6">
        <v>5919</v>
      </c>
      <c r="E6" s="6">
        <v>359150</v>
      </c>
      <c r="F6" s="6">
        <v>21368</v>
      </c>
      <c r="G6" s="6">
        <v>20568</v>
      </c>
      <c r="H6" s="6">
        <v>161836</v>
      </c>
      <c r="I6" s="6">
        <v>35863</v>
      </c>
      <c r="J6" s="6">
        <v>47823</v>
      </c>
      <c r="K6" s="6">
        <v>213550</v>
      </c>
      <c r="L6" s="6">
        <v>149583</v>
      </c>
      <c r="M6" s="6">
        <v>36380</v>
      </c>
      <c r="N6" s="6">
        <v>53729</v>
      </c>
      <c r="O6" s="6">
        <v>371750</v>
      </c>
      <c r="P6" s="6">
        <v>57415</v>
      </c>
      <c r="Q6" s="6">
        <v>10407</v>
      </c>
      <c r="R6" s="6">
        <v>197468</v>
      </c>
      <c r="S6" s="6">
        <v>240930</v>
      </c>
      <c r="T6" s="6">
        <v>31672</v>
      </c>
      <c r="U6" s="6">
        <v>78375</v>
      </c>
      <c r="V6" s="6">
        <v>206913</v>
      </c>
      <c r="W6" s="6">
        <v>64763</v>
      </c>
      <c r="X6" s="6">
        <v>836</v>
      </c>
      <c r="Y6" s="6">
        <v>2490595</v>
      </c>
    </row>
    <row r="7" spans="1:25" ht="12.75" x14ac:dyDescent="0.25">
      <c r="A7" s="5" t="s">
        <v>28</v>
      </c>
      <c r="B7" s="4" t="s">
        <v>46</v>
      </c>
      <c r="C7" s="6">
        <v>114899</v>
      </c>
      <c r="D7" s="6">
        <v>7555</v>
      </c>
      <c r="E7" s="6">
        <v>347623</v>
      </c>
      <c r="F7" s="6">
        <v>39338</v>
      </c>
      <c r="G7" s="6">
        <v>32868</v>
      </c>
      <c r="H7" s="6">
        <v>184835</v>
      </c>
      <c r="I7" s="6">
        <v>38533</v>
      </c>
      <c r="J7" s="6">
        <v>60860</v>
      </c>
      <c r="K7" s="6">
        <v>222433</v>
      </c>
      <c r="L7" s="6">
        <v>174344</v>
      </c>
      <c r="M7" s="6">
        <v>32951</v>
      </c>
      <c r="N7" s="6">
        <v>59566</v>
      </c>
      <c r="O7" s="6">
        <v>372673</v>
      </c>
      <c r="P7" s="6">
        <v>62457</v>
      </c>
      <c r="Q7" s="6">
        <v>10767</v>
      </c>
      <c r="R7" s="6">
        <v>216192</v>
      </c>
      <c r="S7" s="6">
        <v>282971</v>
      </c>
      <c r="T7" s="6">
        <v>39584</v>
      </c>
      <c r="U7" s="6">
        <v>84748</v>
      </c>
      <c r="V7" s="6">
        <v>207438</v>
      </c>
      <c r="W7" s="6">
        <v>86993</v>
      </c>
      <c r="X7" s="6">
        <v>965</v>
      </c>
      <c r="Y7" s="6">
        <v>2680593</v>
      </c>
    </row>
    <row r="8" spans="1:25" ht="12.75" x14ac:dyDescent="0.25">
      <c r="A8" s="5" t="s">
        <v>29</v>
      </c>
      <c r="B8" s="4" t="s">
        <v>46</v>
      </c>
      <c r="C8" s="6">
        <v>125846</v>
      </c>
      <c r="D8" s="6">
        <v>6196</v>
      </c>
      <c r="E8" s="6">
        <v>345522</v>
      </c>
      <c r="F8" s="6">
        <v>50619</v>
      </c>
      <c r="G8" s="6">
        <v>42544</v>
      </c>
      <c r="H8" s="6">
        <v>158573</v>
      </c>
      <c r="I8" s="6">
        <v>35253</v>
      </c>
      <c r="J8" s="6">
        <v>46112</v>
      </c>
      <c r="K8" s="6">
        <v>193342</v>
      </c>
      <c r="L8" s="6">
        <v>148548</v>
      </c>
      <c r="M8" s="6">
        <v>30685</v>
      </c>
      <c r="N8" s="6">
        <v>54205</v>
      </c>
      <c r="O8" s="6">
        <v>318087</v>
      </c>
      <c r="P8" s="6">
        <v>54272</v>
      </c>
      <c r="Q8" s="6">
        <v>12821</v>
      </c>
      <c r="R8" s="6">
        <v>195409</v>
      </c>
      <c r="S8" s="6">
        <v>296697</v>
      </c>
      <c r="T8" s="6">
        <v>33516</v>
      </c>
      <c r="U8" s="6">
        <v>93747</v>
      </c>
      <c r="V8" s="6">
        <v>198178</v>
      </c>
      <c r="W8" s="6">
        <v>64351</v>
      </c>
      <c r="X8" s="6">
        <v>1195</v>
      </c>
      <c r="Y8" s="6">
        <v>2505718</v>
      </c>
    </row>
    <row r="9" spans="1:25" ht="12.75" x14ac:dyDescent="0.25">
      <c r="A9" s="5" t="s">
        <v>30</v>
      </c>
      <c r="B9" s="4" t="s">
        <v>46</v>
      </c>
      <c r="C9" s="6">
        <v>113879</v>
      </c>
      <c r="D9" s="6">
        <v>8673</v>
      </c>
      <c r="E9" s="6">
        <v>345940</v>
      </c>
      <c r="F9" s="6">
        <v>33587</v>
      </c>
      <c r="G9" s="6">
        <v>28846</v>
      </c>
      <c r="H9" s="6">
        <v>141468</v>
      </c>
      <c r="I9" s="6">
        <v>32477</v>
      </c>
      <c r="J9" s="6">
        <v>43774</v>
      </c>
      <c r="K9" s="6">
        <v>157921</v>
      </c>
      <c r="L9" s="6">
        <v>139225</v>
      </c>
      <c r="M9" s="6">
        <v>30447</v>
      </c>
      <c r="N9" s="6">
        <v>43714</v>
      </c>
      <c r="O9" s="6">
        <v>387508</v>
      </c>
      <c r="P9" s="6">
        <v>51145</v>
      </c>
      <c r="Q9" s="6">
        <v>9586</v>
      </c>
      <c r="R9" s="6">
        <v>191627</v>
      </c>
      <c r="S9" s="6">
        <v>218789</v>
      </c>
      <c r="T9" s="6">
        <v>24849</v>
      </c>
      <c r="U9" s="6">
        <v>84560</v>
      </c>
      <c r="V9" s="6">
        <v>192999</v>
      </c>
      <c r="W9" s="6">
        <v>57693</v>
      </c>
      <c r="X9" s="6">
        <v>1150</v>
      </c>
      <c r="Y9" s="6">
        <v>2339857</v>
      </c>
    </row>
    <row r="10" spans="1:25" ht="12.75" x14ac:dyDescent="0.25">
      <c r="A10" s="5" t="s">
        <v>31</v>
      </c>
      <c r="B10" s="4" t="s">
        <v>46</v>
      </c>
      <c r="C10" s="6">
        <v>135645</v>
      </c>
      <c r="D10" s="6">
        <v>5224</v>
      </c>
      <c r="E10" s="6">
        <v>386312</v>
      </c>
      <c r="F10" s="6">
        <v>23979</v>
      </c>
      <c r="G10" s="6">
        <v>21522</v>
      </c>
      <c r="H10" s="6">
        <v>174182</v>
      </c>
      <c r="I10" s="6">
        <v>40081</v>
      </c>
      <c r="J10" s="6">
        <v>51837</v>
      </c>
      <c r="K10" s="6">
        <v>221302</v>
      </c>
      <c r="L10" s="6">
        <v>163224</v>
      </c>
      <c r="M10" s="6">
        <v>38914</v>
      </c>
      <c r="N10" s="6">
        <v>54084</v>
      </c>
      <c r="O10" s="6">
        <v>395997</v>
      </c>
      <c r="P10" s="6">
        <v>56179</v>
      </c>
      <c r="Q10" s="6">
        <v>10134</v>
      </c>
      <c r="R10" s="6">
        <v>200872</v>
      </c>
      <c r="S10" s="6">
        <v>239303</v>
      </c>
      <c r="T10" s="6">
        <v>31231</v>
      </c>
      <c r="U10" s="6">
        <v>78369</v>
      </c>
      <c r="V10" s="6">
        <v>203902</v>
      </c>
      <c r="W10" s="6">
        <v>66142</v>
      </c>
      <c r="X10" s="6">
        <v>1045</v>
      </c>
      <c r="Y10" s="6">
        <v>2599480</v>
      </c>
    </row>
    <row r="11" spans="1:25" ht="12.75" x14ac:dyDescent="0.25">
      <c r="A11" s="5" t="s">
        <v>32</v>
      </c>
      <c r="B11" s="4" t="s">
        <v>46</v>
      </c>
      <c r="C11" s="6">
        <v>124965</v>
      </c>
      <c r="D11" s="6">
        <v>7209</v>
      </c>
      <c r="E11" s="6">
        <v>373671</v>
      </c>
      <c r="F11" s="6">
        <v>38442</v>
      </c>
      <c r="G11" s="6">
        <v>31487</v>
      </c>
      <c r="H11" s="6">
        <v>187973</v>
      </c>
      <c r="I11" s="6">
        <v>40126</v>
      </c>
      <c r="J11" s="6">
        <v>60642</v>
      </c>
      <c r="K11" s="6">
        <v>220308</v>
      </c>
      <c r="L11" s="6">
        <v>179747</v>
      </c>
      <c r="M11" s="6">
        <v>33869</v>
      </c>
      <c r="N11" s="6">
        <v>59430</v>
      </c>
      <c r="O11" s="6">
        <v>426113</v>
      </c>
      <c r="P11" s="6">
        <v>65206</v>
      </c>
      <c r="Q11" s="6">
        <v>10507</v>
      </c>
      <c r="R11" s="6">
        <v>218413</v>
      </c>
      <c r="S11" s="6">
        <v>294016</v>
      </c>
      <c r="T11" s="6">
        <v>40390</v>
      </c>
      <c r="U11" s="6">
        <v>86300</v>
      </c>
      <c r="V11" s="6">
        <v>204567</v>
      </c>
      <c r="W11" s="6">
        <v>87851</v>
      </c>
      <c r="X11" s="6">
        <v>989</v>
      </c>
      <c r="Y11" s="6">
        <v>2792221</v>
      </c>
    </row>
    <row r="12" spans="1:25" ht="12.75" x14ac:dyDescent="0.25">
      <c r="A12" s="5" t="s">
        <v>33</v>
      </c>
      <c r="B12" s="4" t="s">
        <v>46</v>
      </c>
      <c r="C12" s="6">
        <v>122677</v>
      </c>
      <c r="D12" s="6">
        <v>6271</v>
      </c>
      <c r="E12" s="6">
        <v>349119</v>
      </c>
      <c r="F12" s="6">
        <v>49841</v>
      </c>
      <c r="G12" s="6">
        <v>41399</v>
      </c>
      <c r="H12" s="6">
        <v>160685</v>
      </c>
      <c r="I12" s="6">
        <v>36933</v>
      </c>
      <c r="J12" s="6">
        <v>46843</v>
      </c>
      <c r="K12" s="6">
        <v>189311</v>
      </c>
      <c r="L12" s="6">
        <v>144276</v>
      </c>
      <c r="M12" s="6">
        <v>30380</v>
      </c>
      <c r="N12" s="6">
        <v>52919</v>
      </c>
      <c r="O12" s="6">
        <v>326991</v>
      </c>
      <c r="P12" s="6">
        <v>53356</v>
      </c>
      <c r="Q12" s="6">
        <v>11765</v>
      </c>
      <c r="R12" s="6">
        <v>196268</v>
      </c>
      <c r="S12" s="6">
        <v>302714</v>
      </c>
      <c r="T12" s="6">
        <v>35282</v>
      </c>
      <c r="U12" s="6">
        <v>96130</v>
      </c>
      <c r="V12" s="6">
        <v>201222</v>
      </c>
      <c r="W12" s="6">
        <v>63358</v>
      </c>
      <c r="X12" s="6">
        <v>1042</v>
      </c>
      <c r="Y12" s="6">
        <v>2518782</v>
      </c>
    </row>
    <row r="13" spans="1:25" ht="12.75" x14ac:dyDescent="0.25">
      <c r="A13" s="5" t="s">
        <v>34</v>
      </c>
      <c r="B13" s="4" t="s">
        <v>46</v>
      </c>
      <c r="C13" s="6">
        <v>126742</v>
      </c>
      <c r="D13" s="6">
        <v>8393</v>
      </c>
      <c r="E13" s="6">
        <v>383247</v>
      </c>
      <c r="F13" s="6">
        <v>35678</v>
      </c>
      <c r="G13" s="6">
        <v>30184</v>
      </c>
      <c r="H13" s="6">
        <v>159098</v>
      </c>
      <c r="I13" s="6">
        <v>35981</v>
      </c>
      <c r="J13" s="6">
        <v>48390</v>
      </c>
      <c r="K13" s="6">
        <v>169363</v>
      </c>
      <c r="L13" s="6">
        <v>152965</v>
      </c>
      <c r="M13" s="6">
        <v>34601</v>
      </c>
      <c r="N13" s="6">
        <v>50330</v>
      </c>
      <c r="O13" s="6">
        <v>428322</v>
      </c>
      <c r="P13" s="6">
        <v>54110</v>
      </c>
      <c r="Q13" s="6">
        <v>10710</v>
      </c>
      <c r="R13" s="6">
        <v>207112</v>
      </c>
      <c r="S13" s="6">
        <v>235988</v>
      </c>
      <c r="T13" s="6">
        <v>27902</v>
      </c>
      <c r="U13" s="6">
        <v>86894</v>
      </c>
      <c r="V13" s="6">
        <v>188994</v>
      </c>
      <c r="W13" s="6">
        <v>58664</v>
      </c>
      <c r="X13" s="6">
        <v>1010</v>
      </c>
      <c r="Y13" s="6">
        <v>2534678</v>
      </c>
    </row>
    <row r="14" spans="1:25" ht="12.75" x14ac:dyDescent="0.25">
      <c r="A14" s="5" t="s">
        <v>35</v>
      </c>
      <c r="B14" s="4" t="s">
        <v>46</v>
      </c>
      <c r="C14" s="6">
        <v>106510</v>
      </c>
      <c r="D14" s="6">
        <v>4401</v>
      </c>
      <c r="E14" s="6">
        <v>333073</v>
      </c>
      <c r="F14" s="6">
        <v>24426</v>
      </c>
      <c r="G14" s="6">
        <v>20684</v>
      </c>
      <c r="H14" s="6">
        <v>146388</v>
      </c>
      <c r="I14" s="6">
        <v>32293</v>
      </c>
      <c r="J14" s="6">
        <v>44163</v>
      </c>
      <c r="K14" s="6">
        <v>181496</v>
      </c>
      <c r="L14" s="6">
        <v>135990</v>
      </c>
      <c r="M14" s="6">
        <v>30683</v>
      </c>
      <c r="N14" s="6">
        <v>45127</v>
      </c>
      <c r="O14" s="6">
        <v>323320</v>
      </c>
      <c r="P14" s="6">
        <v>43232</v>
      </c>
      <c r="Q14" s="6">
        <v>8226</v>
      </c>
      <c r="R14" s="6">
        <v>169915</v>
      </c>
      <c r="S14" s="6">
        <v>236919</v>
      </c>
      <c r="T14" s="6">
        <v>30764</v>
      </c>
      <c r="U14" s="6">
        <v>71941</v>
      </c>
      <c r="V14" s="6">
        <v>173076</v>
      </c>
      <c r="W14" s="6">
        <v>48926</v>
      </c>
      <c r="X14" s="6">
        <v>1063</v>
      </c>
      <c r="Y14" s="6">
        <v>2212616</v>
      </c>
    </row>
    <row r="15" spans="1:25" ht="12.75" x14ac:dyDescent="0.25">
      <c r="A15" s="5" t="s">
        <v>36</v>
      </c>
      <c r="B15" s="4" t="s">
        <v>46</v>
      </c>
      <c r="C15" s="6">
        <v>100095</v>
      </c>
      <c r="D15" s="6">
        <v>6489</v>
      </c>
      <c r="E15" s="6">
        <v>331334</v>
      </c>
      <c r="F15" s="6">
        <v>37046</v>
      </c>
      <c r="G15" s="6">
        <v>30608</v>
      </c>
      <c r="H15" s="6">
        <v>165726</v>
      </c>
      <c r="I15" s="6">
        <v>33143</v>
      </c>
      <c r="J15" s="6">
        <v>52498</v>
      </c>
      <c r="K15" s="6">
        <v>195722</v>
      </c>
      <c r="L15" s="6">
        <v>152385</v>
      </c>
      <c r="M15" s="6">
        <v>28363</v>
      </c>
      <c r="N15" s="6">
        <v>50598</v>
      </c>
      <c r="O15" s="6">
        <v>348112</v>
      </c>
      <c r="P15" s="6">
        <v>53929</v>
      </c>
      <c r="Q15" s="6">
        <v>8702</v>
      </c>
      <c r="R15" s="6">
        <v>186937</v>
      </c>
      <c r="S15" s="6">
        <v>281726</v>
      </c>
      <c r="T15" s="6">
        <v>37787</v>
      </c>
      <c r="U15" s="6">
        <v>78355</v>
      </c>
      <c r="V15" s="6">
        <v>196166</v>
      </c>
      <c r="W15" s="6">
        <v>77896</v>
      </c>
      <c r="X15" s="6">
        <v>1140</v>
      </c>
      <c r="Y15" s="6">
        <v>2454757</v>
      </c>
    </row>
    <row r="16" spans="1:25" ht="12.75" x14ac:dyDescent="0.25">
      <c r="A16" s="5" t="s">
        <v>23</v>
      </c>
      <c r="B16" s="4" t="s">
        <v>48</v>
      </c>
      <c r="C16" s="6">
        <v>97151</v>
      </c>
      <c r="D16" s="6">
        <v>3890</v>
      </c>
      <c r="E16" s="6">
        <v>274890</v>
      </c>
      <c r="F16" s="6">
        <v>21048</v>
      </c>
      <c r="G16" s="6">
        <v>17435</v>
      </c>
      <c r="H16" s="6">
        <v>126827</v>
      </c>
      <c r="I16" s="6">
        <v>29624</v>
      </c>
      <c r="J16" s="6">
        <v>41005</v>
      </c>
      <c r="K16" s="6">
        <v>165085</v>
      </c>
      <c r="L16" s="6">
        <v>116435</v>
      </c>
      <c r="M16" s="6">
        <v>26116</v>
      </c>
      <c r="N16" s="6">
        <v>43139</v>
      </c>
      <c r="O16" s="6">
        <v>192835</v>
      </c>
      <c r="P16" s="6">
        <v>40836</v>
      </c>
      <c r="Q16" s="6">
        <v>8117</v>
      </c>
      <c r="R16" s="6">
        <v>140783</v>
      </c>
      <c r="S16" s="6">
        <v>166803</v>
      </c>
      <c r="T16" s="6">
        <v>23393</v>
      </c>
      <c r="U16" s="6">
        <v>59345</v>
      </c>
      <c r="V16" s="6">
        <v>142486</v>
      </c>
      <c r="W16" s="6">
        <v>46129</v>
      </c>
      <c r="X16" s="6">
        <v>624</v>
      </c>
      <c r="Y16" s="6">
        <v>1760241</v>
      </c>
    </row>
    <row r="17" spans="1:25" ht="12.75" x14ac:dyDescent="0.25">
      <c r="A17" s="5" t="s">
        <v>24</v>
      </c>
      <c r="B17" s="4" t="s">
        <v>48</v>
      </c>
      <c r="C17" s="6">
        <v>85998</v>
      </c>
      <c r="D17" s="6">
        <v>5597</v>
      </c>
      <c r="E17" s="6">
        <v>239836</v>
      </c>
      <c r="F17" s="6">
        <v>29020</v>
      </c>
      <c r="G17" s="6">
        <v>25362</v>
      </c>
      <c r="H17" s="6">
        <v>139098</v>
      </c>
      <c r="I17" s="6">
        <v>29663</v>
      </c>
      <c r="J17" s="6">
        <v>46722</v>
      </c>
      <c r="K17" s="6">
        <v>166065</v>
      </c>
      <c r="L17" s="6">
        <v>126409</v>
      </c>
      <c r="M17" s="6">
        <v>23896</v>
      </c>
      <c r="N17" s="6">
        <v>48465</v>
      </c>
      <c r="O17" s="6">
        <v>178671</v>
      </c>
      <c r="P17" s="6">
        <v>46880</v>
      </c>
      <c r="Q17" s="6">
        <v>8452</v>
      </c>
      <c r="R17" s="6">
        <v>147687</v>
      </c>
      <c r="S17" s="6">
        <v>194626</v>
      </c>
      <c r="T17" s="6">
        <v>30544</v>
      </c>
      <c r="U17" s="6">
        <v>70641</v>
      </c>
      <c r="V17" s="6">
        <v>153448</v>
      </c>
      <c r="W17" s="6">
        <v>71218</v>
      </c>
      <c r="X17" s="6">
        <v>612</v>
      </c>
      <c r="Y17" s="6">
        <v>1842482</v>
      </c>
    </row>
    <row r="18" spans="1:25" ht="12.75" x14ac:dyDescent="0.25">
      <c r="A18" s="5" t="s">
        <v>25</v>
      </c>
      <c r="B18" s="4" t="s">
        <v>48</v>
      </c>
      <c r="C18" s="6">
        <v>106468</v>
      </c>
      <c r="D18" s="6">
        <v>5472</v>
      </c>
      <c r="E18" s="6">
        <v>267014</v>
      </c>
      <c r="F18" s="6">
        <v>37011</v>
      </c>
      <c r="G18" s="6">
        <v>34524</v>
      </c>
      <c r="H18" s="6">
        <v>134653</v>
      </c>
      <c r="I18" s="6">
        <v>31881</v>
      </c>
      <c r="J18" s="6">
        <v>40679</v>
      </c>
      <c r="K18" s="6">
        <v>161770</v>
      </c>
      <c r="L18" s="6">
        <v>117657</v>
      </c>
      <c r="M18" s="6">
        <v>24797</v>
      </c>
      <c r="N18" s="6">
        <v>46738</v>
      </c>
      <c r="O18" s="6">
        <v>184707</v>
      </c>
      <c r="P18" s="6">
        <v>46169</v>
      </c>
      <c r="Q18" s="6">
        <v>10027</v>
      </c>
      <c r="R18" s="6">
        <v>150020</v>
      </c>
      <c r="S18" s="6">
        <v>198772</v>
      </c>
      <c r="T18" s="6">
        <v>25658</v>
      </c>
      <c r="U18" s="6">
        <v>83483</v>
      </c>
      <c r="V18" s="6">
        <v>152889</v>
      </c>
      <c r="W18" s="6">
        <v>51590</v>
      </c>
      <c r="X18" s="6">
        <v>710</v>
      </c>
      <c r="Y18" s="6">
        <v>1886834</v>
      </c>
    </row>
    <row r="19" spans="1:25" ht="12.75" x14ac:dyDescent="0.25">
      <c r="A19" s="5" t="s">
        <v>26</v>
      </c>
      <c r="B19" s="4" t="s">
        <v>48</v>
      </c>
      <c r="C19" s="6">
        <v>85787</v>
      </c>
      <c r="D19" s="6">
        <v>7240</v>
      </c>
      <c r="E19" s="6">
        <v>235944</v>
      </c>
      <c r="F19" s="6">
        <v>37483</v>
      </c>
      <c r="G19" s="6">
        <v>30782</v>
      </c>
      <c r="H19" s="6">
        <v>106868</v>
      </c>
      <c r="I19" s="6">
        <v>24226</v>
      </c>
      <c r="J19" s="6">
        <v>35881</v>
      </c>
      <c r="K19" s="6">
        <v>117696</v>
      </c>
      <c r="L19" s="6">
        <v>108179</v>
      </c>
      <c r="M19" s="6">
        <v>22002</v>
      </c>
      <c r="N19" s="6">
        <v>35726</v>
      </c>
      <c r="O19" s="6">
        <v>181873</v>
      </c>
      <c r="P19" s="6">
        <v>37289</v>
      </c>
      <c r="Q19" s="6">
        <v>7620</v>
      </c>
      <c r="R19" s="6">
        <v>134717</v>
      </c>
      <c r="S19" s="6">
        <v>150114</v>
      </c>
      <c r="T19" s="6">
        <v>18834</v>
      </c>
      <c r="U19" s="6">
        <v>68477</v>
      </c>
      <c r="V19" s="6">
        <v>137393</v>
      </c>
      <c r="W19" s="6">
        <v>38514</v>
      </c>
      <c r="X19" s="6">
        <v>741</v>
      </c>
      <c r="Y19" s="6">
        <v>1599576</v>
      </c>
    </row>
    <row r="20" spans="1:25" ht="12.75" x14ac:dyDescent="0.25">
      <c r="A20" s="5" t="s">
        <v>27</v>
      </c>
      <c r="B20" s="4" t="s">
        <v>48</v>
      </c>
      <c r="C20" s="6">
        <v>98171</v>
      </c>
      <c r="D20" s="6">
        <v>3843</v>
      </c>
      <c r="E20" s="6">
        <v>275509</v>
      </c>
      <c r="F20" s="6">
        <v>19303</v>
      </c>
      <c r="G20" s="6">
        <v>16514</v>
      </c>
      <c r="H20" s="6">
        <v>127973</v>
      </c>
      <c r="I20" s="6">
        <v>27962</v>
      </c>
      <c r="J20" s="6">
        <v>38486</v>
      </c>
      <c r="K20" s="6">
        <v>165443</v>
      </c>
      <c r="L20" s="6">
        <v>116103</v>
      </c>
      <c r="M20" s="6">
        <v>26593</v>
      </c>
      <c r="N20" s="6">
        <v>43990</v>
      </c>
      <c r="O20" s="6">
        <v>195710</v>
      </c>
      <c r="P20" s="6">
        <v>43538</v>
      </c>
      <c r="Q20" s="6">
        <v>8292</v>
      </c>
      <c r="R20" s="6">
        <v>148601</v>
      </c>
      <c r="S20" s="6">
        <v>171347</v>
      </c>
      <c r="T20" s="6">
        <v>24618</v>
      </c>
      <c r="U20" s="6">
        <v>63166</v>
      </c>
      <c r="V20" s="6">
        <v>148927</v>
      </c>
      <c r="W20" s="6">
        <v>44051</v>
      </c>
      <c r="X20" s="6">
        <v>759</v>
      </c>
      <c r="Y20" s="6">
        <v>1786460</v>
      </c>
    </row>
    <row r="21" spans="1:25" ht="12.75" x14ac:dyDescent="0.25">
      <c r="A21" s="5" t="s">
        <v>28</v>
      </c>
      <c r="B21" s="4" t="s">
        <v>48</v>
      </c>
      <c r="C21" s="6">
        <v>91139</v>
      </c>
      <c r="D21" s="6">
        <v>5550</v>
      </c>
      <c r="E21" s="6">
        <v>258241</v>
      </c>
      <c r="F21" s="6">
        <v>35328</v>
      </c>
      <c r="G21" s="6">
        <v>28417</v>
      </c>
      <c r="H21" s="6">
        <v>150690</v>
      </c>
      <c r="I21" s="6">
        <v>31055</v>
      </c>
      <c r="J21" s="6">
        <v>49497</v>
      </c>
      <c r="K21" s="6">
        <v>172066</v>
      </c>
      <c r="L21" s="6">
        <v>135828</v>
      </c>
      <c r="M21" s="6">
        <v>24581</v>
      </c>
      <c r="N21" s="6">
        <v>48560</v>
      </c>
      <c r="O21" s="6">
        <v>190055</v>
      </c>
      <c r="P21" s="6">
        <v>48243</v>
      </c>
      <c r="Q21" s="6">
        <v>8592</v>
      </c>
      <c r="R21" s="6">
        <v>157508</v>
      </c>
      <c r="S21" s="6">
        <v>195624</v>
      </c>
      <c r="T21" s="6">
        <v>29868</v>
      </c>
      <c r="U21" s="6">
        <v>71816</v>
      </c>
      <c r="V21" s="6">
        <v>149702</v>
      </c>
      <c r="W21" s="6">
        <v>68914</v>
      </c>
      <c r="X21" s="6">
        <v>892</v>
      </c>
      <c r="Y21" s="6">
        <v>1922976</v>
      </c>
    </row>
    <row r="22" spans="1:25" ht="12.75" x14ac:dyDescent="0.25">
      <c r="A22" s="5" t="s">
        <v>29</v>
      </c>
      <c r="B22" s="4" t="s">
        <v>48</v>
      </c>
      <c r="C22" s="6">
        <v>107205</v>
      </c>
      <c r="D22" s="6">
        <v>5164</v>
      </c>
      <c r="E22" s="6">
        <v>276619</v>
      </c>
      <c r="F22" s="6">
        <v>44370</v>
      </c>
      <c r="G22" s="6">
        <v>38624</v>
      </c>
      <c r="H22" s="6">
        <v>136042</v>
      </c>
      <c r="I22" s="6">
        <v>30918</v>
      </c>
      <c r="J22" s="6">
        <v>39577</v>
      </c>
      <c r="K22" s="6">
        <v>165215</v>
      </c>
      <c r="L22" s="6">
        <v>122327</v>
      </c>
      <c r="M22" s="6">
        <v>24947</v>
      </c>
      <c r="N22" s="6">
        <v>45447</v>
      </c>
      <c r="O22" s="6">
        <v>192422</v>
      </c>
      <c r="P22" s="6">
        <v>45110</v>
      </c>
      <c r="Q22" s="6">
        <v>10579</v>
      </c>
      <c r="R22" s="6">
        <v>150184</v>
      </c>
      <c r="S22" s="6">
        <v>206590</v>
      </c>
      <c r="T22" s="6">
        <v>25443</v>
      </c>
      <c r="U22" s="6">
        <v>84750</v>
      </c>
      <c r="V22" s="6">
        <v>157287</v>
      </c>
      <c r="W22" s="6">
        <v>54807</v>
      </c>
      <c r="X22" s="6">
        <v>1016</v>
      </c>
      <c r="Y22" s="6">
        <v>1935946</v>
      </c>
    </row>
    <row r="23" spans="1:25" ht="12.75" x14ac:dyDescent="0.25">
      <c r="A23" s="5" t="s">
        <v>30</v>
      </c>
      <c r="B23" s="4" t="s">
        <v>48</v>
      </c>
      <c r="C23" s="6">
        <v>86491</v>
      </c>
      <c r="D23" s="6">
        <v>6873</v>
      </c>
      <c r="E23" s="6">
        <v>247979</v>
      </c>
      <c r="F23" s="6">
        <v>30567</v>
      </c>
      <c r="G23" s="6">
        <v>25462</v>
      </c>
      <c r="H23" s="6">
        <v>107991</v>
      </c>
      <c r="I23" s="6">
        <v>24013</v>
      </c>
      <c r="J23" s="6">
        <v>33501</v>
      </c>
      <c r="K23" s="6">
        <v>115577</v>
      </c>
      <c r="L23" s="6">
        <v>99983</v>
      </c>
      <c r="M23" s="6">
        <v>20916</v>
      </c>
      <c r="N23" s="6">
        <v>34014</v>
      </c>
      <c r="O23" s="6">
        <v>186284</v>
      </c>
      <c r="P23" s="6">
        <v>36842</v>
      </c>
      <c r="Q23" s="6">
        <v>7457</v>
      </c>
      <c r="R23" s="6">
        <v>136818</v>
      </c>
      <c r="S23" s="6">
        <v>154006</v>
      </c>
      <c r="T23" s="6">
        <v>18777</v>
      </c>
      <c r="U23" s="6">
        <v>68989</v>
      </c>
      <c r="V23" s="6">
        <v>137077</v>
      </c>
      <c r="W23" s="6">
        <v>38625</v>
      </c>
      <c r="X23" s="6">
        <v>851</v>
      </c>
      <c r="Y23" s="6">
        <v>1593019</v>
      </c>
    </row>
    <row r="24" spans="1:25" ht="12.75" x14ac:dyDescent="0.25">
      <c r="A24" s="5" t="s">
        <v>31</v>
      </c>
      <c r="B24" s="4" t="s">
        <v>48</v>
      </c>
      <c r="C24" s="6">
        <v>106851</v>
      </c>
      <c r="D24" s="6">
        <v>3585</v>
      </c>
      <c r="E24" s="6">
        <v>295777</v>
      </c>
      <c r="F24" s="6">
        <v>21863</v>
      </c>
      <c r="G24" s="6">
        <v>17942</v>
      </c>
      <c r="H24" s="6">
        <v>138465</v>
      </c>
      <c r="I24" s="6">
        <v>30841</v>
      </c>
      <c r="J24" s="6">
        <v>40815</v>
      </c>
      <c r="K24" s="6">
        <v>170236</v>
      </c>
      <c r="L24" s="6">
        <v>123073</v>
      </c>
      <c r="M24" s="6">
        <v>27868</v>
      </c>
      <c r="N24" s="6">
        <v>43890</v>
      </c>
      <c r="O24" s="6">
        <v>207021</v>
      </c>
      <c r="P24" s="6">
        <v>41861</v>
      </c>
      <c r="Q24" s="6">
        <v>8010</v>
      </c>
      <c r="R24" s="6">
        <v>153191</v>
      </c>
      <c r="S24" s="6">
        <v>169964</v>
      </c>
      <c r="T24" s="6">
        <v>24647</v>
      </c>
      <c r="U24" s="6">
        <v>63714</v>
      </c>
      <c r="V24" s="6">
        <v>149335</v>
      </c>
      <c r="W24" s="6">
        <v>45041</v>
      </c>
      <c r="X24" s="6">
        <v>964</v>
      </c>
      <c r="Y24" s="6">
        <v>1860299</v>
      </c>
    </row>
    <row r="25" spans="1:25" ht="12.75" x14ac:dyDescent="0.25">
      <c r="A25" s="5" t="s">
        <v>32</v>
      </c>
      <c r="B25" s="4" t="s">
        <v>48</v>
      </c>
      <c r="C25" s="6">
        <v>100270</v>
      </c>
      <c r="D25" s="6">
        <v>5472</v>
      </c>
      <c r="E25" s="6">
        <v>286460</v>
      </c>
      <c r="F25" s="6">
        <v>34908</v>
      </c>
      <c r="G25" s="6">
        <v>27937</v>
      </c>
      <c r="H25" s="6">
        <v>156052</v>
      </c>
      <c r="I25" s="6">
        <v>33083</v>
      </c>
      <c r="J25" s="6">
        <v>50248</v>
      </c>
      <c r="K25" s="6">
        <v>174409</v>
      </c>
      <c r="L25" s="6">
        <v>140506</v>
      </c>
      <c r="M25" s="6">
        <v>24780</v>
      </c>
      <c r="N25" s="6">
        <v>50237</v>
      </c>
      <c r="O25" s="6">
        <v>215707</v>
      </c>
      <c r="P25" s="6">
        <v>50677</v>
      </c>
      <c r="Q25" s="6">
        <v>8773</v>
      </c>
      <c r="R25" s="6">
        <v>166017</v>
      </c>
      <c r="S25" s="6">
        <v>204391</v>
      </c>
      <c r="T25" s="6">
        <v>31392</v>
      </c>
      <c r="U25" s="6">
        <v>73373</v>
      </c>
      <c r="V25" s="6">
        <v>151981</v>
      </c>
      <c r="W25" s="6">
        <v>70871</v>
      </c>
      <c r="X25" s="6">
        <v>937</v>
      </c>
      <c r="Y25" s="6">
        <v>2028016</v>
      </c>
    </row>
    <row r="26" spans="1:25" ht="12.75" x14ac:dyDescent="0.25">
      <c r="A26" s="5" t="s">
        <v>33</v>
      </c>
      <c r="B26" s="4" t="s">
        <v>48</v>
      </c>
      <c r="C26" s="6">
        <v>107172</v>
      </c>
      <c r="D26" s="6">
        <v>5316</v>
      </c>
      <c r="E26" s="6">
        <v>280342</v>
      </c>
      <c r="F26" s="6">
        <v>44254</v>
      </c>
      <c r="G26" s="6">
        <v>37722</v>
      </c>
      <c r="H26" s="6">
        <v>139923</v>
      </c>
      <c r="I26" s="6">
        <v>32949</v>
      </c>
      <c r="J26" s="6">
        <v>40905</v>
      </c>
      <c r="K26" s="6">
        <v>164575</v>
      </c>
      <c r="L26" s="6">
        <v>121786</v>
      </c>
      <c r="M26" s="6">
        <v>24442</v>
      </c>
      <c r="N26" s="6">
        <v>45601</v>
      </c>
      <c r="O26" s="6">
        <v>194663</v>
      </c>
      <c r="P26" s="6">
        <v>45038</v>
      </c>
      <c r="Q26" s="6">
        <v>9894</v>
      </c>
      <c r="R26" s="6">
        <v>156223</v>
      </c>
      <c r="S26" s="6">
        <v>207876</v>
      </c>
      <c r="T26" s="6">
        <v>28205</v>
      </c>
      <c r="U26" s="6">
        <v>86541</v>
      </c>
      <c r="V26" s="6">
        <v>161618</v>
      </c>
      <c r="W26" s="6">
        <v>54698</v>
      </c>
      <c r="X26" s="6">
        <v>960</v>
      </c>
      <c r="Y26" s="6">
        <v>1962413</v>
      </c>
    </row>
    <row r="27" spans="1:25" ht="12.75" x14ac:dyDescent="0.25">
      <c r="A27" s="5" t="s">
        <v>34</v>
      </c>
      <c r="B27" s="4" t="s">
        <v>48</v>
      </c>
      <c r="C27" s="6">
        <v>106792</v>
      </c>
      <c r="D27" s="6">
        <v>7248</v>
      </c>
      <c r="E27" s="6">
        <v>299349</v>
      </c>
      <c r="F27" s="6">
        <v>33066</v>
      </c>
      <c r="G27" s="6">
        <v>27004</v>
      </c>
      <c r="H27" s="6">
        <v>132700</v>
      </c>
      <c r="I27" s="6">
        <v>30468</v>
      </c>
      <c r="J27" s="6">
        <v>40262</v>
      </c>
      <c r="K27" s="6">
        <v>134943</v>
      </c>
      <c r="L27" s="6">
        <v>121539</v>
      </c>
      <c r="M27" s="6">
        <v>26034</v>
      </c>
      <c r="N27" s="6">
        <v>41197</v>
      </c>
      <c r="O27" s="6">
        <v>239091</v>
      </c>
      <c r="P27" s="6">
        <v>43656</v>
      </c>
      <c r="Q27" s="6">
        <v>9251</v>
      </c>
      <c r="R27" s="6">
        <v>162734</v>
      </c>
      <c r="S27" s="6">
        <v>173443</v>
      </c>
      <c r="T27" s="6">
        <v>22529</v>
      </c>
      <c r="U27" s="6">
        <v>73715</v>
      </c>
      <c r="V27" s="6">
        <v>150623</v>
      </c>
      <c r="W27" s="6">
        <v>46982</v>
      </c>
      <c r="X27" s="6">
        <v>887</v>
      </c>
      <c r="Y27" s="6">
        <v>1894008</v>
      </c>
    </row>
    <row r="28" spans="1:25" ht="12.75" x14ac:dyDescent="0.25">
      <c r="A28" s="5" t="s">
        <v>35</v>
      </c>
      <c r="B28" s="4" t="s">
        <v>48</v>
      </c>
      <c r="C28" s="6">
        <v>92391</v>
      </c>
      <c r="D28" s="6">
        <v>3494</v>
      </c>
      <c r="E28" s="6">
        <v>265244</v>
      </c>
      <c r="F28" s="6">
        <v>22363</v>
      </c>
      <c r="G28" s="6">
        <v>17461</v>
      </c>
      <c r="H28" s="6">
        <v>125977</v>
      </c>
      <c r="I28" s="6">
        <v>28627</v>
      </c>
      <c r="J28" s="6">
        <v>38381</v>
      </c>
      <c r="K28" s="6">
        <v>152845</v>
      </c>
      <c r="L28" s="6">
        <v>111831</v>
      </c>
      <c r="M28" s="6">
        <v>23705</v>
      </c>
      <c r="N28" s="6">
        <v>38857</v>
      </c>
      <c r="O28" s="6">
        <v>182271</v>
      </c>
      <c r="P28" s="6">
        <v>35953</v>
      </c>
      <c r="Q28" s="6">
        <v>7278</v>
      </c>
      <c r="R28" s="6">
        <v>137081</v>
      </c>
      <c r="S28" s="6">
        <v>170249</v>
      </c>
      <c r="T28" s="6">
        <v>25399</v>
      </c>
      <c r="U28" s="6">
        <v>61011</v>
      </c>
      <c r="V28" s="6">
        <v>139778</v>
      </c>
      <c r="W28" s="6">
        <v>40385</v>
      </c>
      <c r="X28" s="6">
        <v>969</v>
      </c>
      <c r="Y28" s="6">
        <v>1697407</v>
      </c>
    </row>
    <row r="29" spans="1:25" ht="12.75" x14ac:dyDescent="0.25">
      <c r="A29" s="5" t="s">
        <v>36</v>
      </c>
      <c r="B29" s="4" t="s">
        <v>48</v>
      </c>
      <c r="C29" s="6">
        <v>86130</v>
      </c>
      <c r="D29" s="6">
        <v>5292</v>
      </c>
      <c r="E29" s="6">
        <v>251903</v>
      </c>
      <c r="F29" s="6">
        <v>33877</v>
      </c>
      <c r="G29" s="6">
        <v>27306</v>
      </c>
      <c r="H29" s="6">
        <v>144635</v>
      </c>
      <c r="I29" s="6">
        <v>29718</v>
      </c>
      <c r="J29" s="6">
        <v>45350</v>
      </c>
      <c r="K29" s="6">
        <v>162790</v>
      </c>
      <c r="L29" s="6">
        <v>126871</v>
      </c>
      <c r="M29" s="6">
        <v>21749</v>
      </c>
      <c r="N29" s="6">
        <v>44434</v>
      </c>
      <c r="O29" s="6">
        <v>183435</v>
      </c>
      <c r="P29" s="6">
        <v>45482</v>
      </c>
      <c r="Q29" s="6">
        <v>7518</v>
      </c>
      <c r="R29" s="6">
        <v>145179</v>
      </c>
      <c r="S29" s="6">
        <v>195543</v>
      </c>
      <c r="T29" s="6">
        <v>29638</v>
      </c>
      <c r="U29" s="6">
        <v>68478</v>
      </c>
      <c r="V29" s="6">
        <v>154436</v>
      </c>
      <c r="W29" s="6">
        <v>68345</v>
      </c>
      <c r="X29" s="6">
        <v>1081</v>
      </c>
      <c r="Y29" s="6">
        <v>1848138</v>
      </c>
    </row>
    <row r="30" spans="1:25" ht="12.75" x14ac:dyDescent="0.25">
      <c r="A30" s="5" t="s">
        <v>23</v>
      </c>
      <c r="B30" s="4" t="s">
        <v>50</v>
      </c>
      <c r="C30" s="8">
        <v>1.2604811067307593</v>
      </c>
      <c r="D30" s="8">
        <v>1.3737789203084834</v>
      </c>
      <c r="E30" s="8">
        <v>1.2885335952562844</v>
      </c>
      <c r="F30" s="8">
        <v>1.0950684150513113</v>
      </c>
      <c r="G30" s="8">
        <v>1.2914252939489532</v>
      </c>
      <c r="H30" s="8">
        <v>1.232253384531685</v>
      </c>
      <c r="I30" s="8">
        <v>1.284667836889009</v>
      </c>
      <c r="J30" s="8">
        <v>1.2171686379709792</v>
      </c>
      <c r="K30" s="8">
        <v>1.2664324438925403</v>
      </c>
      <c r="L30" s="8">
        <v>1.2677115987460814</v>
      </c>
      <c r="M30" s="8">
        <v>1.3244754173686628</v>
      </c>
      <c r="N30" s="8">
        <v>1.2153503790073947</v>
      </c>
      <c r="O30" s="8">
        <v>1.8396919646329764</v>
      </c>
      <c r="P30" s="8">
        <v>1.2946664707610931</v>
      </c>
      <c r="Q30" s="8">
        <v>1.192312430700998</v>
      </c>
      <c r="R30" s="8">
        <v>1.3094762861993281</v>
      </c>
      <c r="S30" s="8">
        <v>1.3958681798288999</v>
      </c>
      <c r="T30" s="8">
        <v>1.2579404095242166</v>
      </c>
      <c r="U30" s="8">
        <v>1.2040441486224618</v>
      </c>
      <c r="V30" s="8">
        <v>1.3447426413823111</v>
      </c>
      <c r="W30" s="8">
        <v>1.3862862841162826</v>
      </c>
      <c r="X30" s="8">
        <v>1.141025641025641</v>
      </c>
      <c r="Y30" s="8">
        <v>1.3675138802016316</v>
      </c>
    </row>
    <row r="31" spans="1:25" ht="12.75" x14ac:dyDescent="0.25">
      <c r="A31" s="5" t="s">
        <v>24</v>
      </c>
      <c r="B31" s="4" t="s">
        <v>50</v>
      </c>
      <c r="C31" s="8">
        <v>1.273936603176818</v>
      </c>
      <c r="D31" s="8">
        <v>1.2746113989637307</v>
      </c>
      <c r="E31" s="8">
        <v>1.3296877866542136</v>
      </c>
      <c r="F31" s="8">
        <v>1.1015851137146795</v>
      </c>
      <c r="G31" s="8">
        <v>1.1586625660436873</v>
      </c>
      <c r="H31" s="8">
        <v>1.2134322563947719</v>
      </c>
      <c r="I31" s="8">
        <v>1.231433098472845</v>
      </c>
      <c r="J31" s="8">
        <v>1.209408843799495</v>
      </c>
      <c r="K31" s="8">
        <v>1.2707494053533255</v>
      </c>
      <c r="L31" s="8">
        <v>1.2591508516007563</v>
      </c>
      <c r="M31" s="8">
        <v>1.3607298292601273</v>
      </c>
      <c r="N31" s="8">
        <v>1.2287011245228516</v>
      </c>
      <c r="O31" s="8">
        <v>2.0837181187769698</v>
      </c>
      <c r="P31" s="8">
        <v>1.2773464163822525</v>
      </c>
      <c r="Q31" s="8">
        <v>1.2230241362991008</v>
      </c>
      <c r="R31" s="8">
        <v>1.405330191553759</v>
      </c>
      <c r="S31" s="8">
        <v>1.4578884630008324</v>
      </c>
      <c r="T31" s="8">
        <v>1.322289156626506</v>
      </c>
      <c r="U31" s="8">
        <v>1.1704251072323437</v>
      </c>
      <c r="V31" s="8">
        <v>1.3718328032949272</v>
      </c>
      <c r="W31" s="8">
        <v>1.2470723693448285</v>
      </c>
      <c r="X31" s="8">
        <v>1.0506535947712419</v>
      </c>
      <c r="Y31" s="8">
        <v>1.3991300864811704</v>
      </c>
    </row>
    <row r="32" spans="1:25" ht="12.75" x14ac:dyDescent="0.25">
      <c r="A32" s="5" t="s">
        <v>25</v>
      </c>
      <c r="B32" s="4" t="s">
        <v>50</v>
      </c>
      <c r="C32" s="8">
        <v>1.1725213209602885</v>
      </c>
      <c r="D32" s="8">
        <v>1.1927997076023391</v>
      </c>
      <c r="E32" s="8">
        <v>1.2408937359089784</v>
      </c>
      <c r="F32" s="8">
        <v>1.1360676555618601</v>
      </c>
      <c r="G32" s="8">
        <v>1.1006256517205422</v>
      </c>
      <c r="H32" s="8">
        <v>1.1683809495518109</v>
      </c>
      <c r="I32" s="8">
        <v>1.1477055299394623</v>
      </c>
      <c r="J32" s="8">
        <v>1.1606480001966617</v>
      </c>
      <c r="K32" s="8">
        <v>1.163169932620387</v>
      </c>
      <c r="L32" s="8">
        <v>1.203846774947517</v>
      </c>
      <c r="M32" s="8">
        <v>1.2385369197886842</v>
      </c>
      <c r="N32" s="8">
        <v>1.2097650733878216</v>
      </c>
      <c r="O32" s="8">
        <v>1.6450973704299241</v>
      </c>
      <c r="P32" s="8">
        <v>1.2016071389893652</v>
      </c>
      <c r="Q32" s="8">
        <v>1.2033509524284431</v>
      </c>
      <c r="R32" s="8">
        <v>1.3133982135715239</v>
      </c>
      <c r="S32" s="8">
        <v>1.3825589117179482</v>
      </c>
      <c r="T32" s="8">
        <v>1.2816275625535896</v>
      </c>
      <c r="U32" s="8">
        <v>1.0928452499311236</v>
      </c>
      <c r="V32" s="8">
        <v>1.2582003937497139</v>
      </c>
      <c r="W32" s="8">
        <v>1.1520062027524713</v>
      </c>
      <c r="X32" s="8">
        <v>1.1436619718309859</v>
      </c>
      <c r="Y32" s="8">
        <v>1.2830572270798597</v>
      </c>
    </row>
    <row r="33" spans="1:25" ht="12.75" x14ac:dyDescent="0.25">
      <c r="A33" s="5" t="s">
        <v>26</v>
      </c>
      <c r="B33" s="4" t="s">
        <v>50</v>
      </c>
      <c r="C33" s="8">
        <v>1.2861039551447189</v>
      </c>
      <c r="D33" s="8">
        <v>1.2331491712707183</v>
      </c>
      <c r="E33" s="8">
        <v>1.366968433187536</v>
      </c>
      <c r="F33" s="8">
        <v>1.1008190379638769</v>
      </c>
      <c r="G33" s="8">
        <v>1.1327399129361315</v>
      </c>
      <c r="H33" s="8">
        <v>1.284650222704645</v>
      </c>
      <c r="I33" s="8">
        <v>1.33459919095187</v>
      </c>
      <c r="J33" s="8">
        <v>1.2766366600707895</v>
      </c>
      <c r="K33" s="8">
        <v>1.3417108482871125</v>
      </c>
      <c r="L33" s="8">
        <v>1.3096996644450403</v>
      </c>
      <c r="M33" s="8">
        <v>1.4039178256522133</v>
      </c>
      <c r="N33" s="8">
        <v>1.2573475899904831</v>
      </c>
      <c r="O33" s="8">
        <v>2.0740241817092149</v>
      </c>
      <c r="P33" s="8">
        <v>1.3366140148569283</v>
      </c>
      <c r="Q33" s="8">
        <v>1.2510498687664042</v>
      </c>
      <c r="R33" s="8">
        <v>1.4010184312299117</v>
      </c>
      <c r="S33" s="8">
        <v>1.3998028165261067</v>
      </c>
      <c r="T33" s="8">
        <v>1.2918126791971967</v>
      </c>
      <c r="U33" s="8">
        <v>1.2054996568190779</v>
      </c>
      <c r="V33" s="8">
        <v>1.3602585284548703</v>
      </c>
      <c r="W33" s="8">
        <v>1.4704782676429351</v>
      </c>
      <c r="X33" s="8">
        <v>1.1700404858299596</v>
      </c>
      <c r="Y33" s="8">
        <v>1.4350509134920755</v>
      </c>
    </row>
    <row r="34" spans="1:25" ht="12.75" x14ac:dyDescent="0.25">
      <c r="A34" s="5" t="s">
        <v>27</v>
      </c>
      <c r="B34" s="4" t="s">
        <v>50</v>
      </c>
      <c r="C34" s="8">
        <v>1.266127471452873</v>
      </c>
      <c r="D34" s="8">
        <v>1.5402029664324746</v>
      </c>
      <c r="E34" s="8">
        <v>1.3035871786402622</v>
      </c>
      <c r="F34" s="8">
        <v>1.1069781899186655</v>
      </c>
      <c r="G34" s="8">
        <v>1.245488676274676</v>
      </c>
      <c r="H34" s="8">
        <v>1.2646105037781408</v>
      </c>
      <c r="I34" s="8">
        <v>1.2825620484943852</v>
      </c>
      <c r="J34" s="8">
        <v>1.2426077015018449</v>
      </c>
      <c r="K34" s="8">
        <v>1.2907768838814577</v>
      </c>
      <c r="L34" s="8">
        <v>1.2883646417405235</v>
      </c>
      <c r="M34" s="8">
        <v>1.3680291806114391</v>
      </c>
      <c r="N34" s="8">
        <v>1.2213912252784724</v>
      </c>
      <c r="O34" s="8">
        <v>1.8994941495069235</v>
      </c>
      <c r="P34" s="8">
        <v>1.3187330607744958</v>
      </c>
      <c r="Q34" s="8">
        <v>1.2550651230101302</v>
      </c>
      <c r="R34" s="8">
        <v>1.3288470467897255</v>
      </c>
      <c r="S34" s="8">
        <v>1.4060940664266079</v>
      </c>
      <c r="T34" s="8">
        <v>1.2865383053050614</v>
      </c>
      <c r="U34" s="8">
        <v>1.2407782667890954</v>
      </c>
      <c r="V34" s="8">
        <v>1.3893585447904007</v>
      </c>
      <c r="W34" s="8">
        <v>1.4701822887108125</v>
      </c>
      <c r="X34" s="8">
        <v>1.1014492753623188</v>
      </c>
      <c r="Y34" s="8">
        <v>1.3941510025413388</v>
      </c>
    </row>
    <row r="35" spans="1:25" ht="12.75" x14ac:dyDescent="0.25">
      <c r="A35" s="5" t="s">
        <v>28</v>
      </c>
      <c r="B35" s="4" t="s">
        <v>50</v>
      </c>
      <c r="C35" s="8">
        <v>1.2607006879601488</v>
      </c>
      <c r="D35" s="8">
        <v>1.3612612612612613</v>
      </c>
      <c r="E35" s="8">
        <v>1.3461185481778648</v>
      </c>
      <c r="F35" s="8">
        <v>1.1135076992753623</v>
      </c>
      <c r="G35" s="8">
        <v>1.1566315937642959</v>
      </c>
      <c r="H35" s="8">
        <v>1.2265910146658703</v>
      </c>
      <c r="I35" s="8">
        <v>1.2407985831589117</v>
      </c>
      <c r="J35" s="8">
        <v>1.2295694688566985</v>
      </c>
      <c r="K35" s="8">
        <v>1.2927190729138818</v>
      </c>
      <c r="L35" s="8">
        <v>1.2835645080543039</v>
      </c>
      <c r="M35" s="8">
        <v>1.340506895569749</v>
      </c>
      <c r="N35" s="8">
        <v>1.2266474464579902</v>
      </c>
      <c r="O35" s="8">
        <v>1.9608692220672963</v>
      </c>
      <c r="P35" s="8">
        <v>1.2946334183197563</v>
      </c>
      <c r="Q35" s="8">
        <v>1.2531424581005586</v>
      </c>
      <c r="R35" s="8">
        <v>1.3725779008050385</v>
      </c>
      <c r="S35" s="8">
        <v>1.44650451887294</v>
      </c>
      <c r="T35" s="8">
        <v>1.3252979777688496</v>
      </c>
      <c r="U35" s="8">
        <v>1.180071293305113</v>
      </c>
      <c r="V35" s="8">
        <v>1.3856728701019358</v>
      </c>
      <c r="W35" s="8">
        <v>1.2623414690774009</v>
      </c>
      <c r="X35" s="8">
        <v>1.0818385650224216</v>
      </c>
      <c r="Y35" s="8">
        <v>1.3939815161499676</v>
      </c>
    </row>
    <row r="36" spans="1:25" ht="12.75" x14ac:dyDescent="0.25">
      <c r="A36" s="5" t="s">
        <v>29</v>
      </c>
      <c r="B36" s="4" t="s">
        <v>50</v>
      </c>
      <c r="C36" s="8">
        <v>1.1738818152138426</v>
      </c>
      <c r="D36" s="8">
        <v>1.1998450813323005</v>
      </c>
      <c r="E36" s="8">
        <v>1.2490899034411953</v>
      </c>
      <c r="F36" s="8">
        <v>1.1408384043272481</v>
      </c>
      <c r="G36" s="8">
        <v>1.1014913007456504</v>
      </c>
      <c r="H36" s="8">
        <v>1.165617970920745</v>
      </c>
      <c r="I36" s="8">
        <v>1.1402095866485542</v>
      </c>
      <c r="J36" s="8">
        <v>1.1651211562271016</v>
      </c>
      <c r="K36" s="8">
        <v>1.1702448324909966</v>
      </c>
      <c r="L36" s="8">
        <v>1.2143516966818446</v>
      </c>
      <c r="M36" s="8">
        <v>1.2300076161462301</v>
      </c>
      <c r="N36" s="8">
        <v>1.1927079895262613</v>
      </c>
      <c r="O36" s="8">
        <v>1.6530698153017847</v>
      </c>
      <c r="P36" s="8">
        <v>1.2031035247173576</v>
      </c>
      <c r="Q36" s="8">
        <v>1.21192929388411</v>
      </c>
      <c r="R36" s="8">
        <v>1.3011306131145794</v>
      </c>
      <c r="S36" s="8">
        <v>1.436163415460574</v>
      </c>
      <c r="T36" s="8">
        <v>1.3172974885037141</v>
      </c>
      <c r="U36" s="8">
        <v>1.1061592920353982</v>
      </c>
      <c r="V36" s="8">
        <v>1.259976984747627</v>
      </c>
      <c r="W36" s="8">
        <v>1.1741383399930665</v>
      </c>
      <c r="X36" s="8">
        <v>1.1761811023622046</v>
      </c>
      <c r="Y36" s="8">
        <v>1.2943119281219622</v>
      </c>
    </row>
    <row r="37" spans="1:25" ht="12.75" x14ac:dyDescent="0.25">
      <c r="A37" s="5" t="s">
        <v>30</v>
      </c>
      <c r="B37" s="4" t="s">
        <v>50</v>
      </c>
      <c r="C37" s="8">
        <v>1.316657224451099</v>
      </c>
      <c r="D37" s="8">
        <v>1.2618943692710607</v>
      </c>
      <c r="E37" s="8">
        <v>1.3950374830126744</v>
      </c>
      <c r="F37" s="8">
        <v>1.0987993587856184</v>
      </c>
      <c r="G37" s="8">
        <v>1.1329039352760977</v>
      </c>
      <c r="H37" s="8">
        <v>1.3099980553935051</v>
      </c>
      <c r="I37" s="8">
        <v>1.3524757423062508</v>
      </c>
      <c r="J37" s="8">
        <v>1.3066475627593206</v>
      </c>
      <c r="K37" s="8">
        <v>1.3663704716336296</v>
      </c>
      <c r="L37" s="8">
        <v>1.3924867227428663</v>
      </c>
      <c r="M37" s="8">
        <v>1.4556798623063683</v>
      </c>
      <c r="N37" s="8">
        <v>1.2851766919503733</v>
      </c>
      <c r="O37" s="8">
        <v>2.0802001245410233</v>
      </c>
      <c r="P37" s="8">
        <v>1.3882253949296999</v>
      </c>
      <c r="Q37" s="8">
        <v>1.2855035537079254</v>
      </c>
      <c r="R37" s="8">
        <v>1.4005978745486705</v>
      </c>
      <c r="S37" s="8">
        <v>1.420652442112645</v>
      </c>
      <c r="T37" s="8">
        <v>1.3233743409490335</v>
      </c>
      <c r="U37" s="8">
        <v>1.2257026482482714</v>
      </c>
      <c r="V37" s="8">
        <v>1.4079604893599948</v>
      </c>
      <c r="W37" s="8">
        <v>1.4936699029126213</v>
      </c>
      <c r="X37" s="8">
        <v>1.3513513513513513</v>
      </c>
      <c r="Y37" s="8">
        <v>1.4688192670646112</v>
      </c>
    </row>
    <row r="38" spans="1:25" ht="12.75" x14ac:dyDescent="0.25">
      <c r="A38" s="5" t="s">
        <v>31</v>
      </c>
      <c r="B38" s="4" t="s">
        <v>50</v>
      </c>
      <c r="C38" s="8">
        <v>1.2694780582306202</v>
      </c>
      <c r="D38" s="8">
        <v>1.4571827057182705</v>
      </c>
      <c r="E38" s="8">
        <v>1.3060920896486203</v>
      </c>
      <c r="F38" s="8">
        <v>1.0967845217948131</v>
      </c>
      <c r="G38" s="8">
        <v>1.1995318247686992</v>
      </c>
      <c r="H38" s="8">
        <v>1.2579496623695519</v>
      </c>
      <c r="I38" s="8">
        <v>1.2996011802470737</v>
      </c>
      <c r="J38" s="8">
        <v>1.270047776552738</v>
      </c>
      <c r="K38" s="8">
        <v>1.2999718038487746</v>
      </c>
      <c r="L38" s="8">
        <v>1.3262372738131027</v>
      </c>
      <c r="M38" s="8">
        <v>1.3963685948040763</v>
      </c>
      <c r="N38" s="8">
        <v>1.2322624743677375</v>
      </c>
      <c r="O38" s="8">
        <v>1.9128349297897316</v>
      </c>
      <c r="P38" s="8">
        <v>1.3420367406416474</v>
      </c>
      <c r="Q38" s="8">
        <v>1.2651685393258427</v>
      </c>
      <c r="R38" s="8">
        <v>1.3112519664993374</v>
      </c>
      <c r="S38" s="8">
        <v>1.4079628627238709</v>
      </c>
      <c r="T38" s="8">
        <v>1.2671319024627743</v>
      </c>
      <c r="U38" s="8">
        <v>1.230012242207364</v>
      </c>
      <c r="V38" s="8">
        <v>1.3653999397328156</v>
      </c>
      <c r="W38" s="8">
        <v>1.4684842698874359</v>
      </c>
      <c r="X38" s="8">
        <v>1.0840248962655601</v>
      </c>
      <c r="Y38" s="8">
        <v>1.3973452654653902</v>
      </c>
    </row>
    <row r="39" spans="1:25" ht="12.75" x14ac:dyDescent="0.25">
      <c r="A39" s="5" t="s">
        <v>32</v>
      </c>
      <c r="B39" s="4" t="s">
        <v>50</v>
      </c>
      <c r="C39" s="8">
        <v>1.2462850304178716</v>
      </c>
      <c r="D39" s="8">
        <v>1.3174342105263157</v>
      </c>
      <c r="E39" s="8">
        <v>1.3044439014173008</v>
      </c>
      <c r="F39" s="8">
        <v>1.1012375386730835</v>
      </c>
      <c r="G39" s="8">
        <v>1.1270716254429609</v>
      </c>
      <c r="H39" s="8">
        <v>1.2045536103350165</v>
      </c>
      <c r="I39" s="8">
        <v>1.2128887948493183</v>
      </c>
      <c r="J39" s="8">
        <v>1.2068540041394682</v>
      </c>
      <c r="K39" s="8">
        <v>1.2631687584929676</v>
      </c>
      <c r="L39" s="8">
        <v>1.2792834469702361</v>
      </c>
      <c r="M39" s="8">
        <v>1.3667877320419692</v>
      </c>
      <c r="N39" s="8">
        <v>1.1829926150048768</v>
      </c>
      <c r="O39" s="8">
        <v>1.9754249977979388</v>
      </c>
      <c r="P39" s="8">
        <v>1.2866981076227875</v>
      </c>
      <c r="Q39" s="8">
        <v>1.1976518864698507</v>
      </c>
      <c r="R39" s="8">
        <v>1.3156062330966105</v>
      </c>
      <c r="S39" s="8">
        <v>1.4384977812134585</v>
      </c>
      <c r="T39" s="8">
        <v>1.2866335372069317</v>
      </c>
      <c r="U39" s="8">
        <v>1.1761819742957218</v>
      </c>
      <c r="V39" s="8">
        <v>1.3460037767878879</v>
      </c>
      <c r="W39" s="8">
        <v>1.2395902414245601</v>
      </c>
      <c r="X39" s="8">
        <v>1.055496264674493</v>
      </c>
      <c r="Y39" s="8">
        <v>1.3768239501069026</v>
      </c>
    </row>
    <row r="40" spans="1:25" ht="12.75" x14ac:dyDescent="0.25">
      <c r="A40" s="5" t="s">
        <v>33</v>
      </c>
      <c r="B40" s="4" t="s">
        <v>50</v>
      </c>
      <c r="C40" s="8">
        <v>1.1446739820102265</v>
      </c>
      <c r="D40" s="8">
        <v>1.1796463506395787</v>
      </c>
      <c r="E40" s="8">
        <v>1.2453324867483289</v>
      </c>
      <c r="F40" s="8">
        <v>1.1262484747141501</v>
      </c>
      <c r="G40" s="8">
        <v>1.0974762737924819</v>
      </c>
      <c r="H40" s="8">
        <v>1.1483816098854369</v>
      </c>
      <c r="I40" s="8">
        <v>1.120914140034599</v>
      </c>
      <c r="J40" s="8">
        <v>1.1451656276738784</v>
      </c>
      <c r="K40" s="8">
        <v>1.1503022937870271</v>
      </c>
      <c r="L40" s="8">
        <v>1.1846681884617281</v>
      </c>
      <c r="M40" s="8">
        <v>1.2429424760657883</v>
      </c>
      <c r="N40" s="8">
        <v>1.1604789368654196</v>
      </c>
      <c r="O40" s="8">
        <v>1.6797799273616456</v>
      </c>
      <c r="P40" s="8">
        <v>1.1846884852790978</v>
      </c>
      <c r="Q40" s="8">
        <v>1.1891045077824944</v>
      </c>
      <c r="R40" s="8">
        <v>1.2563322942204413</v>
      </c>
      <c r="S40" s="8">
        <v>1.4562239027112316</v>
      </c>
      <c r="T40" s="8">
        <v>1.2509129586952668</v>
      </c>
      <c r="U40" s="8">
        <v>1.1108029720017101</v>
      </c>
      <c r="V40" s="8">
        <v>1.2450469625908005</v>
      </c>
      <c r="W40" s="8">
        <v>1.1583238875278803</v>
      </c>
      <c r="X40" s="8">
        <v>1.0854166666666667</v>
      </c>
      <c r="Y40" s="8">
        <v>1.2835126958494465</v>
      </c>
    </row>
    <row r="41" spans="1:25" ht="12.75" x14ac:dyDescent="0.25">
      <c r="A41" s="5" t="s">
        <v>34</v>
      </c>
      <c r="B41" s="4" t="s">
        <v>50</v>
      </c>
      <c r="C41" s="8">
        <v>1.1868117461982171</v>
      </c>
      <c r="D41" s="8">
        <v>1.1579746136865343</v>
      </c>
      <c r="E41" s="8">
        <v>1.280268181954842</v>
      </c>
      <c r="F41" s="8">
        <v>1.0789935280953245</v>
      </c>
      <c r="G41" s="8">
        <v>1.1177603318026959</v>
      </c>
      <c r="H41" s="8">
        <v>1.1989299171062546</v>
      </c>
      <c r="I41" s="8">
        <v>1.1809439411841933</v>
      </c>
      <c r="J41" s="8">
        <v>1.2018777010580697</v>
      </c>
      <c r="K41" s="8">
        <v>1.2550706594636254</v>
      </c>
      <c r="L41" s="8">
        <v>1.2585672088794544</v>
      </c>
      <c r="M41" s="8">
        <v>1.3290696781132365</v>
      </c>
      <c r="N41" s="8">
        <v>1.2216908998228027</v>
      </c>
      <c r="O41" s="8">
        <v>1.791460155338344</v>
      </c>
      <c r="P41" s="8">
        <v>1.2394630749496061</v>
      </c>
      <c r="Q41" s="8">
        <v>1.1577126797103017</v>
      </c>
      <c r="R41" s="8">
        <v>1.2727026927378422</v>
      </c>
      <c r="S41" s="8">
        <v>1.3606083843106958</v>
      </c>
      <c r="T41" s="8">
        <v>1.2384926095255004</v>
      </c>
      <c r="U41" s="8">
        <v>1.1787831513260529</v>
      </c>
      <c r="V41" s="8">
        <v>1.2547486107699355</v>
      </c>
      <c r="W41" s="8">
        <v>1.2486484185432718</v>
      </c>
      <c r="X41" s="8">
        <v>1.1386696730552424</v>
      </c>
      <c r="Y41" s="8">
        <v>1.3382615068151771</v>
      </c>
    </row>
    <row r="42" spans="1:25" ht="12.75" x14ac:dyDescent="0.25">
      <c r="A42" s="5" t="s">
        <v>35</v>
      </c>
      <c r="B42" s="4" t="s">
        <v>50</v>
      </c>
      <c r="C42" s="8">
        <v>1.152817915164897</v>
      </c>
      <c r="D42" s="8">
        <v>1.2595878649112764</v>
      </c>
      <c r="E42" s="8">
        <v>1.2557230323777353</v>
      </c>
      <c r="F42" s="8">
        <v>1.0922505924965344</v>
      </c>
      <c r="G42" s="8">
        <v>1.1845827844911516</v>
      </c>
      <c r="H42" s="8">
        <v>1.1620216388705875</v>
      </c>
      <c r="I42" s="8">
        <v>1.1280609215076676</v>
      </c>
      <c r="J42" s="8">
        <v>1.1506474557723874</v>
      </c>
      <c r="K42" s="8">
        <v>1.1874513395923976</v>
      </c>
      <c r="L42" s="8">
        <v>1.2160313329935348</v>
      </c>
      <c r="M42" s="8">
        <v>1.2943682767348661</v>
      </c>
      <c r="N42" s="8">
        <v>1.1613608873562036</v>
      </c>
      <c r="O42" s="8">
        <v>1.7738422458866194</v>
      </c>
      <c r="P42" s="8">
        <v>1.2024587656106585</v>
      </c>
      <c r="Q42" s="8">
        <v>1.1302555647155812</v>
      </c>
      <c r="R42" s="8">
        <v>1.2395226180141667</v>
      </c>
      <c r="S42" s="8">
        <v>1.3916028875353159</v>
      </c>
      <c r="T42" s="8">
        <v>1.2112287885349817</v>
      </c>
      <c r="U42" s="8">
        <v>1.1791480224877482</v>
      </c>
      <c r="V42" s="8">
        <v>1.2382206069624691</v>
      </c>
      <c r="W42" s="8">
        <v>1.2114894143865296</v>
      </c>
      <c r="X42" s="8">
        <v>1.0970072239422084</v>
      </c>
      <c r="Y42" s="8">
        <v>1.3035270857254624</v>
      </c>
    </row>
    <row r="43" spans="1:25" ht="12.75" x14ac:dyDescent="0.25">
      <c r="A43" s="5" t="s">
        <v>36</v>
      </c>
      <c r="B43" s="4" t="s">
        <v>50</v>
      </c>
      <c r="C43" s="8">
        <v>1.1621386276558689</v>
      </c>
      <c r="D43" s="8">
        <v>1.2261904761904763</v>
      </c>
      <c r="E43" s="8">
        <v>1.3153237555725814</v>
      </c>
      <c r="F43" s="8">
        <v>1.0935442925878915</v>
      </c>
      <c r="G43" s="8">
        <v>1.1209258038526331</v>
      </c>
      <c r="H43" s="8">
        <v>1.1458222421958724</v>
      </c>
      <c r="I43" s="8">
        <v>1.1152500168248201</v>
      </c>
      <c r="J43" s="8">
        <v>1.1576185226019846</v>
      </c>
      <c r="K43" s="8">
        <v>1.2022974384175933</v>
      </c>
      <c r="L43" s="8">
        <v>1.2011019066610966</v>
      </c>
      <c r="M43" s="8">
        <v>1.304105935905099</v>
      </c>
      <c r="N43" s="8">
        <v>1.1387225998109556</v>
      </c>
      <c r="O43" s="8">
        <v>1.8977403439910594</v>
      </c>
      <c r="P43" s="8">
        <v>1.185721824018293</v>
      </c>
      <c r="Q43" s="8">
        <v>1.157488693801543</v>
      </c>
      <c r="R43" s="8">
        <v>1.2876311312242128</v>
      </c>
      <c r="S43" s="8">
        <v>1.4407368200344681</v>
      </c>
      <c r="T43" s="8">
        <v>1.2749510763209393</v>
      </c>
      <c r="U43" s="8">
        <v>1.1442361050264318</v>
      </c>
      <c r="V43" s="8">
        <v>1.2702090186226009</v>
      </c>
      <c r="W43" s="8">
        <v>1.1397468724851854</v>
      </c>
      <c r="X43" s="8">
        <v>1.0545790934320074</v>
      </c>
      <c r="Y43" s="8">
        <v>1.3282325237617538</v>
      </c>
    </row>
    <row r="44" spans="1:25" ht="12.75" x14ac:dyDescent="0.25">
      <c r="A44" s="5" t="s">
        <v>42</v>
      </c>
      <c r="B44" s="4" t="s">
        <v>47</v>
      </c>
      <c r="C44" s="6">
        <v>467180</v>
      </c>
      <c r="D44" s="6">
        <v>27933</v>
      </c>
      <c r="E44" s="6">
        <v>1326976</v>
      </c>
      <c r="F44" s="6">
        <v>138326</v>
      </c>
      <c r="G44" s="6">
        <v>124768</v>
      </c>
      <c r="H44" s="6">
        <v>619683</v>
      </c>
      <c r="I44" s="6">
        <v>143507</v>
      </c>
      <c r="J44" s="6">
        <v>199437</v>
      </c>
      <c r="K44" s="6">
        <v>766176</v>
      </c>
      <c r="L44" s="6">
        <v>590097</v>
      </c>
      <c r="M44" s="6">
        <v>128707</v>
      </c>
      <c r="N44" s="6">
        <v>213440</v>
      </c>
      <c r="O44" s="6">
        <v>1408127</v>
      </c>
      <c r="P44" s="6">
        <v>218069</v>
      </c>
      <c r="Q44" s="6">
        <v>41614</v>
      </c>
      <c r="R44" s="6">
        <v>777678</v>
      </c>
      <c r="S44" s="6">
        <v>1001522</v>
      </c>
      <c r="T44" s="6">
        <v>127029</v>
      </c>
      <c r="U44" s="6">
        <v>327917</v>
      </c>
      <c r="V44" s="6">
        <v>781367</v>
      </c>
      <c r="W44" s="6">
        <v>268828</v>
      </c>
      <c r="X44" s="6">
        <v>3034</v>
      </c>
      <c r="Y44" s="6">
        <v>9701415</v>
      </c>
    </row>
    <row r="45" spans="1:25" ht="12.75" x14ac:dyDescent="0.25">
      <c r="A45" s="5" t="s">
        <v>43</v>
      </c>
      <c r="B45" s="4" t="s">
        <v>47</v>
      </c>
      <c r="C45" s="6">
        <v>478921</v>
      </c>
      <c r="D45" s="6">
        <v>28343</v>
      </c>
      <c r="E45" s="6">
        <v>1398235</v>
      </c>
      <c r="F45" s="6">
        <v>144912</v>
      </c>
      <c r="G45" s="6">
        <v>124826</v>
      </c>
      <c r="H45" s="6">
        <v>646712</v>
      </c>
      <c r="I45" s="6">
        <v>142126</v>
      </c>
      <c r="J45" s="6">
        <v>198569</v>
      </c>
      <c r="K45" s="6">
        <v>787246</v>
      </c>
      <c r="L45" s="6">
        <v>611700</v>
      </c>
      <c r="M45" s="6">
        <v>130463</v>
      </c>
      <c r="N45" s="6">
        <v>211214</v>
      </c>
      <c r="O45" s="6">
        <v>1450018</v>
      </c>
      <c r="P45" s="6">
        <v>225289</v>
      </c>
      <c r="Q45" s="6">
        <v>43581</v>
      </c>
      <c r="R45" s="6">
        <v>800696</v>
      </c>
      <c r="S45" s="6">
        <v>1039387</v>
      </c>
      <c r="T45" s="6">
        <v>129621</v>
      </c>
      <c r="U45" s="6">
        <v>341430</v>
      </c>
      <c r="V45" s="6">
        <v>805528</v>
      </c>
      <c r="W45" s="6">
        <v>273800</v>
      </c>
      <c r="X45" s="6">
        <v>4146</v>
      </c>
      <c r="Y45" s="6">
        <v>10016763</v>
      </c>
    </row>
    <row r="46" spans="1:25" ht="12.75" x14ac:dyDescent="0.25">
      <c r="A46" s="5" t="s">
        <v>44</v>
      </c>
      <c r="B46" s="4" t="s">
        <v>47</v>
      </c>
      <c r="C46" s="6">
        <v>510029</v>
      </c>
      <c r="D46" s="6">
        <v>27097</v>
      </c>
      <c r="E46" s="6">
        <v>1492349</v>
      </c>
      <c r="F46" s="6">
        <v>147940</v>
      </c>
      <c r="G46" s="6">
        <v>124592</v>
      </c>
      <c r="H46" s="6">
        <v>681938</v>
      </c>
      <c r="I46" s="6">
        <v>153121</v>
      </c>
      <c r="J46" s="6">
        <v>207712</v>
      </c>
      <c r="K46" s="6">
        <v>800284</v>
      </c>
      <c r="L46" s="6">
        <v>640212</v>
      </c>
      <c r="M46" s="6">
        <v>137764</v>
      </c>
      <c r="N46" s="6">
        <v>216763</v>
      </c>
      <c r="O46" s="6">
        <v>1577423</v>
      </c>
      <c r="P46" s="6">
        <v>228851</v>
      </c>
      <c r="Q46" s="6">
        <v>43116</v>
      </c>
      <c r="R46" s="6">
        <v>822665</v>
      </c>
      <c r="S46" s="6">
        <v>1072021</v>
      </c>
      <c r="T46" s="6">
        <v>134805</v>
      </c>
      <c r="U46" s="6">
        <v>347693</v>
      </c>
      <c r="V46" s="6">
        <v>798685</v>
      </c>
      <c r="W46" s="6">
        <v>276015</v>
      </c>
      <c r="X46" s="6">
        <v>4086</v>
      </c>
      <c r="Y46" s="6">
        <v>10445161</v>
      </c>
    </row>
    <row r="47" spans="1:25" ht="12.75" x14ac:dyDescent="0.25">
      <c r="A47" s="5" t="s">
        <v>45</v>
      </c>
      <c r="B47" s="4" t="s">
        <v>47</v>
      </c>
      <c r="C47" s="6">
        <v>206605</v>
      </c>
      <c r="D47" s="6">
        <v>10890</v>
      </c>
      <c r="E47" s="6">
        <v>664407</v>
      </c>
      <c r="F47" s="6">
        <v>61472</v>
      </c>
      <c r="G47" s="6">
        <v>51292</v>
      </c>
      <c r="H47" s="6">
        <v>312114</v>
      </c>
      <c r="I47" s="6">
        <v>65436</v>
      </c>
      <c r="J47" s="6">
        <v>96661</v>
      </c>
      <c r="K47" s="6">
        <v>377218</v>
      </c>
      <c r="L47" s="6">
        <v>288375</v>
      </c>
      <c r="M47" s="6">
        <v>59046</v>
      </c>
      <c r="N47" s="6">
        <v>95725</v>
      </c>
      <c r="O47" s="6">
        <v>671432</v>
      </c>
      <c r="P47" s="6">
        <v>97161</v>
      </c>
      <c r="Q47" s="6">
        <v>16928</v>
      </c>
      <c r="R47" s="6">
        <v>356852</v>
      </c>
      <c r="S47" s="6">
        <v>518645</v>
      </c>
      <c r="T47" s="6">
        <v>68551</v>
      </c>
      <c r="U47" s="6">
        <v>150296</v>
      </c>
      <c r="V47" s="6">
        <v>369242</v>
      </c>
      <c r="W47" s="6">
        <v>126822</v>
      </c>
      <c r="X47" s="6">
        <v>2203</v>
      </c>
      <c r="Y47" s="6">
        <v>4667373</v>
      </c>
    </row>
    <row r="48" spans="1:25" ht="12.75" x14ac:dyDescent="0.25">
      <c r="A48" s="5" t="s">
        <v>42</v>
      </c>
      <c r="B48" s="4" t="s">
        <v>49</v>
      </c>
      <c r="C48" s="6">
        <v>309368</v>
      </c>
      <c r="D48" s="6">
        <v>16948</v>
      </c>
      <c r="E48" s="6">
        <v>833405</v>
      </c>
      <c r="F48" s="6">
        <v>96140</v>
      </c>
      <c r="G48" s="6">
        <v>83800</v>
      </c>
      <c r="H48" s="6">
        <v>418100</v>
      </c>
      <c r="I48" s="6">
        <v>94859</v>
      </c>
      <c r="J48" s="6">
        <v>134087</v>
      </c>
      <c r="K48" s="6">
        <v>481519</v>
      </c>
      <c r="L48" s="6">
        <v>376685</v>
      </c>
      <c r="M48" s="6">
        <v>76657</v>
      </c>
      <c r="N48" s="6">
        <v>139074</v>
      </c>
      <c r="O48" s="6">
        <v>574143</v>
      </c>
      <c r="P48" s="6">
        <v>135000</v>
      </c>
      <c r="Q48" s="6">
        <v>27462</v>
      </c>
      <c r="R48" s="6">
        <v>470132</v>
      </c>
      <c r="S48" s="6">
        <v>472697</v>
      </c>
      <c r="T48" s="6">
        <v>73244</v>
      </c>
      <c r="U48" s="6">
        <v>232530</v>
      </c>
      <c r="V48" s="6">
        <v>445089</v>
      </c>
      <c r="W48" s="6">
        <v>167807</v>
      </c>
      <c r="X48" s="6">
        <v>2439</v>
      </c>
      <c r="Y48" s="6">
        <v>5451910</v>
      </c>
    </row>
    <row r="49" spans="1:25" ht="12.75" x14ac:dyDescent="0.25">
      <c r="A49" s="5" t="s">
        <v>43</v>
      </c>
      <c r="B49" s="4" t="s">
        <v>49</v>
      </c>
      <c r="C49" s="6">
        <v>313940</v>
      </c>
      <c r="D49" s="6">
        <v>16294</v>
      </c>
      <c r="E49" s="6">
        <v>855585</v>
      </c>
      <c r="F49" s="6">
        <v>99003</v>
      </c>
      <c r="G49" s="6">
        <v>83783</v>
      </c>
      <c r="H49" s="6">
        <v>426326</v>
      </c>
      <c r="I49" s="6">
        <v>93601</v>
      </c>
      <c r="J49" s="6">
        <v>132040</v>
      </c>
      <c r="K49" s="6">
        <v>486997</v>
      </c>
      <c r="L49" s="6">
        <v>378963</v>
      </c>
      <c r="M49" s="6">
        <v>76258</v>
      </c>
      <c r="N49" s="6">
        <v>137312</v>
      </c>
      <c r="O49" s="6">
        <v>588808</v>
      </c>
      <c r="P49" s="6">
        <v>136438</v>
      </c>
      <c r="Q49" s="6">
        <v>27532</v>
      </c>
      <c r="R49" s="6">
        <v>485560</v>
      </c>
      <c r="S49" s="6">
        <v>481764</v>
      </c>
      <c r="T49" s="6">
        <v>73167</v>
      </c>
      <c r="U49" s="6">
        <v>237108</v>
      </c>
      <c r="V49" s="6">
        <v>452027</v>
      </c>
      <c r="W49" s="6">
        <v>165821</v>
      </c>
      <c r="X49" s="6">
        <v>3086</v>
      </c>
      <c r="Y49" s="6">
        <v>5528822</v>
      </c>
    </row>
    <row r="50" spans="1:25" ht="12.75" x14ac:dyDescent="0.25">
      <c r="A50" s="5" t="s">
        <v>44</v>
      </c>
      <c r="B50" s="4" t="s">
        <v>49</v>
      </c>
      <c r="C50" s="6">
        <v>347008</v>
      </c>
      <c r="D50" s="6">
        <v>16713</v>
      </c>
      <c r="E50" s="6">
        <v>948005</v>
      </c>
      <c r="F50" s="6">
        <v>102942</v>
      </c>
      <c r="G50" s="6">
        <v>85689</v>
      </c>
      <c r="H50" s="6">
        <v>464900</v>
      </c>
      <c r="I50" s="6">
        <v>105304</v>
      </c>
      <c r="J50" s="6">
        <v>142309</v>
      </c>
      <c r="K50" s="6">
        <v>511906</v>
      </c>
      <c r="L50" s="6">
        <v>405009</v>
      </c>
      <c r="M50" s="6">
        <v>82144</v>
      </c>
      <c r="N50" s="6">
        <v>146216</v>
      </c>
      <c r="O50" s="6">
        <v>664301</v>
      </c>
      <c r="P50" s="6">
        <v>143535</v>
      </c>
      <c r="Q50" s="6">
        <v>28953</v>
      </c>
      <c r="R50" s="6">
        <v>528107</v>
      </c>
      <c r="S50" s="6">
        <v>504806</v>
      </c>
      <c r="T50" s="6">
        <v>79525</v>
      </c>
      <c r="U50" s="6">
        <v>243942</v>
      </c>
      <c r="V50" s="6">
        <v>468694</v>
      </c>
      <c r="W50" s="6">
        <v>175459</v>
      </c>
      <c r="X50" s="6">
        <v>3306</v>
      </c>
      <c r="Y50" s="6">
        <v>5957568</v>
      </c>
    </row>
    <row r="51" spans="1:25" ht="12.75" x14ac:dyDescent="0.25">
      <c r="A51" s="5" t="s">
        <v>45</v>
      </c>
      <c r="B51" s="4" t="s">
        <v>49</v>
      </c>
      <c r="C51" s="6">
        <v>167223</v>
      </c>
      <c r="D51" s="6">
        <v>8109</v>
      </c>
      <c r="E51" s="6">
        <v>478295</v>
      </c>
      <c r="F51" s="6">
        <v>52607</v>
      </c>
      <c r="G51" s="6">
        <v>41650</v>
      </c>
      <c r="H51" s="6">
        <v>253889</v>
      </c>
      <c r="I51" s="6">
        <v>54999</v>
      </c>
      <c r="J51" s="6">
        <v>78577</v>
      </c>
      <c r="K51" s="6">
        <v>289293</v>
      </c>
      <c r="L51" s="6">
        <v>220638</v>
      </c>
      <c r="M51" s="6">
        <v>41758</v>
      </c>
      <c r="N51" s="6">
        <v>77226</v>
      </c>
      <c r="O51" s="6">
        <v>328073</v>
      </c>
      <c r="P51" s="6">
        <v>74511</v>
      </c>
      <c r="Q51" s="6">
        <v>13619</v>
      </c>
      <c r="R51" s="6">
        <v>262698</v>
      </c>
      <c r="S51" s="6">
        <v>306023</v>
      </c>
      <c r="T51" s="6">
        <v>48897</v>
      </c>
      <c r="U51" s="6">
        <v>119181</v>
      </c>
      <c r="V51" s="6">
        <v>268160</v>
      </c>
      <c r="W51" s="6">
        <v>101673</v>
      </c>
      <c r="X51" s="6">
        <v>1978</v>
      </c>
      <c r="Y51" s="6">
        <v>3208236</v>
      </c>
    </row>
    <row r="52" spans="1:25" ht="12.75" x14ac:dyDescent="0.25">
      <c r="A52" s="5" t="s">
        <v>42</v>
      </c>
      <c r="B52" s="4" t="s">
        <v>51</v>
      </c>
      <c r="C52" s="8">
        <v>1.5101109358433968</v>
      </c>
      <c r="D52" s="8">
        <v>1.6481590748170876</v>
      </c>
      <c r="E52" s="8">
        <v>1.5922342678529646</v>
      </c>
      <c r="F52" s="8">
        <v>1.4387975868525067</v>
      </c>
      <c r="G52" s="8">
        <v>1.4888782816229118</v>
      </c>
      <c r="H52" s="8">
        <v>1.4821406362114327</v>
      </c>
      <c r="I52" s="8">
        <v>1.5128453810392266</v>
      </c>
      <c r="J52" s="8">
        <v>1.4873701402820556</v>
      </c>
      <c r="K52" s="8">
        <v>1.5911646269409929</v>
      </c>
      <c r="L52" s="8">
        <v>1.5665529553871271</v>
      </c>
      <c r="M52" s="8">
        <v>1.6789986563523227</v>
      </c>
      <c r="N52" s="8">
        <v>1.5347225218229144</v>
      </c>
      <c r="O52" s="8">
        <v>2.4525719202358993</v>
      </c>
      <c r="P52" s="8">
        <v>1.6153259259259258</v>
      </c>
      <c r="Q52" s="8">
        <v>1.5153302745612118</v>
      </c>
      <c r="R52" s="8">
        <v>1.6541694672985459</v>
      </c>
      <c r="S52" s="8">
        <v>2.1187399116135706</v>
      </c>
      <c r="T52" s="8">
        <v>1.7343263612036481</v>
      </c>
      <c r="U52" s="8">
        <v>1.4102137358620392</v>
      </c>
      <c r="V52" s="8">
        <v>1.7555297929178209</v>
      </c>
      <c r="W52" s="8">
        <v>1.6020070676431852</v>
      </c>
      <c r="X52" s="8">
        <v>1.2439524395243953</v>
      </c>
      <c r="Y52" s="8">
        <v>1.7794525221436157</v>
      </c>
    </row>
    <row r="53" spans="1:25" ht="12.75" x14ac:dyDescent="0.25">
      <c r="A53" s="5" t="s">
        <v>43</v>
      </c>
      <c r="B53" s="4" t="s">
        <v>51</v>
      </c>
      <c r="C53" s="8">
        <v>1.5255176148308593</v>
      </c>
      <c r="D53" s="8">
        <v>1.7394746532465939</v>
      </c>
      <c r="E53" s="8">
        <v>1.6342444058743433</v>
      </c>
      <c r="F53" s="8">
        <v>1.4637132208114905</v>
      </c>
      <c r="G53" s="8">
        <v>1.4898726471957318</v>
      </c>
      <c r="H53" s="8">
        <v>1.5169424337244268</v>
      </c>
      <c r="I53" s="8">
        <v>1.5184239484620892</v>
      </c>
      <c r="J53" s="8">
        <v>1.5038548924568313</v>
      </c>
      <c r="K53" s="8">
        <v>1.6165315186746529</v>
      </c>
      <c r="L53" s="8">
        <v>1.6141417499861463</v>
      </c>
      <c r="M53" s="8">
        <v>1.7108106690445593</v>
      </c>
      <c r="N53" s="8">
        <v>1.5382049638778839</v>
      </c>
      <c r="O53" s="8">
        <v>2.4626329805301559</v>
      </c>
      <c r="P53" s="8">
        <v>1.6512188686436331</v>
      </c>
      <c r="Q53" s="8">
        <v>1.5829216911230568</v>
      </c>
      <c r="R53" s="8">
        <v>1.6490155696515363</v>
      </c>
      <c r="S53" s="8">
        <v>2.1574609144726464</v>
      </c>
      <c r="T53" s="8">
        <v>1.7715773504448726</v>
      </c>
      <c r="U53" s="8">
        <v>1.4399767194696087</v>
      </c>
      <c r="V53" s="8">
        <v>1.7820351439183943</v>
      </c>
      <c r="W53" s="8">
        <v>1.6511780775655678</v>
      </c>
      <c r="X53" s="8">
        <v>1.3434867141931304</v>
      </c>
      <c r="Y53" s="8">
        <v>1.8117354836165824</v>
      </c>
    </row>
    <row r="54" spans="1:25" ht="12.75" x14ac:dyDescent="0.25">
      <c r="A54" s="5" t="s">
        <v>44</v>
      </c>
      <c r="B54" s="4" t="s">
        <v>51</v>
      </c>
      <c r="C54" s="8">
        <v>1.4697903218369606</v>
      </c>
      <c r="D54" s="8">
        <v>1.6213127505534615</v>
      </c>
      <c r="E54" s="8">
        <v>1.5741995031671774</v>
      </c>
      <c r="F54" s="8">
        <v>1.4371199316119756</v>
      </c>
      <c r="G54" s="8">
        <v>1.4540022640012138</v>
      </c>
      <c r="H54" s="8">
        <v>1.4668487846848786</v>
      </c>
      <c r="I54" s="8">
        <v>1.4540853148978197</v>
      </c>
      <c r="J54" s="8">
        <v>1.4595844254404149</v>
      </c>
      <c r="K54" s="8">
        <v>1.5633417072665685</v>
      </c>
      <c r="L54" s="8">
        <v>1.5807352429205277</v>
      </c>
      <c r="M54" s="8">
        <v>1.677103622906116</v>
      </c>
      <c r="N54" s="8">
        <v>1.4824848169830935</v>
      </c>
      <c r="O54" s="8">
        <v>2.3745606283898413</v>
      </c>
      <c r="P54" s="8">
        <v>1.5943916118019996</v>
      </c>
      <c r="Q54" s="8">
        <v>1.4891721065174592</v>
      </c>
      <c r="R54" s="8">
        <v>1.5577619686919506</v>
      </c>
      <c r="S54" s="8">
        <v>2.1236296715966132</v>
      </c>
      <c r="T54" s="8">
        <v>1.6951273184533167</v>
      </c>
      <c r="U54" s="8">
        <v>1.4253101146993958</v>
      </c>
      <c r="V54" s="8">
        <v>1.7040649122881881</v>
      </c>
      <c r="W54" s="8">
        <v>1.5731025481736474</v>
      </c>
      <c r="X54" s="8">
        <v>1.2359346642468239</v>
      </c>
      <c r="Y54" s="8">
        <v>1.7532592158410949</v>
      </c>
    </row>
    <row r="55" spans="1:25" ht="12.75" x14ac:dyDescent="0.25">
      <c r="A55" s="5" t="s">
        <v>45</v>
      </c>
      <c r="B55" s="4" t="s">
        <v>51</v>
      </c>
      <c r="C55" s="8">
        <v>1.2355058813679936</v>
      </c>
      <c r="D55" s="8">
        <v>1.3429522752497225</v>
      </c>
      <c r="E55" s="8">
        <v>1.3891155040299397</v>
      </c>
      <c r="F55" s="8">
        <v>1.1685136958959834</v>
      </c>
      <c r="G55" s="8">
        <v>1.2315006002400961</v>
      </c>
      <c r="H55" s="8">
        <v>1.2293325035743967</v>
      </c>
      <c r="I55" s="8">
        <v>1.1897670866743031</v>
      </c>
      <c r="J55" s="8">
        <v>1.2301436807208217</v>
      </c>
      <c r="K55" s="8">
        <v>1.3039306170560643</v>
      </c>
      <c r="L55" s="8">
        <v>1.3070051396404971</v>
      </c>
      <c r="M55" s="8">
        <v>1.4140045021313281</v>
      </c>
      <c r="N55" s="8">
        <v>1.2395436769999741</v>
      </c>
      <c r="O55" s="8">
        <v>2.0465932886887979</v>
      </c>
      <c r="P55" s="8">
        <v>1.3039819623948141</v>
      </c>
      <c r="Q55" s="8">
        <v>1.2429693810118216</v>
      </c>
      <c r="R55" s="8">
        <v>1.3584115600423299</v>
      </c>
      <c r="S55" s="8">
        <v>1.6947909144083941</v>
      </c>
      <c r="T55" s="8">
        <v>1.4019469497106163</v>
      </c>
      <c r="U55" s="8">
        <v>1.2610734932581535</v>
      </c>
      <c r="V55" s="8">
        <v>1.376946599045346</v>
      </c>
      <c r="W55" s="8">
        <v>1.2473518043138296</v>
      </c>
      <c r="X55" s="8">
        <v>1.1137512639029323</v>
      </c>
      <c r="Y55" s="8">
        <v>1.4548097459164475</v>
      </c>
    </row>
  </sheetData>
  <sortState ref="A2:Y55">
    <sortCondition ref="B2:B55"/>
    <sortCondition ref="A2:A5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5"/>
  <sheetViews>
    <sheetView zoomScaleNormal="100" workbookViewId="0"/>
  </sheetViews>
  <sheetFormatPr defaultRowHeight="11.25" x14ac:dyDescent="0.2"/>
  <cols>
    <col min="1" max="1" width="6.7109375" style="9" customWidth="1"/>
    <col min="2" max="2" width="12.7109375" style="7" customWidth="1"/>
    <col min="3" max="24" width="6.7109375" style="7" customWidth="1"/>
    <col min="25" max="25" width="9.7109375" style="7" customWidth="1"/>
    <col min="26" max="16384" width="9.140625" style="7"/>
  </cols>
  <sheetData>
    <row r="1" spans="1:25" s="3" customFormat="1" ht="94.5" x14ac:dyDescent="0.25">
      <c r="A1" s="2"/>
      <c r="B1" s="1"/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</row>
    <row r="2" spans="1:25" ht="12.75" x14ac:dyDescent="0.25">
      <c r="A2" s="5" t="s">
        <v>23</v>
      </c>
      <c r="B2" s="4" t="s">
        <v>52</v>
      </c>
      <c r="C2" s="6">
        <v>100087</v>
      </c>
      <c r="D2" s="6">
        <v>5632</v>
      </c>
      <c r="E2" s="6">
        <v>290684</v>
      </c>
      <c r="F2" s="6">
        <v>21212</v>
      </c>
      <c r="G2" s="6">
        <v>25554</v>
      </c>
      <c r="H2" s="6">
        <v>125737</v>
      </c>
      <c r="I2" s="6">
        <v>30047</v>
      </c>
      <c r="J2" s="6">
        <v>39155</v>
      </c>
      <c r="K2" s="6">
        <v>139990</v>
      </c>
      <c r="L2" s="6">
        <v>112110</v>
      </c>
      <c r="M2" s="6">
        <v>27195</v>
      </c>
      <c r="N2" s="6">
        <v>40024</v>
      </c>
      <c r="O2" s="6">
        <v>309700</v>
      </c>
      <c r="P2" s="6">
        <v>41837</v>
      </c>
      <c r="Q2" s="6">
        <v>7232</v>
      </c>
      <c r="R2" s="6">
        <v>140045</v>
      </c>
      <c r="S2" s="6">
        <v>166166</v>
      </c>
      <c r="T2" s="6">
        <v>17490</v>
      </c>
      <c r="U2" s="6">
        <v>51275</v>
      </c>
      <c r="V2" s="6">
        <v>138447</v>
      </c>
      <c r="W2" s="6">
        <v>50095</v>
      </c>
      <c r="X2" s="6">
        <v>528</v>
      </c>
      <c r="Y2" s="6">
        <v>1880242</v>
      </c>
    </row>
    <row r="3" spans="1:25" ht="12.75" x14ac:dyDescent="0.25">
      <c r="A3" s="5" t="s">
        <v>24</v>
      </c>
      <c r="B3" s="4" t="s">
        <v>52</v>
      </c>
      <c r="C3" s="6">
        <v>118004</v>
      </c>
      <c r="D3" s="6">
        <v>8632</v>
      </c>
      <c r="E3" s="6">
        <v>345946</v>
      </c>
      <c r="F3" s="6">
        <v>28500</v>
      </c>
      <c r="G3" s="6">
        <v>25159</v>
      </c>
      <c r="H3" s="6">
        <v>153803</v>
      </c>
      <c r="I3" s="6">
        <v>38653</v>
      </c>
      <c r="J3" s="6">
        <v>50335</v>
      </c>
      <c r="K3" s="6">
        <v>183153</v>
      </c>
      <c r="L3" s="6">
        <v>136035</v>
      </c>
      <c r="M3" s="6">
        <v>33158</v>
      </c>
      <c r="N3" s="6">
        <v>56225</v>
      </c>
      <c r="O3" s="6">
        <v>386055</v>
      </c>
      <c r="P3" s="6">
        <v>52220</v>
      </c>
      <c r="Q3" s="6">
        <v>10048</v>
      </c>
      <c r="R3" s="6">
        <v>193063</v>
      </c>
      <c r="S3" s="6">
        <v>253068</v>
      </c>
      <c r="T3" s="6">
        <v>33307</v>
      </c>
      <c r="U3" s="6">
        <v>58518</v>
      </c>
      <c r="V3" s="6">
        <v>198817</v>
      </c>
      <c r="W3" s="6">
        <v>61369</v>
      </c>
      <c r="X3" s="6">
        <v>607</v>
      </c>
      <c r="Y3" s="6">
        <v>2424675</v>
      </c>
    </row>
    <row r="4" spans="1:25" ht="12.75" x14ac:dyDescent="0.25">
      <c r="A4" s="5" t="s">
        <v>25</v>
      </c>
      <c r="B4" s="4" t="s">
        <v>52</v>
      </c>
      <c r="C4" s="6">
        <v>110649</v>
      </c>
      <c r="D4" s="6">
        <v>7488</v>
      </c>
      <c r="E4" s="6">
        <v>312381</v>
      </c>
      <c r="F4" s="6">
        <v>35864</v>
      </c>
      <c r="G4" s="6">
        <v>35173</v>
      </c>
      <c r="H4" s="6">
        <v>163291</v>
      </c>
      <c r="I4" s="6">
        <v>37600</v>
      </c>
      <c r="J4" s="6">
        <v>56492</v>
      </c>
      <c r="K4" s="6">
        <v>203230</v>
      </c>
      <c r="L4" s="6">
        <v>147523</v>
      </c>
      <c r="M4" s="6">
        <v>28912</v>
      </c>
      <c r="N4" s="6">
        <v>64758</v>
      </c>
      <c r="O4" s="6">
        <v>300893</v>
      </c>
      <c r="P4" s="6">
        <v>59424</v>
      </c>
      <c r="Q4" s="6">
        <v>11569</v>
      </c>
      <c r="R4" s="6">
        <v>185908</v>
      </c>
      <c r="S4" s="6">
        <v>271157</v>
      </c>
      <c r="T4" s="6">
        <v>32568</v>
      </c>
      <c r="U4" s="6">
        <v>70481</v>
      </c>
      <c r="V4" s="6">
        <v>182368</v>
      </c>
      <c r="W4" s="6">
        <v>75635</v>
      </c>
      <c r="X4" s="6">
        <v>640</v>
      </c>
      <c r="Y4" s="6">
        <v>2394004</v>
      </c>
    </row>
    <row r="5" spans="1:25" ht="12.75" x14ac:dyDescent="0.25">
      <c r="A5" s="5" t="s">
        <v>26</v>
      </c>
      <c r="B5" s="4" t="s">
        <v>52</v>
      </c>
      <c r="C5" s="6">
        <v>148334</v>
      </c>
      <c r="D5" s="6">
        <v>6890</v>
      </c>
      <c r="E5" s="6">
        <v>393515</v>
      </c>
      <c r="F5" s="6">
        <v>53129</v>
      </c>
      <c r="G5" s="6">
        <v>38980</v>
      </c>
      <c r="H5" s="6">
        <v>191062</v>
      </c>
      <c r="I5" s="6">
        <v>44277</v>
      </c>
      <c r="J5" s="6">
        <v>56599</v>
      </c>
      <c r="K5" s="6">
        <v>243318</v>
      </c>
      <c r="L5" s="6">
        <v>192537</v>
      </c>
      <c r="M5" s="6">
        <v>44327</v>
      </c>
      <c r="N5" s="6">
        <v>64218</v>
      </c>
      <c r="O5" s="6">
        <v>418192</v>
      </c>
      <c r="P5" s="6">
        <v>71429</v>
      </c>
      <c r="Q5" s="6">
        <v>14245</v>
      </c>
      <c r="R5" s="6">
        <v>254391</v>
      </c>
      <c r="S5" s="6">
        <v>322907</v>
      </c>
      <c r="T5" s="6">
        <v>44588</v>
      </c>
      <c r="U5" s="6">
        <v>149679</v>
      </c>
      <c r="V5" s="6">
        <v>281394</v>
      </c>
      <c r="W5" s="6">
        <v>82838</v>
      </c>
      <c r="X5" s="6">
        <v>854</v>
      </c>
      <c r="Y5" s="6">
        <v>3117703</v>
      </c>
    </row>
    <row r="6" spans="1:25" ht="12.75" x14ac:dyDescent="0.25">
      <c r="A6" s="5" t="s">
        <v>27</v>
      </c>
      <c r="B6" s="4" t="s">
        <v>52</v>
      </c>
      <c r="C6" s="6">
        <v>97108</v>
      </c>
      <c r="D6" s="6">
        <v>6346</v>
      </c>
      <c r="E6" s="6">
        <v>283519</v>
      </c>
      <c r="F6" s="6">
        <v>23886</v>
      </c>
      <c r="G6" s="6">
        <v>25708</v>
      </c>
      <c r="H6" s="6">
        <v>127321</v>
      </c>
      <c r="I6" s="6">
        <v>27730</v>
      </c>
      <c r="J6" s="6">
        <v>39014</v>
      </c>
      <c r="K6" s="6">
        <v>144041</v>
      </c>
      <c r="L6" s="6">
        <v>111007</v>
      </c>
      <c r="M6" s="6">
        <v>27605</v>
      </c>
      <c r="N6" s="6">
        <v>39628</v>
      </c>
      <c r="O6" s="6">
        <v>320213</v>
      </c>
      <c r="P6" s="6">
        <v>44766</v>
      </c>
      <c r="Q6" s="6">
        <v>7805</v>
      </c>
      <c r="R6" s="6">
        <v>148301</v>
      </c>
      <c r="S6" s="6">
        <v>162742</v>
      </c>
      <c r="T6" s="6">
        <v>17875</v>
      </c>
      <c r="U6" s="6">
        <v>54883</v>
      </c>
      <c r="V6" s="6">
        <v>143402</v>
      </c>
      <c r="W6" s="6">
        <v>50518</v>
      </c>
      <c r="X6" s="6">
        <v>587</v>
      </c>
      <c r="Y6" s="6">
        <v>1904005</v>
      </c>
    </row>
    <row r="7" spans="1:25" ht="12.75" x14ac:dyDescent="0.25">
      <c r="A7" s="5" t="s">
        <v>28</v>
      </c>
      <c r="B7" s="4" t="s">
        <v>52</v>
      </c>
      <c r="C7" s="6">
        <v>121473</v>
      </c>
      <c r="D7" s="6">
        <v>8685</v>
      </c>
      <c r="E7" s="6">
        <v>358147</v>
      </c>
      <c r="F7" s="6">
        <v>25781</v>
      </c>
      <c r="G7" s="6">
        <v>23994</v>
      </c>
      <c r="H7" s="6">
        <v>158821</v>
      </c>
      <c r="I7" s="6">
        <v>37574</v>
      </c>
      <c r="J7" s="6">
        <v>50639</v>
      </c>
      <c r="K7" s="6">
        <v>189157</v>
      </c>
      <c r="L7" s="6">
        <v>143568</v>
      </c>
      <c r="M7" s="6">
        <v>32810</v>
      </c>
      <c r="N7" s="6">
        <v>53157</v>
      </c>
      <c r="O7" s="6">
        <v>377413</v>
      </c>
      <c r="P7" s="6">
        <v>53143</v>
      </c>
      <c r="Q7" s="6">
        <v>10085</v>
      </c>
      <c r="R7" s="6">
        <v>192850</v>
      </c>
      <c r="S7" s="6">
        <v>249025</v>
      </c>
      <c r="T7" s="6">
        <v>32436</v>
      </c>
      <c r="U7" s="6">
        <v>60624</v>
      </c>
      <c r="V7" s="6">
        <v>198740</v>
      </c>
      <c r="W7" s="6">
        <v>60356</v>
      </c>
      <c r="X7" s="6">
        <v>827</v>
      </c>
      <c r="Y7" s="6">
        <v>2439305</v>
      </c>
    </row>
    <row r="8" spans="1:25" ht="12.75" x14ac:dyDescent="0.25">
      <c r="A8" s="5" t="s">
        <v>29</v>
      </c>
      <c r="B8" s="4" t="s">
        <v>52</v>
      </c>
      <c r="C8" s="6">
        <v>113072</v>
      </c>
      <c r="D8" s="6">
        <v>7104</v>
      </c>
      <c r="E8" s="6">
        <v>322548</v>
      </c>
      <c r="F8" s="6">
        <v>38652</v>
      </c>
      <c r="G8" s="6">
        <v>37710</v>
      </c>
      <c r="H8" s="6">
        <v>166143</v>
      </c>
      <c r="I8" s="6">
        <v>37124</v>
      </c>
      <c r="J8" s="6">
        <v>53347</v>
      </c>
      <c r="K8" s="6">
        <v>208597</v>
      </c>
      <c r="L8" s="6">
        <v>151189</v>
      </c>
      <c r="M8" s="6">
        <v>27786</v>
      </c>
      <c r="N8" s="6">
        <v>60856</v>
      </c>
      <c r="O8" s="6">
        <v>311230</v>
      </c>
      <c r="P8" s="6">
        <v>57889</v>
      </c>
      <c r="Q8" s="6">
        <v>12002</v>
      </c>
      <c r="R8" s="6">
        <v>184484</v>
      </c>
      <c r="S8" s="6">
        <v>285521</v>
      </c>
      <c r="T8" s="6">
        <v>32994</v>
      </c>
      <c r="U8" s="6">
        <v>72143</v>
      </c>
      <c r="V8" s="6">
        <v>170893</v>
      </c>
      <c r="W8" s="6">
        <v>76632</v>
      </c>
      <c r="X8" s="6">
        <v>1009</v>
      </c>
      <c r="Y8" s="6">
        <v>2428925</v>
      </c>
    </row>
    <row r="9" spans="1:25" ht="12.75" x14ac:dyDescent="0.25">
      <c r="A9" s="5" t="s">
        <v>30</v>
      </c>
      <c r="B9" s="4" t="s">
        <v>52</v>
      </c>
      <c r="C9" s="6">
        <v>159424</v>
      </c>
      <c r="D9" s="6">
        <v>6690</v>
      </c>
      <c r="E9" s="6">
        <v>423970</v>
      </c>
      <c r="F9" s="6">
        <v>53761</v>
      </c>
      <c r="G9" s="6">
        <v>38222</v>
      </c>
      <c r="H9" s="6">
        <v>199467</v>
      </c>
      <c r="I9" s="6">
        <v>45979</v>
      </c>
      <c r="J9" s="6">
        <v>57100</v>
      </c>
      <c r="K9" s="6">
        <v>247544</v>
      </c>
      <c r="L9" s="6">
        <v>195688</v>
      </c>
      <c r="M9" s="6">
        <v>46520</v>
      </c>
      <c r="N9" s="6">
        <v>65070</v>
      </c>
      <c r="O9" s="6">
        <v>432484</v>
      </c>
      <c r="P9" s="6">
        <v>73728</v>
      </c>
      <c r="Q9" s="6">
        <v>14399</v>
      </c>
      <c r="R9" s="6">
        <v>255135</v>
      </c>
      <c r="S9" s="6">
        <v>334907</v>
      </c>
      <c r="T9" s="6">
        <v>45865</v>
      </c>
      <c r="U9" s="6">
        <v>147294</v>
      </c>
      <c r="V9" s="6">
        <v>290741</v>
      </c>
      <c r="W9" s="6">
        <v>86499</v>
      </c>
      <c r="X9" s="6">
        <v>1284</v>
      </c>
      <c r="Y9" s="6">
        <v>3221771</v>
      </c>
    </row>
    <row r="10" spans="1:25" ht="12.75" x14ac:dyDescent="0.25">
      <c r="A10" s="5" t="s">
        <v>31</v>
      </c>
      <c r="B10" s="4" t="s">
        <v>52</v>
      </c>
      <c r="C10" s="6">
        <v>103847</v>
      </c>
      <c r="D10" s="6">
        <v>5232</v>
      </c>
      <c r="E10" s="6">
        <v>306500</v>
      </c>
      <c r="F10" s="6">
        <v>20670</v>
      </c>
      <c r="G10" s="6">
        <v>22961</v>
      </c>
      <c r="H10" s="6">
        <v>135786</v>
      </c>
      <c r="I10" s="6">
        <v>30620</v>
      </c>
      <c r="J10" s="6">
        <v>41283</v>
      </c>
      <c r="K10" s="6">
        <v>149007</v>
      </c>
      <c r="L10" s="6">
        <v>122107</v>
      </c>
      <c r="M10" s="6">
        <v>28523</v>
      </c>
      <c r="N10" s="6">
        <v>40305</v>
      </c>
      <c r="O10" s="6">
        <v>342821</v>
      </c>
      <c r="P10" s="6">
        <v>42551</v>
      </c>
      <c r="Q10" s="6">
        <v>7261</v>
      </c>
      <c r="R10" s="6">
        <v>146512</v>
      </c>
      <c r="S10" s="6">
        <v>163148</v>
      </c>
      <c r="T10" s="6">
        <v>17639</v>
      </c>
      <c r="U10" s="6">
        <v>54779</v>
      </c>
      <c r="V10" s="6">
        <v>138975</v>
      </c>
      <c r="W10" s="6">
        <v>51715</v>
      </c>
      <c r="X10" s="6">
        <v>726</v>
      </c>
      <c r="Y10" s="6">
        <v>1972968</v>
      </c>
    </row>
    <row r="11" spans="1:25" ht="12.75" x14ac:dyDescent="0.25">
      <c r="A11" s="5" t="s">
        <v>32</v>
      </c>
      <c r="B11" s="4" t="s">
        <v>52</v>
      </c>
      <c r="C11" s="6">
        <v>125652</v>
      </c>
      <c r="D11" s="6">
        <v>8402</v>
      </c>
      <c r="E11" s="6">
        <v>371542</v>
      </c>
      <c r="F11" s="6">
        <v>31203</v>
      </c>
      <c r="G11" s="6">
        <v>25697</v>
      </c>
      <c r="H11" s="6">
        <v>160862</v>
      </c>
      <c r="I11" s="6">
        <v>37776</v>
      </c>
      <c r="J11" s="6">
        <v>50004</v>
      </c>
      <c r="K11" s="6">
        <v>186635</v>
      </c>
      <c r="L11" s="6">
        <v>150154</v>
      </c>
      <c r="M11" s="6">
        <v>33665</v>
      </c>
      <c r="N11" s="6">
        <v>50457</v>
      </c>
      <c r="O11" s="6">
        <v>422296</v>
      </c>
      <c r="P11" s="6">
        <v>55032</v>
      </c>
      <c r="Q11" s="6">
        <v>9479</v>
      </c>
      <c r="R11" s="6">
        <v>189187</v>
      </c>
      <c r="S11" s="6">
        <v>253348</v>
      </c>
      <c r="T11" s="6">
        <v>32021</v>
      </c>
      <c r="U11" s="6">
        <v>61726</v>
      </c>
      <c r="V11" s="6">
        <v>193359</v>
      </c>
      <c r="W11" s="6">
        <v>60571</v>
      </c>
      <c r="X11" s="6">
        <v>965</v>
      </c>
      <c r="Y11" s="6">
        <v>2510033</v>
      </c>
    </row>
    <row r="12" spans="1:25" ht="12.75" x14ac:dyDescent="0.25">
      <c r="A12" s="5" t="s">
        <v>33</v>
      </c>
      <c r="B12" s="4" t="s">
        <v>52</v>
      </c>
      <c r="C12" s="6">
        <v>109435</v>
      </c>
      <c r="D12" s="6">
        <v>6946</v>
      </c>
      <c r="E12" s="6">
        <v>324109</v>
      </c>
      <c r="F12" s="6">
        <v>38455</v>
      </c>
      <c r="G12" s="6">
        <v>36638</v>
      </c>
      <c r="H12" s="6">
        <v>164725</v>
      </c>
      <c r="I12" s="6">
        <v>37134</v>
      </c>
      <c r="J12" s="6">
        <v>52947</v>
      </c>
      <c r="K12" s="6">
        <v>198882</v>
      </c>
      <c r="L12" s="6">
        <v>147031</v>
      </c>
      <c r="M12" s="6">
        <v>27087</v>
      </c>
      <c r="N12" s="6">
        <v>57085</v>
      </c>
      <c r="O12" s="6">
        <v>316641</v>
      </c>
      <c r="P12" s="6">
        <v>55100</v>
      </c>
      <c r="Q12" s="6">
        <v>10666</v>
      </c>
      <c r="R12" s="6">
        <v>179594</v>
      </c>
      <c r="S12" s="6">
        <v>288931</v>
      </c>
      <c r="T12" s="6">
        <v>32844</v>
      </c>
      <c r="U12" s="6">
        <v>70944</v>
      </c>
      <c r="V12" s="6">
        <v>167202</v>
      </c>
      <c r="W12" s="6">
        <v>76240</v>
      </c>
      <c r="X12" s="6">
        <v>1008</v>
      </c>
      <c r="Y12" s="6">
        <v>2399644</v>
      </c>
    </row>
    <row r="13" spans="1:25" ht="12.75" x14ac:dyDescent="0.25">
      <c r="A13" s="5" t="s">
        <v>34</v>
      </c>
      <c r="B13" s="4" t="s">
        <v>52</v>
      </c>
      <c r="C13" s="6">
        <v>147143</v>
      </c>
      <c r="D13" s="6">
        <v>5762</v>
      </c>
      <c r="E13" s="6">
        <v>414204</v>
      </c>
      <c r="F13" s="6">
        <v>53170</v>
      </c>
      <c r="G13" s="6">
        <v>37517</v>
      </c>
      <c r="H13" s="6">
        <v>190621</v>
      </c>
      <c r="I13" s="6">
        <v>42656</v>
      </c>
      <c r="J13" s="6">
        <v>54981</v>
      </c>
      <c r="K13" s="6">
        <v>234370</v>
      </c>
      <c r="L13" s="6">
        <v>188854</v>
      </c>
      <c r="M13" s="6">
        <v>43654</v>
      </c>
      <c r="N13" s="6">
        <v>60302</v>
      </c>
      <c r="O13" s="6">
        <v>432605</v>
      </c>
      <c r="P13" s="6">
        <v>64631</v>
      </c>
      <c r="Q13" s="6">
        <v>14017</v>
      </c>
      <c r="R13" s="6">
        <v>243197</v>
      </c>
      <c r="S13" s="6">
        <v>335639</v>
      </c>
      <c r="T13" s="6">
        <v>45122</v>
      </c>
      <c r="U13" s="6">
        <v>145774</v>
      </c>
      <c r="V13" s="6">
        <v>275945</v>
      </c>
      <c r="W13" s="6">
        <v>77057</v>
      </c>
      <c r="X13" s="6">
        <v>1199</v>
      </c>
      <c r="Y13" s="6">
        <v>3108420</v>
      </c>
    </row>
    <row r="14" spans="1:25" ht="12.75" x14ac:dyDescent="0.25">
      <c r="A14" s="5" t="s">
        <v>35</v>
      </c>
      <c r="B14" s="4" t="s">
        <v>52</v>
      </c>
      <c r="C14" s="6">
        <v>78475</v>
      </c>
      <c r="D14" s="6">
        <v>4657</v>
      </c>
      <c r="E14" s="6">
        <v>259727</v>
      </c>
      <c r="F14" s="6">
        <v>22896</v>
      </c>
      <c r="G14" s="6">
        <v>22939</v>
      </c>
      <c r="H14" s="6">
        <v>106124</v>
      </c>
      <c r="I14" s="6">
        <v>21284</v>
      </c>
      <c r="J14" s="6">
        <v>33023</v>
      </c>
      <c r="K14" s="6">
        <v>112378</v>
      </c>
      <c r="L14" s="6">
        <v>94939</v>
      </c>
      <c r="M14" s="6">
        <v>21320</v>
      </c>
      <c r="N14" s="6">
        <v>31402</v>
      </c>
      <c r="O14" s="6">
        <v>275360</v>
      </c>
      <c r="P14" s="6">
        <v>32117</v>
      </c>
      <c r="Q14" s="6">
        <v>5325</v>
      </c>
      <c r="R14" s="6">
        <v>120887</v>
      </c>
      <c r="S14" s="6">
        <v>155964</v>
      </c>
      <c r="T14" s="6">
        <v>15868</v>
      </c>
      <c r="U14" s="6">
        <v>48763</v>
      </c>
      <c r="V14" s="6">
        <v>109780</v>
      </c>
      <c r="W14" s="6">
        <v>33539</v>
      </c>
      <c r="X14" s="6">
        <v>844</v>
      </c>
      <c r="Y14" s="6">
        <v>1607611</v>
      </c>
    </row>
    <row r="15" spans="1:25" ht="12.75" x14ac:dyDescent="0.25">
      <c r="A15" s="5" t="s">
        <v>36</v>
      </c>
      <c r="B15" s="4" t="s">
        <v>52</v>
      </c>
      <c r="C15" s="6">
        <v>104831</v>
      </c>
      <c r="D15" s="6">
        <v>7194</v>
      </c>
      <c r="E15" s="6">
        <v>333612</v>
      </c>
      <c r="F15" s="6">
        <v>27501</v>
      </c>
      <c r="G15" s="6">
        <v>22893</v>
      </c>
      <c r="H15" s="6">
        <v>139554</v>
      </c>
      <c r="I15" s="6">
        <v>32510</v>
      </c>
      <c r="J15" s="6">
        <v>44089</v>
      </c>
      <c r="K15" s="6">
        <v>160349</v>
      </c>
      <c r="L15" s="6">
        <v>125076</v>
      </c>
      <c r="M15" s="6">
        <v>28128</v>
      </c>
      <c r="N15" s="6">
        <v>43493</v>
      </c>
      <c r="O15" s="6">
        <v>347386</v>
      </c>
      <c r="P15" s="6">
        <v>43976</v>
      </c>
      <c r="Q15" s="6">
        <v>8077</v>
      </c>
      <c r="R15" s="6">
        <v>168176</v>
      </c>
      <c r="S15" s="6">
        <v>243130</v>
      </c>
      <c r="T15" s="6">
        <v>32395</v>
      </c>
      <c r="U15" s="6">
        <v>57251</v>
      </c>
      <c r="V15" s="6">
        <v>173776</v>
      </c>
      <c r="W15" s="6">
        <v>53385</v>
      </c>
      <c r="X15" s="6">
        <v>1080</v>
      </c>
      <c r="Y15" s="6">
        <v>2197862</v>
      </c>
    </row>
    <row r="16" spans="1:25" ht="12.75" x14ac:dyDescent="0.25">
      <c r="A16" s="5" t="s">
        <v>23</v>
      </c>
      <c r="B16" s="4" t="s">
        <v>48</v>
      </c>
      <c r="C16" s="6">
        <v>77702</v>
      </c>
      <c r="D16" s="6">
        <v>4192</v>
      </c>
      <c r="E16" s="6">
        <v>220241</v>
      </c>
      <c r="F16" s="6">
        <v>19515</v>
      </c>
      <c r="G16" s="6">
        <v>20785</v>
      </c>
      <c r="H16" s="6">
        <v>99734</v>
      </c>
      <c r="I16" s="6">
        <v>22511</v>
      </c>
      <c r="J16" s="6">
        <v>31435</v>
      </c>
      <c r="K16" s="6">
        <v>104430</v>
      </c>
      <c r="L16" s="6">
        <v>84905</v>
      </c>
      <c r="M16" s="6">
        <v>20103</v>
      </c>
      <c r="N16" s="6">
        <v>32478</v>
      </c>
      <c r="O16" s="6">
        <v>153415</v>
      </c>
      <c r="P16" s="6">
        <v>31077</v>
      </c>
      <c r="Q16" s="6">
        <v>5767</v>
      </c>
      <c r="R16" s="6">
        <v>100055</v>
      </c>
      <c r="S16" s="6">
        <v>114546</v>
      </c>
      <c r="T16" s="6">
        <v>13147</v>
      </c>
      <c r="U16" s="6">
        <v>40915</v>
      </c>
      <c r="V16" s="6">
        <v>92538</v>
      </c>
      <c r="W16" s="6">
        <v>33923</v>
      </c>
      <c r="X16" s="6">
        <v>450</v>
      </c>
      <c r="Y16" s="6">
        <v>1308636</v>
      </c>
    </row>
    <row r="17" spans="1:25" ht="12.75" x14ac:dyDescent="0.25">
      <c r="A17" s="5" t="s">
        <v>24</v>
      </c>
      <c r="B17" s="4" t="s">
        <v>48</v>
      </c>
      <c r="C17" s="6">
        <v>92357</v>
      </c>
      <c r="D17" s="6">
        <v>6927</v>
      </c>
      <c r="E17" s="6">
        <v>261979</v>
      </c>
      <c r="F17" s="6">
        <v>25979</v>
      </c>
      <c r="G17" s="6">
        <v>21352</v>
      </c>
      <c r="H17" s="6">
        <v>123209</v>
      </c>
      <c r="I17" s="6">
        <v>30417</v>
      </c>
      <c r="J17" s="6">
        <v>40433</v>
      </c>
      <c r="K17" s="6">
        <v>140726</v>
      </c>
      <c r="L17" s="6">
        <v>103267</v>
      </c>
      <c r="M17" s="6">
        <v>23965</v>
      </c>
      <c r="N17" s="6">
        <v>44288</v>
      </c>
      <c r="O17" s="6">
        <v>188598</v>
      </c>
      <c r="P17" s="6">
        <v>38866</v>
      </c>
      <c r="Q17" s="6">
        <v>7952</v>
      </c>
      <c r="R17" s="6">
        <v>130773</v>
      </c>
      <c r="S17" s="6">
        <v>171369</v>
      </c>
      <c r="T17" s="6">
        <v>23640</v>
      </c>
      <c r="U17" s="6">
        <v>45163</v>
      </c>
      <c r="V17" s="6">
        <v>139862</v>
      </c>
      <c r="W17" s="6">
        <v>44153</v>
      </c>
      <c r="X17" s="6">
        <v>578</v>
      </c>
      <c r="Y17" s="6">
        <v>1682967</v>
      </c>
    </row>
    <row r="18" spans="1:25" ht="12.75" x14ac:dyDescent="0.25">
      <c r="A18" s="5" t="s">
        <v>25</v>
      </c>
      <c r="B18" s="4" t="s">
        <v>48</v>
      </c>
      <c r="C18" s="6">
        <v>97733</v>
      </c>
      <c r="D18" s="6">
        <v>6549</v>
      </c>
      <c r="E18" s="6">
        <v>257624</v>
      </c>
      <c r="F18" s="6">
        <v>32432</v>
      </c>
      <c r="G18" s="6">
        <v>32513</v>
      </c>
      <c r="H18" s="6">
        <v>145282</v>
      </c>
      <c r="I18" s="6">
        <v>34299</v>
      </c>
      <c r="J18" s="6">
        <v>50567</v>
      </c>
      <c r="K18" s="6">
        <v>181029</v>
      </c>
      <c r="L18" s="6">
        <v>127146</v>
      </c>
      <c r="M18" s="6">
        <v>24195</v>
      </c>
      <c r="N18" s="6">
        <v>56477</v>
      </c>
      <c r="O18" s="6">
        <v>187907</v>
      </c>
      <c r="P18" s="6">
        <v>51384</v>
      </c>
      <c r="Q18" s="6">
        <v>9949</v>
      </c>
      <c r="R18" s="6">
        <v>140532</v>
      </c>
      <c r="S18" s="6">
        <v>199665</v>
      </c>
      <c r="T18" s="6">
        <v>25884</v>
      </c>
      <c r="U18" s="6">
        <v>63642</v>
      </c>
      <c r="V18" s="6">
        <v>145792</v>
      </c>
      <c r="W18" s="6">
        <v>68424</v>
      </c>
      <c r="X18" s="6">
        <v>561</v>
      </c>
      <c r="Y18" s="6">
        <v>1915274</v>
      </c>
    </row>
    <row r="19" spans="1:25" ht="12.75" x14ac:dyDescent="0.25">
      <c r="A19" s="5" t="s">
        <v>26</v>
      </c>
      <c r="B19" s="4" t="s">
        <v>48</v>
      </c>
      <c r="C19" s="6">
        <v>120947</v>
      </c>
      <c r="D19" s="6">
        <v>5356</v>
      </c>
      <c r="E19" s="6">
        <v>302984</v>
      </c>
      <c r="F19" s="6">
        <v>47529</v>
      </c>
      <c r="G19" s="6">
        <v>34820</v>
      </c>
      <c r="H19" s="6">
        <v>157923</v>
      </c>
      <c r="I19" s="6">
        <v>35568</v>
      </c>
      <c r="J19" s="6">
        <v>47042</v>
      </c>
      <c r="K19" s="6">
        <v>193486</v>
      </c>
      <c r="L19" s="6">
        <v>155255</v>
      </c>
      <c r="M19" s="6">
        <v>34038</v>
      </c>
      <c r="N19" s="6">
        <v>53753</v>
      </c>
      <c r="O19" s="6">
        <v>221095</v>
      </c>
      <c r="P19" s="6">
        <v>57668</v>
      </c>
      <c r="Q19" s="6">
        <v>11992</v>
      </c>
      <c r="R19" s="6">
        <v>199357</v>
      </c>
      <c r="S19" s="6">
        <v>236238</v>
      </c>
      <c r="T19" s="6">
        <v>36290</v>
      </c>
      <c r="U19" s="6">
        <v>133656</v>
      </c>
      <c r="V19" s="6">
        <v>226804</v>
      </c>
      <c r="W19" s="6">
        <v>64503</v>
      </c>
      <c r="X19" s="6">
        <v>748</v>
      </c>
      <c r="Y19" s="6">
        <v>2343510</v>
      </c>
    </row>
    <row r="20" spans="1:25" ht="12.75" x14ac:dyDescent="0.25">
      <c r="A20" s="5" t="s">
        <v>27</v>
      </c>
      <c r="B20" s="4" t="s">
        <v>48</v>
      </c>
      <c r="C20" s="6">
        <v>74843</v>
      </c>
      <c r="D20" s="6">
        <v>4393</v>
      </c>
      <c r="E20" s="6">
        <v>212299</v>
      </c>
      <c r="F20" s="6">
        <v>22078</v>
      </c>
      <c r="G20" s="6">
        <v>21864</v>
      </c>
      <c r="H20" s="6">
        <v>98069</v>
      </c>
      <c r="I20" s="6">
        <v>20915</v>
      </c>
      <c r="J20" s="6">
        <v>30880</v>
      </c>
      <c r="K20" s="6">
        <v>105175</v>
      </c>
      <c r="L20" s="6">
        <v>82061</v>
      </c>
      <c r="M20" s="6">
        <v>19508</v>
      </c>
      <c r="N20" s="6">
        <v>31703</v>
      </c>
      <c r="O20" s="6">
        <v>153298</v>
      </c>
      <c r="P20" s="6">
        <v>32543</v>
      </c>
      <c r="Q20" s="6">
        <v>6108</v>
      </c>
      <c r="R20" s="6">
        <v>104299</v>
      </c>
      <c r="S20" s="6">
        <v>110160</v>
      </c>
      <c r="T20" s="6">
        <v>13031</v>
      </c>
      <c r="U20" s="6">
        <v>42613</v>
      </c>
      <c r="V20" s="6">
        <v>91662</v>
      </c>
      <c r="W20" s="6">
        <v>31813</v>
      </c>
      <c r="X20" s="6">
        <v>516</v>
      </c>
      <c r="Y20" s="6">
        <v>1294047</v>
      </c>
    </row>
    <row r="21" spans="1:25" ht="12.75" x14ac:dyDescent="0.25">
      <c r="A21" s="5" t="s">
        <v>28</v>
      </c>
      <c r="B21" s="4" t="s">
        <v>48</v>
      </c>
      <c r="C21" s="6">
        <v>94367</v>
      </c>
      <c r="D21" s="6">
        <v>6577</v>
      </c>
      <c r="E21" s="6">
        <v>264894</v>
      </c>
      <c r="F21" s="6">
        <v>23229</v>
      </c>
      <c r="G21" s="6">
        <v>20127</v>
      </c>
      <c r="H21" s="6">
        <v>124186</v>
      </c>
      <c r="I21" s="6">
        <v>28784</v>
      </c>
      <c r="J21" s="6">
        <v>39219</v>
      </c>
      <c r="K21" s="6">
        <v>143314</v>
      </c>
      <c r="L21" s="6">
        <v>105806</v>
      </c>
      <c r="M21" s="6">
        <v>23480</v>
      </c>
      <c r="N21" s="6">
        <v>41464</v>
      </c>
      <c r="O21" s="6">
        <v>190875</v>
      </c>
      <c r="P21" s="6">
        <v>38598</v>
      </c>
      <c r="Q21" s="6">
        <v>7729</v>
      </c>
      <c r="R21" s="6">
        <v>131335</v>
      </c>
      <c r="S21" s="6">
        <v>168687</v>
      </c>
      <c r="T21" s="6">
        <v>22844</v>
      </c>
      <c r="U21" s="6">
        <v>46538</v>
      </c>
      <c r="V21" s="6">
        <v>137392</v>
      </c>
      <c r="W21" s="6">
        <v>42102</v>
      </c>
      <c r="X21" s="6">
        <v>763</v>
      </c>
      <c r="Y21" s="6">
        <v>1678293</v>
      </c>
    </row>
    <row r="22" spans="1:25" ht="12.75" x14ac:dyDescent="0.25">
      <c r="A22" s="5" t="s">
        <v>29</v>
      </c>
      <c r="B22" s="4" t="s">
        <v>48</v>
      </c>
      <c r="C22" s="6">
        <v>99486</v>
      </c>
      <c r="D22" s="6">
        <v>6156</v>
      </c>
      <c r="E22" s="6">
        <v>264002</v>
      </c>
      <c r="F22" s="6">
        <v>34886</v>
      </c>
      <c r="G22" s="6">
        <v>34639</v>
      </c>
      <c r="H22" s="6">
        <v>147646</v>
      </c>
      <c r="I22" s="6">
        <v>34107</v>
      </c>
      <c r="J22" s="6">
        <v>47686</v>
      </c>
      <c r="K22" s="6">
        <v>183512</v>
      </c>
      <c r="L22" s="6">
        <v>128324</v>
      </c>
      <c r="M22" s="6">
        <v>23238</v>
      </c>
      <c r="N22" s="6">
        <v>53535</v>
      </c>
      <c r="O22" s="6">
        <v>191639</v>
      </c>
      <c r="P22" s="6">
        <v>49879</v>
      </c>
      <c r="Q22" s="6">
        <v>10178</v>
      </c>
      <c r="R22" s="6">
        <v>141669</v>
      </c>
      <c r="S22" s="6">
        <v>201549</v>
      </c>
      <c r="T22" s="6">
        <v>25616</v>
      </c>
      <c r="U22" s="6">
        <v>63655</v>
      </c>
      <c r="V22" s="6">
        <v>132818</v>
      </c>
      <c r="W22" s="6">
        <v>67980</v>
      </c>
      <c r="X22" s="6">
        <v>845</v>
      </c>
      <c r="Y22" s="6">
        <v>1917083</v>
      </c>
    </row>
    <row r="23" spans="1:25" ht="12.75" x14ac:dyDescent="0.25">
      <c r="A23" s="5" t="s">
        <v>30</v>
      </c>
      <c r="B23" s="4" t="s">
        <v>48</v>
      </c>
      <c r="C23" s="6">
        <v>130233</v>
      </c>
      <c r="D23" s="6">
        <v>5047</v>
      </c>
      <c r="E23" s="6">
        <v>323580</v>
      </c>
      <c r="F23" s="6">
        <v>48317</v>
      </c>
      <c r="G23" s="6">
        <v>34790</v>
      </c>
      <c r="H23" s="6">
        <v>163514</v>
      </c>
      <c r="I23" s="6">
        <v>37194</v>
      </c>
      <c r="J23" s="6">
        <v>47231</v>
      </c>
      <c r="K23" s="6">
        <v>196329</v>
      </c>
      <c r="L23" s="6">
        <v>153893</v>
      </c>
      <c r="M23" s="6">
        <v>35291</v>
      </c>
      <c r="N23" s="6">
        <v>54338</v>
      </c>
      <c r="O23" s="6">
        <v>230783</v>
      </c>
      <c r="P23" s="6">
        <v>58460</v>
      </c>
      <c r="Q23" s="6">
        <v>11872</v>
      </c>
      <c r="R23" s="6">
        <v>201852</v>
      </c>
      <c r="S23" s="6">
        <v>240263</v>
      </c>
      <c r="T23" s="6">
        <v>37119</v>
      </c>
      <c r="U23" s="6">
        <v>130673</v>
      </c>
      <c r="V23" s="6">
        <v>229921</v>
      </c>
      <c r="W23" s="6">
        <v>66632</v>
      </c>
      <c r="X23" s="6">
        <v>962</v>
      </c>
      <c r="Y23" s="6">
        <v>2402092</v>
      </c>
    </row>
    <row r="24" spans="1:25" ht="12.75" x14ac:dyDescent="0.25">
      <c r="A24" s="5" t="s">
        <v>31</v>
      </c>
      <c r="B24" s="4" t="s">
        <v>48</v>
      </c>
      <c r="C24" s="6">
        <v>79037</v>
      </c>
      <c r="D24" s="6">
        <v>3580</v>
      </c>
      <c r="E24" s="6">
        <v>226278</v>
      </c>
      <c r="F24" s="6">
        <v>18872</v>
      </c>
      <c r="G24" s="6">
        <v>19616</v>
      </c>
      <c r="H24" s="6">
        <v>103741</v>
      </c>
      <c r="I24" s="6">
        <v>22348</v>
      </c>
      <c r="J24" s="6">
        <v>31438</v>
      </c>
      <c r="K24" s="6">
        <v>106449</v>
      </c>
      <c r="L24" s="6">
        <v>86698</v>
      </c>
      <c r="M24" s="6">
        <v>19182</v>
      </c>
      <c r="N24" s="6">
        <v>31697</v>
      </c>
      <c r="O24" s="6">
        <v>162307</v>
      </c>
      <c r="P24" s="6">
        <v>29735</v>
      </c>
      <c r="Q24" s="6">
        <v>5481</v>
      </c>
      <c r="R24" s="6">
        <v>102728</v>
      </c>
      <c r="S24" s="6">
        <v>109634</v>
      </c>
      <c r="T24" s="6">
        <v>12921</v>
      </c>
      <c r="U24" s="6">
        <v>41668</v>
      </c>
      <c r="V24" s="6">
        <v>89518</v>
      </c>
      <c r="W24" s="6">
        <v>32609</v>
      </c>
      <c r="X24" s="6">
        <v>656</v>
      </c>
      <c r="Y24" s="6">
        <v>1318180</v>
      </c>
    </row>
    <row r="25" spans="1:25" ht="12.75" x14ac:dyDescent="0.25">
      <c r="A25" s="5" t="s">
        <v>32</v>
      </c>
      <c r="B25" s="4" t="s">
        <v>48</v>
      </c>
      <c r="C25" s="6">
        <v>97440</v>
      </c>
      <c r="D25" s="6">
        <v>6486</v>
      </c>
      <c r="E25" s="6">
        <v>277849</v>
      </c>
      <c r="F25" s="6">
        <v>28280</v>
      </c>
      <c r="G25" s="6">
        <v>22341</v>
      </c>
      <c r="H25" s="6">
        <v>127523</v>
      </c>
      <c r="I25" s="6">
        <v>29481</v>
      </c>
      <c r="J25" s="6">
        <v>38805</v>
      </c>
      <c r="K25" s="6">
        <v>142894</v>
      </c>
      <c r="L25" s="6">
        <v>109668</v>
      </c>
      <c r="M25" s="6">
        <v>23377</v>
      </c>
      <c r="N25" s="6">
        <v>40152</v>
      </c>
      <c r="O25" s="6">
        <v>206234</v>
      </c>
      <c r="P25" s="6">
        <v>39892</v>
      </c>
      <c r="Q25" s="6">
        <v>7514</v>
      </c>
      <c r="R25" s="6">
        <v>133895</v>
      </c>
      <c r="S25" s="6">
        <v>169793</v>
      </c>
      <c r="T25" s="6">
        <v>22913</v>
      </c>
      <c r="U25" s="6">
        <v>46773</v>
      </c>
      <c r="V25" s="6">
        <v>136062</v>
      </c>
      <c r="W25" s="6">
        <v>42613</v>
      </c>
      <c r="X25" s="6">
        <v>909</v>
      </c>
      <c r="Y25" s="6">
        <v>1724493</v>
      </c>
    </row>
    <row r="26" spans="1:25" ht="12.75" x14ac:dyDescent="0.25">
      <c r="A26" s="5" t="s">
        <v>33</v>
      </c>
      <c r="B26" s="4" t="s">
        <v>48</v>
      </c>
      <c r="C26" s="6">
        <v>97618</v>
      </c>
      <c r="D26" s="6">
        <v>6092</v>
      </c>
      <c r="E26" s="6">
        <v>263225</v>
      </c>
      <c r="F26" s="6">
        <v>35043</v>
      </c>
      <c r="G26" s="6">
        <v>34037</v>
      </c>
      <c r="H26" s="6">
        <v>147296</v>
      </c>
      <c r="I26" s="6">
        <v>34386</v>
      </c>
      <c r="J26" s="6">
        <v>47611</v>
      </c>
      <c r="K26" s="6">
        <v>178078</v>
      </c>
      <c r="L26" s="6">
        <v>127621</v>
      </c>
      <c r="M26" s="6">
        <v>22390</v>
      </c>
      <c r="N26" s="6">
        <v>51136</v>
      </c>
      <c r="O26" s="6">
        <v>188632</v>
      </c>
      <c r="P26" s="6">
        <v>47924</v>
      </c>
      <c r="Q26" s="6">
        <v>9317</v>
      </c>
      <c r="R26" s="6">
        <v>141892</v>
      </c>
      <c r="S26" s="6">
        <v>202446</v>
      </c>
      <c r="T26" s="6">
        <v>26169</v>
      </c>
      <c r="U26" s="6">
        <v>62370</v>
      </c>
      <c r="V26" s="6">
        <v>130380</v>
      </c>
      <c r="W26" s="6">
        <v>68268</v>
      </c>
      <c r="X26" s="6">
        <v>927</v>
      </c>
      <c r="Y26" s="6">
        <v>1897266</v>
      </c>
    </row>
    <row r="27" spans="1:25" ht="12.75" x14ac:dyDescent="0.25">
      <c r="A27" s="5" t="s">
        <v>34</v>
      </c>
      <c r="B27" s="4" t="s">
        <v>48</v>
      </c>
      <c r="C27" s="6">
        <v>125996</v>
      </c>
      <c r="D27" s="6">
        <v>4770</v>
      </c>
      <c r="E27" s="6">
        <v>329372</v>
      </c>
      <c r="F27" s="6">
        <v>48380</v>
      </c>
      <c r="G27" s="6">
        <v>33897</v>
      </c>
      <c r="H27" s="6">
        <v>163202</v>
      </c>
      <c r="I27" s="6">
        <v>37073</v>
      </c>
      <c r="J27" s="6">
        <v>47761</v>
      </c>
      <c r="K27" s="6">
        <v>191702</v>
      </c>
      <c r="L27" s="6">
        <v>155153</v>
      </c>
      <c r="M27" s="6">
        <v>33788</v>
      </c>
      <c r="N27" s="6">
        <v>51066</v>
      </c>
      <c r="O27" s="6">
        <v>242488</v>
      </c>
      <c r="P27" s="6">
        <v>53857</v>
      </c>
      <c r="Q27" s="6">
        <v>11943</v>
      </c>
      <c r="R27" s="6">
        <v>198998</v>
      </c>
      <c r="S27" s="6">
        <v>239666</v>
      </c>
      <c r="T27" s="6">
        <v>36664</v>
      </c>
      <c r="U27" s="6">
        <v>131079</v>
      </c>
      <c r="V27" s="6">
        <v>227185</v>
      </c>
      <c r="W27" s="6">
        <v>65103</v>
      </c>
      <c r="X27" s="6">
        <v>1070</v>
      </c>
      <c r="Y27" s="6">
        <v>2392881</v>
      </c>
    </row>
    <row r="28" spans="1:25" ht="12.75" x14ac:dyDescent="0.25">
      <c r="A28" s="5" t="s">
        <v>35</v>
      </c>
      <c r="B28" s="4" t="s">
        <v>48</v>
      </c>
      <c r="C28" s="6">
        <v>67123</v>
      </c>
      <c r="D28" s="6">
        <v>3732</v>
      </c>
      <c r="E28" s="6">
        <v>199889</v>
      </c>
      <c r="F28" s="6">
        <v>21097</v>
      </c>
      <c r="G28" s="6">
        <v>19856</v>
      </c>
      <c r="H28" s="6">
        <v>89732</v>
      </c>
      <c r="I28" s="6">
        <v>18319</v>
      </c>
      <c r="J28" s="6">
        <v>28135</v>
      </c>
      <c r="K28" s="6">
        <v>91304</v>
      </c>
      <c r="L28" s="6">
        <v>74633</v>
      </c>
      <c r="M28" s="6">
        <v>15866</v>
      </c>
      <c r="N28" s="6">
        <v>26331</v>
      </c>
      <c r="O28" s="6">
        <v>142824</v>
      </c>
      <c r="P28" s="6">
        <v>26125</v>
      </c>
      <c r="Q28" s="6">
        <v>4662</v>
      </c>
      <c r="R28" s="6">
        <v>91500</v>
      </c>
      <c r="S28" s="6">
        <v>109373</v>
      </c>
      <c r="T28" s="6">
        <v>12915</v>
      </c>
      <c r="U28" s="6">
        <v>39469</v>
      </c>
      <c r="V28" s="6">
        <v>80570</v>
      </c>
      <c r="W28" s="6">
        <v>27161</v>
      </c>
      <c r="X28" s="6">
        <v>787</v>
      </c>
      <c r="Y28" s="6">
        <v>1174162</v>
      </c>
    </row>
    <row r="29" spans="1:25" ht="12.75" x14ac:dyDescent="0.25">
      <c r="A29" s="5" t="s">
        <v>36</v>
      </c>
      <c r="B29" s="4" t="s">
        <v>48</v>
      </c>
      <c r="C29" s="6">
        <v>88101</v>
      </c>
      <c r="D29" s="6">
        <v>5960</v>
      </c>
      <c r="E29" s="6">
        <v>249622</v>
      </c>
      <c r="F29" s="6">
        <v>25089</v>
      </c>
      <c r="G29" s="6">
        <v>19728</v>
      </c>
      <c r="H29" s="6">
        <v>116428</v>
      </c>
      <c r="I29" s="6">
        <v>27705</v>
      </c>
      <c r="J29" s="6">
        <v>36025</v>
      </c>
      <c r="K29" s="6">
        <v>128854</v>
      </c>
      <c r="L29" s="6">
        <v>97754</v>
      </c>
      <c r="M29" s="6">
        <v>20724</v>
      </c>
      <c r="N29" s="6">
        <v>35965</v>
      </c>
      <c r="O29" s="6">
        <v>177641</v>
      </c>
      <c r="P29" s="6">
        <v>34944</v>
      </c>
      <c r="Q29" s="6">
        <v>6678</v>
      </c>
      <c r="R29" s="6">
        <v>122569</v>
      </c>
      <c r="S29" s="6">
        <v>163276</v>
      </c>
      <c r="T29" s="6">
        <v>23809</v>
      </c>
      <c r="U29" s="6">
        <v>45593</v>
      </c>
      <c r="V29" s="6">
        <v>129299</v>
      </c>
      <c r="W29" s="6">
        <v>43103</v>
      </c>
      <c r="X29" s="6">
        <v>1022</v>
      </c>
      <c r="Y29" s="6">
        <v>1573743</v>
      </c>
    </row>
    <row r="30" spans="1:25" ht="12.75" x14ac:dyDescent="0.25">
      <c r="A30" s="5" t="s">
        <v>23</v>
      </c>
      <c r="B30" s="4" t="s">
        <v>53</v>
      </c>
      <c r="C30" s="8">
        <v>1.2880878227072663</v>
      </c>
      <c r="D30" s="8">
        <v>1.3435114503816794</v>
      </c>
      <c r="E30" s="8">
        <v>1.3198450788000418</v>
      </c>
      <c r="F30" s="8">
        <v>1.0869587496797335</v>
      </c>
      <c r="G30" s="8">
        <v>1.2294443108010584</v>
      </c>
      <c r="H30" s="8">
        <v>1.2607235245753705</v>
      </c>
      <c r="I30" s="8">
        <v>1.3347696681622319</v>
      </c>
      <c r="J30" s="8">
        <v>1.2455861301097504</v>
      </c>
      <c r="K30" s="8">
        <v>1.340515177630949</v>
      </c>
      <c r="L30" s="8">
        <v>1.3204169365761733</v>
      </c>
      <c r="M30" s="8">
        <v>1.3527831666915386</v>
      </c>
      <c r="N30" s="8">
        <v>1.2323418929737053</v>
      </c>
      <c r="O30" s="8">
        <v>2.0187074275657531</v>
      </c>
      <c r="P30" s="8">
        <v>1.3462367667406765</v>
      </c>
      <c r="Q30" s="8">
        <v>1.2540315588694295</v>
      </c>
      <c r="R30" s="8">
        <v>1.3996801759032531</v>
      </c>
      <c r="S30" s="8">
        <v>1.4506486477048521</v>
      </c>
      <c r="T30" s="8">
        <v>1.3303415227808626</v>
      </c>
      <c r="U30" s="8">
        <v>1.253207869974337</v>
      </c>
      <c r="V30" s="8">
        <v>1.4961097062828244</v>
      </c>
      <c r="W30" s="8">
        <v>1.476726704595702</v>
      </c>
      <c r="X30" s="8">
        <v>1.1733333333333333</v>
      </c>
      <c r="Y30" s="8">
        <v>1.4367952585745769</v>
      </c>
    </row>
    <row r="31" spans="1:25" ht="12.75" x14ac:dyDescent="0.25">
      <c r="A31" s="5" t="s">
        <v>24</v>
      </c>
      <c r="B31" s="4" t="s">
        <v>53</v>
      </c>
      <c r="C31" s="8">
        <v>1.2776941650335112</v>
      </c>
      <c r="D31" s="8">
        <v>1.2461382994081132</v>
      </c>
      <c r="E31" s="8">
        <v>1.3205104225911237</v>
      </c>
      <c r="F31" s="8">
        <v>1.0970399168559222</v>
      </c>
      <c r="G31" s="8">
        <v>1.1782971150243537</v>
      </c>
      <c r="H31" s="8">
        <v>1.2483097825645855</v>
      </c>
      <c r="I31" s="8">
        <v>1.2707696354012559</v>
      </c>
      <c r="J31" s="8">
        <v>1.24489896866421</v>
      </c>
      <c r="K31" s="8">
        <v>1.3014865767519861</v>
      </c>
      <c r="L31" s="8">
        <v>1.3173133721324335</v>
      </c>
      <c r="M31" s="8">
        <v>1.3836010849155018</v>
      </c>
      <c r="N31" s="8">
        <v>1.26953125</v>
      </c>
      <c r="O31" s="8">
        <v>2.046972926542169</v>
      </c>
      <c r="P31" s="8">
        <v>1.3435907991560747</v>
      </c>
      <c r="Q31" s="8">
        <v>1.2635814889336017</v>
      </c>
      <c r="R31" s="8">
        <v>1.4763215648490131</v>
      </c>
      <c r="S31" s="8">
        <v>1.4767431682509673</v>
      </c>
      <c r="T31" s="8">
        <v>1.4089255499153976</v>
      </c>
      <c r="U31" s="8">
        <v>1.2957066625334899</v>
      </c>
      <c r="V31" s="8">
        <v>1.4215226437488382</v>
      </c>
      <c r="W31" s="8">
        <v>1.389916879940208</v>
      </c>
      <c r="X31" s="8">
        <v>1.0501730103806228</v>
      </c>
      <c r="Y31" s="8">
        <v>1.4407145238141925</v>
      </c>
    </row>
    <row r="32" spans="1:25" ht="12.75" x14ac:dyDescent="0.25">
      <c r="A32" s="5" t="s">
        <v>25</v>
      </c>
      <c r="B32" s="4" t="s">
        <v>53</v>
      </c>
      <c r="C32" s="8">
        <v>1.1321559759753614</v>
      </c>
      <c r="D32" s="8">
        <v>1.1433806688043977</v>
      </c>
      <c r="E32" s="8">
        <v>1.2125461913486322</v>
      </c>
      <c r="F32" s="8">
        <v>1.105821410952146</v>
      </c>
      <c r="G32" s="8">
        <v>1.081813428474764</v>
      </c>
      <c r="H32" s="8">
        <v>1.1239589212703569</v>
      </c>
      <c r="I32" s="8">
        <v>1.096241872940902</v>
      </c>
      <c r="J32" s="8">
        <v>1.1171712777107601</v>
      </c>
      <c r="K32" s="8">
        <v>1.1226378094117517</v>
      </c>
      <c r="L32" s="8">
        <v>1.1602645777295393</v>
      </c>
      <c r="M32" s="8">
        <v>1.1949576358751808</v>
      </c>
      <c r="N32" s="8">
        <v>1.1466260601660854</v>
      </c>
      <c r="O32" s="8">
        <v>1.6012868067714348</v>
      </c>
      <c r="P32" s="8">
        <v>1.1564689397477814</v>
      </c>
      <c r="Q32" s="8">
        <v>1.1628304352196202</v>
      </c>
      <c r="R32" s="8">
        <v>1.3228873139213844</v>
      </c>
      <c r="S32" s="8">
        <v>1.3580597500813862</v>
      </c>
      <c r="T32" s="8">
        <v>1.2582290217895225</v>
      </c>
      <c r="U32" s="8">
        <v>1.1074604820715879</v>
      </c>
      <c r="V32" s="8">
        <v>1.2508779631255487</v>
      </c>
      <c r="W32" s="8">
        <v>1.1053869987139016</v>
      </c>
      <c r="X32" s="8">
        <v>1.1408199643493762</v>
      </c>
      <c r="Y32" s="8">
        <v>1.2499537925121942</v>
      </c>
    </row>
    <row r="33" spans="1:25" ht="12.75" x14ac:dyDescent="0.25">
      <c r="A33" s="5" t="s">
        <v>26</v>
      </c>
      <c r="B33" s="4" t="s">
        <v>53</v>
      </c>
      <c r="C33" s="8">
        <v>1.2264380265736232</v>
      </c>
      <c r="D33" s="8">
        <v>1.2864077669902914</v>
      </c>
      <c r="E33" s="8">
        <v>1.2987979563277268</v>
      </c>
      <c r="F33" s="8">
        <v>1.1178228029203223</v>
      </c>
      <c r="G33" s="8">
        <v>1.1194715680643308</v>
      </c>
      <c r="H33" s="8">
        <v>1.2098427714772388</v>
      </c>
      <c r="I33" s="8">
        <v>1.2448549257759784</v>
      </c>
      <c r="J33" s="8">
        <v>1.2031588792993495</v>
      </c>
      <c r="K33" s="8">
        <v>1.2575483497514033</v>
      </c>
      <c r="L33" s="8">
        <v>1.2401339731409617</v>
      </c>
      <c r="M33" s="8">
        <v>1.3022798049239086</v>
      </c>
      <c r="N33" s="8">
        <v>1.1946868081781481</v>
      </c>
      <c r="O33" s="8">
        <v>1.8914584228499061</v>
      </c>
      <c r="P33" s="8">
        <v>1.2386245404730527</v>
      </c>
      <c r="Q33" s="8">
        <v>1.1878752501667778</v>
      </c>
      <c r="R33" s="8">
        <v>1.2760575249426906</v>
      </c>
      <c r="S33" s="8">
        <v>1.3668715447980426</v>
      </c>
      <c r="T33" s="8">
        <v>1.2286580325158445</v>
      </c>
      <c r="U33" s="8">
        <v>1.1198823846291974</v>
      </c>
      <c r="V33" s="8">
        <v>1.2406924040140386</v>
      </c>
      <c r="W33" s="8">
        <v>1.2842503449451963</v>
      </c>
      <c r="X33" s="8">
        <v>1.141711229946524</v>
      </c>
      <c r="Y33" s="8">
        <v>1.330356175139001</v>
      </c>
    </row>
    <row r="34" spans="1:25" ht="12.75" x14ac:dyDescent="0.25">
      <c r="A34" s="5" t="s">
        <v>27</v>
      </c>
      <c r="B34" s="4" t="s">
        <v>53</v>
      </c>
      <c r="C34" s="8">
        <v>1.2974894111673771</v>
      </c>
      <c r="D34" s="8">
        <v>1.4445709082631459</v>
      </c>
      <c r="E34" s="8">
        <v>1.3354702565720988</v>
      </c>
      <c r="F34" s="8">
        <v>1.0818914756771447</v>
      </c>
      <c r="G34" s="8">
        <v>1.1758141236736188</v>
      </c>
      <c r="H34" s="8">
        <v>1.2982797826020456</v>
      </c>
      <c r="I34" s="8">
        <v>1.3258426966292134</v>
      </c>
      <c r="J34" s="8">
        <v>1.2634067357512953</v>
      </c>
      <c r="K34" s="8">
        <v>1.3695364868077013</v>
      </c>
      <c r="L34" s="8">
        <v>1.3527375976407794</v>
      </c>
      <c r="M34" s="8">
        <v>1.4150604880049211</v>
      </c>
      <c r="N34" s="8">
        <v>1.2499763429328454</v>
      </c>
      <c r="O34" s="8">
        <v>2.0888269905673917</v>
      </c>
      <c r="P34" s="8">
        <v>1.3755953661309652</v>
      </c>
      <c r="Q34" s="8">
        <v>1.2778323510150622</v>
      </c>
      <c r="R34" s="8">
        <v>1.4218832395324978</v>
      </c>
      <c r="S34" s="8">
        <v>1.477323892519971</v>
      </c>
      <c r="T34" s="8">
        <v>1.3717289540326913</v>
      </c>
      <c r="U34" s="8">
        <v>1.2879402999084786</v>
      </c>
      <c r="V34" s="8">
        <v>1.5644651000414567</v>
      </c>
      <c r="W34" s="8">
        <v>1.5879671832269826</v>
      </c>
      <c r="X34" s="8">
        <v>1.1375968992248062</v>
      </c>
      <c r="Y34" s="8">
        <v>1.4713569136206026</v>
      </c>
    </row>
    <row r="35" spans="1:25" ht="12.75" x14ac:dyDescent="0.25">
      <c r="A35" s="5" t="s">
        <v>28</v>
      </c>
      <c r="B35" s="4" t="s">
        <v>53</v>
      </c>
      <c r="C35" s="8">
        <v>1.2872402428815157</v>
      </c>
      <c r="D35" s="8">
        <v>1.3205108712178806</v>
      </c>
      <c r="E35" s="8">
        <v>1.3520389287790588</v>
      </c>
      <c r="F35" s="8">
        <v>1.1098626716604245</v>
      </c>
      <c r="G35" s="8">
        <v>1.1921299746609033</v>
      </c>
      <c r="H35" s="8">
        <v>1.2788961718712255</v>
      </c>
      <c r="I35" s="8">
        <v>1.3053779877709839</v>
      </c>
      <c r="J35" s="8">
        <v>1.2911853948341365</v>
      </c>
      <c r="K35" s="8">
        <v>1.3198780300598685</v>
      </c>
      <c r="L35" s="8">
        <v>1.3568984745666597</v>
      </c>
      <c r="M35" s="8">
        <v>1.397359454855196</v>
      </c>
      <c r="N35" s="8">
        <v>1.2820036658306</v>
      </c>
      <c r="O35" s="8">
        <v>1.9772783235101505</v>
      </c>
      <c r="P35" s="8">
        <v>1.3768329965283175</v>
      </c>
      <c r="Q35" s="8">
        <v>1.3048259800750421</v>
      </c>
      <c r="R35" s="8">
        <v>1.468382380934252</v>
      </c>
      <c r="S35" s="8">
        <v>1.4762548388435386</v>
      </c>
      <c r="T35" s="8">
        <v>1.4198914375766065</v>
      </c>
      <c r="U35" s="8">
        <v>1.3026773819244488</v>
      </c>
      <c r="V35" s="8">
        <v>1.4465179923139631</v>
      </c>
      <c r="W35" s="8">
        <v>1.4335661013728564</v>
      </c>
      <c r="X35" s="8">
        <v>1.0838794233289646</v>
      </c>
      <c r="Y35" s="8">
        <v>1.4534440648921254</v>
      </c>
    </row>
    <row r="36" spans="1:25" ht="12.75" x14ac:dyDescent="0.25">
      <c r="A36" s="5" t="s">
        <v>29</v>
      </c>
      <c r="B36" s="4" t="s">
        <v>53</v>
      </c>
      <c r="C36" s="8">
        <v>1.1365619283115211</v>
      </c>
      <c r="D36" s="8">
        <v>1.1539961013645224</v>
      </c>
      <c r="E36" s="8">
        <v>1.2217634714888523</v>
      </c>
      <c r="F36" s="8">
        <v>1.1079516138278966</v>
      </c>
      <c r="G36" s="8">
        <v>1.0886572938017842</v>
      </c>
      <c r="H36" s="8">
        <v>1.1252793844736735</v>
      </c>
      <c r="I36" s="8">
        <v>1.0884569150027854</v>
      </c>
      <c r="J36" s="8">
        <v>1.1187140879922828</v>
      </c>
      <c r="K36" s="8">
        <v>1.1366940581542351</v>
      </c>
      <c r="L36" s="8">
        <v>1.1781817898444562</v>
      </c>
      <c r="M36" s="8">
        <v>1.195713916860315</v>
      </c>
      <c r="N36" s="8">
        <v>1.1367516577939665</v>
      </c>
      <c r="O36" s="8">
        <v>1.6240431227464138</v>
      </c>
      <c r="P36" s="8">
        <v>1.1605886244712202</v>
      </c>
      <c r="Q36" s="8">
        <v>1.1792100609157006</v>
      </c>
      <c r="R36" s="8">
        <v>1.3022185516944427</v>
      </c>
      <c r="S36" s="8">
        <v>1.4166331760514812</v>
      </c>
      <c r="T36" s="8">
        <v>1.2880231105559026</v>
      </c>
      <c r="U36" s="8">
        <v>1.1333438064566805</v>
      </c>
      <c r="V36" s="8">
        <v>1.2866704814106522</v>
      </c>
      <c r="W36" s="8">
        <v>1.1272727272727272</v>
      </c>
      <c r="X36" s="8">
        <v>1.1940828402366863</v>
      </c>
      <c r="Y36" s="8">
        <v>1.2669900051275818</v>
      </c>
    </row>
    <row r="37" spans="1:25" ht="12.75" x14ac:dyDescent="0.25">
      <c r="A37" s="5" t="s">
        <v>30</v>
      </c>
      <c r="B37" s="4" t="s">
        <v>53</v>
      </c>
      <c r="C37" s="8">
        <v>1.2241444180814387</v>
      </c>
      <c r="D37" s="8">
        <v>1.3255399247077473</v>
      </c>
      <c r="E37" s="8">
        <v>1.3102478521540268</v>
      </c>
      <c r="F37" s="8">
        <v>1.1126725583128092</v>
      </c>
      <c r="G37" s="8">
        <v>1.0986490370796205</v>
      </c>
      <c r="H37" s="8">
        <v>1.219877197059579</v>
      </c>
      <c r="I37" s="8">
        <v>1.2361940097865247</v>
      </c>
      <c r="J37" s="8">
        <v>1.2089517477927632</v>
      </c>
      <c r="K37" s="8">
        <v>1.2608631429895736</v>
      </c>
      <c r="L37" s="8">
        <v>1.2715848024276608</v>
      </c>
      <c r="M37" s="8">
        <v>1.3181831061743787</v>
      </c>
      <c r="N37" s="8">
        <v>1.1975045088151939</v>
      </c>
      <c r="O37" s="8">
        <v>1.8739855188640411</v>
      </c>
      <c r="P37" s="8">
        <v>1.261170030790284</v>
      </c>
      <c r="Q37" s="8">
        <v>1.2128537735849056</v>
      </c>
      <c r="R37" s="8">
        <v>1.2639706319481601</v>
      </c>
      <c r="S37" s="8">
        <v>1.3939183311621015</v>
      </c>
      <c r="T37" s="8">
        <v>1.2356205716748834</v>
      </c>
      <c r="U37" s="8">
        <v>1.1271953655307523</v>
      </c>
      <c r="V37" s="8">
        <v>1.2645256414159647</v>
      </c>
      <c r="W37" s="8">
        <v>1.2981600432224756</v>
      </c>
      <c r="X37" s="8">
        <v>1.3347193347193347</v>
      </c>
      <c r="Y37" s="8">
        <v>1.3412354730792992</v>
      </c>
    </row>
    <row r="38" spans="1:25" ht="12.75" x14ac:dyDescent="0.25">
      <c r="A38" s="5" t="s">
        <v>31</v>
      </c>
      <c r="B38" s="4" t="s">
        <v>53</v>
      </c>
      <c r="C38" s="8">
        <v>1.3139036147627061</v>
      </c>
      <c r="D38" s="8">
        <v>1.4614525139664805</v>
      </c>
      <c r="E38" s="8">
        <v>1.3545285003402894</v>
      </c>
      <c r="F38" s="8">
        <v>1.0952734209410768</v>
      </c>
      <c r="G38" s="8">
        <v>1.170524061990212</v>
      </c>
      <c r="H38" s="8">
        <v>1.308894265526648</v>
      </c>
      <c r="I38" s="8">
        <v>1.3701449794165026</v>
      </c>
      <c r="J38" s="8">
        <v>1.3131560531840447</v>
      </c>
      <c r="K38" s="8">
        <v>1.3997970859284727</v>
      </c>
      <c r="L38" s="8">
        <v>1.408417725899098</v>
      </c>
      <c r="M38" s="8">
        <v>1.4869669481805861</v>
      </c>
      <c r="N38" s="8">
        <v>1.2715714420923117</v>
      </c>
      <c r="O38" s="8">
        <v>2.1121763078610289</v>
      </c>
      <c r="P38" s="8">
        <v>1.431007230536405</v>
      </c>
      <c r="Q38" s="8">
        <v>1.3247582557927386</v>
      </c>
      <c r="R38" s="8">
        <v>1.4262129117669964</v>
      </c>
      <c r="S38" s="8">
        <v>1.4881150008209132</v>
      </c>
      <c r="T38" s="8">
        <v>1.3651420168717592</v>
      </c>
      <c r="U38" s="8">
        <v>1.3146539310742056</v>
      </c>
      <c r="V38" s="8">
        <v>1.552481065260618</v>
      </c>
      <c r="W38" s="8">
        <v>1.5859118648225949</v>
      </c>
      <c r="X38" s="8">
        <v>1.1067073170731707</v>
      </c>
      <c r="Y38" s="8">
        <v>1.4967364092915991</v>
      </c>
    </row>
    <row r="39" spans="1:25" ht="12.75" x14ac:dyDescent="0.25">
      <c r="A39" s="5" t="s">
        <v>32</v>
      </c>
      <c r="B39" s="4" t="s">
        <v>53</v>
      </c>
      <c r="C39" s="8">
        <v>1.2895320197044335</v>
      </c>
      <c r="D39" s="8">
        <v>1.2954054887449893</v>
      </c>
      <c r="E39" s="8">
        <v>1.3372083397816801</v>
      </c>
      <c r="F39" s="8">
        <v>1.1033592644978785</v>
      </c>
      <c r="G39" s="8">
        <v>1.1502170896557897</v>
      </c>
      <c r="H39" s="8">
        <v>1.2614351920829967</v>
      </c>
      <c r="I39" s="8">
        <v>1.2813676605271191</v>
      </c>
      <c r="J39" s="8">
        <v>1.288596830305373</v>
      </c>
      <c r="K39" s="8">
        <v>1.3061080241297744</v>
      </c>
      <c r="L39" s="8">
        <v>1.369168763905606</v>
      </c>
      <c r="M39" s="8">
        <v>1.4400906874278137</v>
      </c>
      <c r="N39" s="8">
        <v>1.2566497310221159</v>
      </c>
      <c r="O39" s="8">
        <v>2.0476546059330665</v>
      </c>
      <c r="P39" s="8">
        <v>1.379524716735185</v>
      </c>
      <c r="Q39" s="8">
        <v>1.2615118445568272</v>
      </c>
      <c r="R39" s="8">
        <v>1.4129504462451921</v>
      </c>
      <c r="S39" s="8">
        <v>1.4920992031473619</v>
      </c>
      <c r="T39" s="8">
        <v>1.3975036005760921</v>
      </c>
      <c r="U39" s="8">
        <v>1.3196929852692794</v>
      </c>
      <c r="V39" s="8">
        <v>1.4211094942011731</v>
      </c>
      <c r="W39" s="8">
        <v>1.4214206932156854</v>
      </c>
      <c r="X39" s="8">
        <v>1.0616061606160616</v>
      </c>
      <c r="Y39" s="8">
        <v>1.455519390336754</v>
      </c>
    </row>
    <row r="40" spans="1:25" ht="12.75" x14ac:dyDescent="0.25">
      <c r="A40" s="5" t="s">
        <v>33</v>
      </c>
      <c r="B40" s="4" t="s">
        <v>53</v>
      </c>
      <c r="C40" s="8">
        <v>1.1210534942326211</v>
      </c>
      <c r="D40" s="8">
        <v>1.1401838476690742</v>
      </c>
      <c r="E40" s="8">
        <v>1.2313002184442967</v>
      </c>
      <c r="F40" s="8">
        <v>1.0973660930856377</v>
      </c>
      <c r="G40" s="8">
        <v>1.0764168404971062</v>
      </c>
      <c r="H40" s="8">
        <v>1.1183263632413643</v>
      </c>
      <c r="I40" s="8">
        <v>1.0799162449834234</v>
      </c>
      <c r="J40" s="8">
        <v>1.1120749406649724</v>
      </c>
      <c r="K40" s="8">
        <v>1.1168252114242074</v>
      </c>
      <c r="L40" s="8">
        <v>1.1520909568174518</v>
      </c>
      <c r="M40" s="8">
        <v>1.2097811523001341</v>
      </c>
      <c r="N40" s="8">
        <v>1.1163368272841052</v>
      </c>
      <c r="O40" s="8">
        <v>1.6786176258535137</v>
      </c>
      <c r="P40" s="8">
        <v>1.1497370837158836</v>
      </c>
      <c r="Q40" s="8">
        <v>1.1447890952023183</v>
      </c>
      <c r="R40" s="8">
        <v>1.2657091308882813</v>
      </c>
      <c r="S40" s="8">
        <v>1.4272003398437114</v>
      </c>
      <c r="T40" s="8">
        <v>1.2550727960564025</v>
      </c>
      <c r="U40" s="8">
        <v>1.1374699374699375</v>
      </c>
      <c r="V40" s="8">
        <v>1.2824206166589969</v>
      </c>
      <c r="W40" s="8">
        <v>1.116775062987051</v>
      </c>
      <c r="X40" s="8">
        <v>1.087378640776699</v>
      </c>
      <c r="Y40" s="8">
        <v>1.264790493267681</v>
      </c>
    </row>
    <row r="41" spans="1:25" ht="12.75" x14ac:dyDescent="0.25">
      <c r="A41" s="5" t="s">
        <v>34</v>
      </c>
      <c r="B41" s="4" t="s">
        <v>53</v>
      </c>
      <c r="C41" s="8">
        <v>1.1678386615448109</v>
      </c>
      <c r="D41" s="8">
        <v>1.2079664570230608</v>
      </c>
      <c r="E41" s="8">
        <v>1.2575568050714694</v>
      </c>
      <c r="F41" s="8">
        <v>1.0990078544853246</v>
      </c>
      <c r="G41" s="8">
        <v>1.1067941115732955</v>
      </c>
      <c r="H41" s="8">
        <v>1.168006519527947</v>
      </c>
      <c r="I41" s="8">
        <v>1.1505947724759258</v>
      </c>
      <c r="J41" s="8">
        <v>1.1511693641255418</v>
      </c>
      <c r="K41" s="8">
        <v>1.2225746210263848</v>
      </c>
      <c r="L41" s="8">
        <v>1.2172113977815446</v>
      </c>
      <c r="M41" s="8">
        <v>1.2919971587545875</v>
      </c>
      <c r="N41" s="8">
        <v>1.1808639799475189</v>
      </c>
      <c r="O41" s="8">
        <v>1.7840264260499488</v>
      </c>
      <c r="P41" s="8">
        <v>1.2000482759901221</v>
      </c>
      <c r="Q41" s="8">
        <v>1.1736582098300259</v>
      </c>
      <c r="R41" s="8">
        <v>1.2221077598769836</v>
      </c>
      <c r="S41" s="8">
        <v>1.4004447856600435</v>
      </c>
      <c r="T41" s="8">
        <v>1.2306895046912503</v>
      </c>
      <c r="U41" s="8">
        <v>1.1121079654254304</v>
      </c>
      <c r="V41" s="8">
        <v>1.2146268459625416</v>
      </c>
      <c r="W41" s="8">
        <v>1.183616730411809</v>
      </c>
      <c r="X41" s="8">
        <v>1.1205607476635513</v>
      </c>
      <c r="Y41" s="8">
        <v>1.299028242524388</v>
      </c>
    </row>
    <row r="42" spans="1:25" ht="12.75" x14ac:dyDescent="0.25">
      <c r="A42" s="5" t="s">
        <v>35</v>
      </c>
      <c r="B42" s="4" t="s">
        <v>53</v>
      </c>
      <c r="C42" s="8">
        <v>1.1691223574631646</v>
      </c>
      <c r="D42" s="8">
        <v>1.2478563772775992</v>
      </c>
      <c r="E42" s="8">
        <v>1.2993561426591758</v>
      </c>
      <c r="F42" s="8">
        <v>1.0852727876001327</v>
      </c>
      <c r="G42" s="8">
        <v>1.1552679290894441</v>
      </c>
      <c r="H42" s="8">
        <v>1.1826773057549147</v>
      </c>
      <c r="I42" s="8">
        <v>1.1618538129810578</v>
      </c>
      <c r="J42" s="8">
        <v>1.173733783543629</v>
      </c>
      <c r="K42" s="8">
        <v>1.2308113554718303</v>
      </c>
      <c r="L42" s="8">
        <v>1.2720780351855077</v>
      </c>
      <c r="M42" s="8">
        <v>1.3437539392411446</v>
      </c>
      <c r="N42" s="8">
        <v>1.19258668489613</v>
      </c>
      <c r="O42" s="8">
        <v>1.9279672884109114</v>
      </c>
      <c r="P42" s="8">
        <v>1.2293588516746412</v>
      </c>
      <c r="Q42" s="8">
        <v>1.1422136422136422</v>
      </c>
      <c r="R42" s="8">
        <v>1.3211693989071038</v>
      </c>
      <c r="S42" s="8">
        <v>1.4259826465398224</v>
      </c>
      <c r="T42" s="8">
        <v>1.2286488579171506</v>
      </c>
      <c r="U42" s="8">
        <v>1.2354759431452533</v>
      </c>
      <c r="V42" s="8">
        <v>1.3625418890405858</v>
      </c>
      <c r="W42" s="8">
        <v>1.2348219874084165</v>
      </c>
      <c r="X42" s="8">
        <v>1.0724269377382465</v>
      </c>
      <c r="Y42" s="8">
        <v>1.3691560449069209</v>
      </c>
    </row>
    <row r="43" spans="1:25" ht="12.75" x14ac:dyDescent="0.25">
      <c r="A43" s="5" t="s">
        <v>36</v>
      </c>
      <c r="B43" s="4" t="s">
        <v>53</v>
      </c>
      <c r="C43" s="8">
        <v>1.189895687903656</v>
      </c>
      <c r="D43" s="8">
        <v>1.2070469798657719</v>
      </c>
      <c r="E43" s="8">
        <v>1.3364687407359928</v>
      </c>
      <c r="F43" s="8">
        <v>1.0961377496113835</v>
      </c>
      <c r="G43" s="8">
        <v>1.1604318734793186</v>
      </c>
      <c r="H43" s="8">
        <v>1.1986291957261139</v>
      </c>
      <c r="I43" s="8">
        <v>1.1734343981230824</v>
      </c>
      <c r="J43" s="8">
        <v>1.2238445523941708</v>
      </c>
      <c r="K43" s="8">
        <v>1.2444239216477564</v>
      </c>
      <c r="L43" s="8">
        <v>1.2794975141682181</v>
      </c>
      <c r="M43" s="8">
        <v>1.3572669368847712</v>
      </c>
      <c r="N43" s="8">
        <v>1.2093146114277771</v>
      </c>
      <c r="O43" s="8">
        <v>1.9555508018982104</v>
      </c>
      <c r="P43" s="8">
        <v>1.2584706959706959</v>
      </c>
      <c r="Q43" s="8">
        <v>1.2094938604372567</v>
      </c>
      <c r="R43" s="8">
        <v>1.3720924540462922</v>
      </c>
      <c r="S43" s="8">
        <v>1.4890737156716236</v>
      </c>
      <c r="T43" s="8">
        <v>1.3606199336385401</v>
      </c>
      <c r="U43" s="8">
        <v>1.2556971464917861</v>
      </c>
      <c r="V43" s="8">
        <v>1.3439856456739805</v>
      </c>
      <c r="W43" s="8">
        <v>1.238544880866761</v>
      </c>
      <c r="X43" s="8">
        <v>1.0567514677103718</v>
      </c>
      <c r="Y43" s="8">
        <v>1.3965825423846205</v>
      </c>
    </row>
    <row r="44" spans="1:25" ht="12.75" x14ac:dyDescent="0.25">
      <c r="A44" s="5" t="s">
        <v>37</v>
      </c>
      <c r="B44" s="4" t="s">
        <v>54</v>
      </c>
      <c r="C44" s="6">
        <v>477074</v>
      </c>
      <c r="D44" s="6">
        <v>28642</v>
      </c>
      <c r="E44" s="6">
        <v>1342526</v>
      </c>
      <c r="F44" s="6">
        <v>138705</v>
      </c>
      <c r="G44" s="6">
        <v>124866</v>
      </c>
      <c r="H44" s="6">
        <v>633893</v>
      </c>
      <c r="I44" s="6">
        <v>150577</v>
      </c>
      <c r="J44" s="6">
        <v>202581</v>
      </c>
      <c r="K44" s="6">
        <v>769691</v>
      </c>
      <c r="L44" s="6">
        <v>588205</v>
      </c>
      <c r="M44" s="6">
        <v>133592</v>
      </c>
      <c r="N44" s="6">
        <v>225225</v>
      </c>
      <c r="O44" s="6">
        <v>1414840</v>
      </c>
      <c r="P44" s="6">
        <v>224910</v>
      </c>
      <c r="Q44" s="6">
        <v>43094</v>
      </c>
      <c r="R44" s="6">
        <v>773407</v>
      </c>
      <c r="S44" s="6">
        <v>1013298</v>
      </c>
      <c r="T44" s="6">
        <v>127953</v>
      </c>
      <c r="U44" s="6">
        <v>329953</v>
      </c>
      <c r="V44" s="6">
        <v>801026</v>
      </c>
      <c r="W44" s="6">
        <v>269937</v>
      </c>
      <c r="X44" s="6">
        <v>2629</v>
      </c>
      <c r="Y44" s="6">
        <v>9816624</v>
      </c>
    </row>
    <row r="45" spans="1:25" ht="12.75" x14ac:dyDescent="0.25">
      <c r="A45" s="5" t="s">
        <v>38</v>
      </c>
      <c r="B45" s="4" t="s">
        <v>54</v>
      </c>
      <c r="C45" s="6">
        <v>491077</v>
      </c>
      <c r="D45" s="6">
        <v>28825</v>
      </c>
      <c r="E45" s="6">
        <v>1388184</v>
      </c>
      <c r="F45" s="6">
        <v>142080</v>
      </c>
      <c r="G45" s="6">
        <v>125634</v>
      </c>
      <c r="H45" s="6">
        <v>651752</v>
      </c>
      <c r="I45" s="6">
        <v>148407</v>
      </c>
      <c r="J45" s="6">
        <v>200100</v>
      </c>
      <c r="K45" s="6">
        <v>789339</v>
      </c>
      <c r="L45" s="6">
        <v>601452</v>
      </c>
      <c r="M45" s="6">
        <v>134721</v>
      </c>
      <c r="N45" s="6">
        <v>218711</v>
      </c>
      <c r="O45" s="6">
        <v>1441340</v>
      </c>
      <c r="P45" s="6">
        <v>229526</v>
      </c>
      <c r="Q45" s="6">
        <v>44291</v>
      </c>
      <c r="R45" s="6">
        <v>780770</v>
      </c>
      <c r="S45" s="6">
        <v>1032195</v>
      </c>
      <c r="T45" s="6">
        <v>129170</v>
      </c>
      <c r="U45" s="6">
        <v>334944</v>
      </c>
      <c r="V45" s="6">
        <v>803776</v>
      </c>
      <c r="W45" s="6">
        <v>274005</v>
      </c>
      <c r="X45" s="6">
        <v>3707</v>
      </c>
      <c r="Y45" s="6">
        <v>9994006</v>
      </c>
    </row>
    <row r="46" spans="1:25" ht="12.75" x14ac:dyDescent="0.25">
      <c r="A46" s="5" t="s">
        <v>39</v>
      </c>
      <c r="B46" s="4" t="s">
        <v>54</v>
      </c>
      <c r="C46" s="6">
        <v>486077</v>
      </c>
      <c r="D46" s="6">
        <v>26342</v>
      </c>
      <c r="E46" s="6">
        <v>1416355</v>
      </c>
      <c r="F46" s="6">
        <v>143498</v>
      </c>
      <c r="G46" s="6">
        <v>122813</v>
      </c>
      <c r="H46" s="6">
        <v>651994</v>
      </c>
      <c r="I46" s="6">
        <v>148186</v>
      </c>
      <c r="J46" s="6">
        <v>199215</v>
      </c>
      <c r="K46" s="6">
        <v>768894</v>
      </c>
      <c r="L46" s="6">
        <v>608146</v>
      </c>
      <c r="M46" s="6">
        <v>132929</v>
      </c>
      <c r="N46" s="6">
        <v>208149</v>
      </c>
      <c r="O46" s="6">
        <v>1514363</v>
      </c>
      <c r="P46" s="6">
        <v>217314</v>
      </c>
      <c r="Q46" s="6">
        <v>41423</v>
      </c>
      <c r="R46" s="6">
        <v>758490</v>
      </c>
      <c r="S46" s="6">
        <v>1041066</v>
      </c>
      <c r="T46" s="6">
        <v>127626</v>
      </c>
      <c r="U46" s="6">
        <v>333223</v>
      </c>
      <c r="V46" s="6">
        <v>775481</v>
      </c>
      <c r="W46" s="6">
        <v>265583</v>
      </c>
      <c r="X46" s="6">
        <v>3898</v>
      </c>
      <c r="Y46" s="6">
        <v>9991065</v>
      </c>
    </row>
    <row r="47" spans="1:25" ht="12.75" x14ac:dyDescent="0.25">
      <c r="A47" s="5" t="s">
        <v>40</v>
      </c>
      <c r="B47" s="4" t="s">
        <v>54</v>
      </c>
      <c r="C47" s="6">
        <v>183306</v>
      </c>
      <c r="D47" s="6">
        <v>11851</v>
      </c>
      <c r="E47" s="6">
        <v>593339</v>
      </c>
      <c r="F47" s="6">
        <v>50397</v>
      </c>
      <c r="G47" s="6">
        <v>45832</v>
      </c>
      <c r="H47" s="6">
        <v>245678</v>
      </c>
      <c r="I47" s="6">
        <v>53794</v>
      </c>
      <c r="J47" s="6">
        <v>77112</v>
      </c>
      <c r="K47" s="6">
        <v>272727</v>
      </c>
      <c r="L47" s="6">
        <v>220015</v>
      </c>
      <c r="M47" s="6">
        <v>49448</v>
      </c>
      <c r="N47" s="6">
        <v>74895</v>
      </c>
      <c r="O47" s="6">
        <v>622746</v>
      </c>
      <c r="P47" s="6">
        <v>76093</v>
      </c>
      <c r="Q47" s="6">
        <v>13402</v>
      </c>
      <c r="R47" s="6">
        <v>289063</v>
      </c>
      <c r="S47" s="6">
        <v>399094</v>
      </c>
      <c r="T47" s="6">
        <v>48263</v>
      </c>
      <c r="U47" s="6">
        <v>106014</v>
      </c>
      <c r="V47" s="6">
        <v>283556</v>
      </c>
      <c r="W47" s="6">
        <v>86924</v>
      </c>
      <c r="X47" s="6">
        <v>1924</v>
      </c>
      <c r="Y47" s="6">
        <v>3805473</v>
      </c>
    </row>
    <row r="48" spans="1:25" ht="12.75" x14ac:dyDescent="0.25">
      <c r="A48" s="5" t="s">
        <v>37</v>
      </c>
      <c r="B48" s="4" t="s">
        <v>49</v>
      </c>
      <c r="C48" s="6">
        <v>325892</v>
      </c>
      <c r="D48" s="6">
        <v>17903</v>
      </c>
      <c r="E48" s="6">
        <v>866534</v>
      </c>
      <c r="F48" s="6">
        <v>97499</v>
      </c>
      <c r="G48" s="6">
        <v>85037</v>
      </c>
      <c r="H48" s="6">
        <v>438330</v>
      </c>
      <c r="I48" s="6">
        <v>102714</v>
      </c>
      <c r="J48" s="6">
        <v>140049</v>
      </c>
      <c r="K48" s="6">
        <v>494160</v>
      </c>
      <c r="L48" s="6">
        <v>383111</v>
      </c>
      <c r="M48" s="6">
        <v>82619</v>
      </c>
      <c r="N48" s="6">
        <v>151339</v>
      </c>
      <c r="O48" s="6">
        <v>591854</v>
      </c>
      <c r="P48" s="6">
        <v>142897</v>
      </c>
      <c r="Q48" s="6">
        <v>28877</v>
      </c>
      <c r="R48" s="6">
        <v>470051</v>
      </c>
      <c r="S48" s="6">
        <v>485034</v>
      </c>
      <c r="T48" s="6">
        <v>74198</v>
      </c>
      <c r="U48" s="6">
        <v>235218</v>
      </c>
      <c r="V48" s="6">
        <v>461609</v>
      </c>
      <c r="W48" s="6">
        <v>171236</v>
      </c>
      <c r="X48" s="6">
        <v>2096</v>
      </c>
      <c r="Y48" s="6">
        <v>5644357</v>
      </c>
    </row>
    <row r="49" spans="1:25" ht="12.75" x14ac:dyDescent="0.25">
      <c r="A49" s="5" t="s">
        <v>41</v>
      </c>
      <c r="B49" s="4" t="s">
        <v>49</v>
      </c>
      <c r="C49" s="6">
        <v>333250</v>
      </c>
      <c r="D49" s="6">
        <v>17081</v>
      </c>
      <c r="E49" s="6">
        <v>878550</v>
      </c>
      <c r="F49" s="6">
        <v>98502</v>
      </c>
      <c r="G49" s="6">
        <v>85987</v>
      </c>
      <c r="H49" s="6">
        <v>440726</v>
      </c>
      <c r="I49" s="6">
        <v>101353</v>
      </c>
      <c r="J49" s="6">
        <v>136327</v>
      </c>
      <c r="K49" s="6">
        <v>500346</v>
      </c>
      <c r="L49" s="6">
        <v>378850</v>
      </c>
      <c r="M49" s="6">
        <v>81356</v>
      </c>
      <c r="N49" s="6">
        <v>146408</v>
      </c>
      <c r="O49" s="6">
        <v>597525</v>
      </c>
      <c r="P49" s="6">
        <v>142040</v>
      </c>
      <c r="Q49" s="6">
        <v>28721</v>
      </c>
      <c r="R49" s="6">
        <v>473935</v>
      </c>
      <c r="S49" s="6">
        <v>480561</v>
      </c>
      <c r="T49" s="6">
        <v>73180</v>
      </c>
      <c r="U49" s="6">
        <v>233240</v>
      </c>
      <c r="V49" s="6">
        <v>456736</v>
      </c>
      <c r="W49" s="6">
        <v>168683</v>
      </c>
      <c r="X49" s="6">
        <v>2689</v>
      </c>
      <c r="Y49" s="6">
        <v>5645273</v>
      </c>
    </row>
    <row r="50" spans="1:25" ht="12.75" x14ac:dyDescent="0.25">
      <c r="A50" s="5" t="s">
        <v>39</v>
      </c>
      <c r="B50" s="4" t="s">
        <v>49</v>
      </c>
      <c r="C50" s="6">
        <v>335962</v>
      </c>
      <c r="D50" s="6">
        <v>16521</v>
      </c>
      <c r="E50" s="6">
        <v>909987</v>
      </c>
      <c r="F50" s="6">
        <v>100771</v>
      </c>
      <c r="G50" s="6">
        <v>85687</v>
      </c>
      <c r="H50" s="6">
        <v>450258</v>
      </c>
      <c r="I50" s="6">
        <v>103547</v>
      </c>
      <c r="J50" s="6">
        <v>138468</v>
      </c>
      <c r="K50" s="6">
        <v>497735</v>
      </c>
      <c r="L50" s="6">
        <v>389051</v>
      </c>
      <c r="M50" s="6">
        <v>80252</v>
      </c>
      <c r="N50" s="6">
        <v>142409</v>
      </c>
      <c r="O50" s="6">
        <v>621683</v>
      </c>
      <c r="P50" s="6">
        <v>136568</v>
      </c>
      <c r="Q50" s="6">
        <v>27709</v>
      </c>
      <c r="R50" s="6">
        <v>474648</v>
      </c>
      <c r="S50" s="6">
        <v>481813</v>
      </c>
      <c r="T50" s="6">
        <v>73570</v>
      </c>
      <c r="U50" s="6">
        <v>231730</v>
      </c>
      <c r="V50" s="6">
        <v>449613</v>
      </c>
      <c r="W50" s="6">
        <v>170419</v>
      </c>
      <c r="X50" s="6">
        <v>3134</v>
      </c>
      <c r="Y50" s="6">
        <v>5700236</v>
      </c>
    </row>
    <row r="51" spans="1:25" ht="12.75" x14ac:dyDescent="0.25">
      <c r="A51" s="5" t="s">
        <v>40</v>
      </c>
      <c r="B51" s="4" t="s">
        <v>49</v>
      </c>
      <c r="C51" s="6">
        <v>145832</v>
      </c>
      <c r="D51" s="6">
        <v>9183</v>
      </c>
      <c r="E51" s="6">
        <v>417147</v>
      </c>
      <c r="F51" s="6">
        <v>43834</v>
      </c>
      <c r="G51" s="6">
        <v>37201</v>
      </c>
      <c r="H51" s="6">
        <v>193949</v>
      </c>
      <c r="I51" s="6">
        <v>43171</v>
      </c>
      <c r="J51" s="6">
        <v>59970</v>
      </c>
      <c r="K51" s="6">
        <v>202931</v>
      </c>
      <c r="L51" s="6">
        <v>159317</v>
      </c>
      <c r="M51" s="6">
        <v>33688</v>
      </c>
      <c r="N51" s="6">
        <v>57883</v>
      </c>
      <c r="O51" s="6">
        <v>285817</v>
      </c>
      <c r="P51" s="6">
        <v>55616</v>
      </c>
      <c r="Q51" s="6">
        <v>10476</v>
      </c>
      <c r="R51" s="6">
        <v>197653</v>
      </c>
      <c r="S51" s="6">
        <v>228413</v>
      </c>
      <c r="T51" s="6">
        <v>32792</v>
      </c>
      <c r="U51" s="6">
        <v>76590</v>
      </c>
      <c r="V51" s="6">
        <v>188525</v>
      </c>
      <c r="W51" s="6">
        <v>64705</v>
      </c>
      <c r="X51" s="6">
        <v>1720</v>
      </c>
      <c r="Y51" s="6">
        <v>2484643</v>
      </c>
    </row>
    <row r="52" spans="1:25" ht="12.75" x14ac:dyDescent="0.25">
      <c r="A52" s="5" t="s">
        <v>37</v>
      </c>
      <c r="B52" s="4" t="s">
        <v>55</v>
      </c>
      <c r="C52" s="8">
        <v>1.4639021516330564</v>
      </c>
      <c r="D52" s="8">
        <v>1.5998436016310116</v>
      </c>
      <c r="E52" s="8">
        <v>1.5493056244763621</v>
      </c>
      <c r="F52" s="8">
        <v>1.4226299756920584</v>
      </c>
      <c r="G52" s="8">
        <v>1.4683725907546128</v>
      </c>
      <c r="H52" s="8">
        <v>1.4461547236100656</v>
      </c>
      <c r="I52" s="8">
        <v>1.4659832155305021</v>
      </c>
      <c r="J52" s="8">
        <v>1.4465008675534992</v>
      </c>
      <c r="K52" s="8">
        <v>1.5575744698073499</v>
      </c>
      <c r="L52" s="8">
        <v>1.5353383223138986</v>
      </c>
      <c r="M52" s="8">
        <v>1.6169646207288881</v>
      </c>
      <c r="N52" s="8">
        <v>1.4882151989903463</v>
      </c>
      <c r="O52" s="8">
        <v>2.3905219868413492</v>
      </c>
      <c r="P52" s="8">
        <v>1.5739308732863531</v>
      </c>
      <c r="Q52" s="8">
        <v>1.4923295356165807</v>
      </c>
      <c r="R52" s="8">
        <v>1.645368268549583</v>
      </c>
      <c r="S52" s="8">
        <v>2.0891277724860524</v>
      </c>
      <c r="T52" s="8">
        <v>1.7244804442168253</v>
      </c>
      <c r="U52" s="8">
        <v>1.4027540409322417</v>
      </c>
      <c r="V52" s="8">
        <v>1.7352911230067005</v>
      </c>
      <c r="W52" s="8">
        <v>1.5764033264033264</v>
      </c>
      <c r="X52" s="8">
        <v>1.2542938931297709</v>
      </c>
      <c r="Y52" s="8">
        <v>1.7391926130824114</v>
      </c>
    </row>
    <row r="53" spans="1:25" ht="12.75" x14ac:dyDescent="0.25">
      <c r="A53" s="5" t="s">
        <v>41</v>
      </c>
      <c r="B53" s="4" t="s">
        <v>55</v>
      </c>
      <c r="C53" s="8">
        <v>1.4735993998499626</v>
      </c>
      <c r="D53" s="8">
        <v>1.6875475674726303</v>
      </c>
      <c r="E53" s="8">
        <v>1.5800853679358033</v>
      </c>
      <c r="F53" s="8">
        <v>1.4424072607662788</v>
      </c>
      <c r="G53" s="8">
        <v>1.4610813262469908</v>
      </c>
      <c r="H53" s="8">
        <v>1.4788145015270258</v>
      </c>
      <c r="I53" s="8">
        <v>1.4642585813937428</v>
      </c>
      <c r="J53" s="8">
        <v>1.4677943474146722</v>
      </c>
      <c r="K53" s="8">
        <v>1.577586310273291</v>
      </c>
      <c r="L53" s="8">
        <v>1.5875729180414413</v>
      </c>
      <c r="M53" s="8">
        <v>1.6559442450464625</v>
      </c>
      <c r="N53" s="8">
        <v>1.4938459647013824</v>
      </c>
      <c r="O53" s="8">
        <v>2.4121835906447431</v>
      </c>
      <c r="P53" s="8">
        <v>1.6159250915235146</v>
      </c>
      <c r="Q53" s="8">
        <v>1.5421120434525259</v>
      </c>
      <c r="R53" s="8">
        <v>1.6474200048529861</v>
      </c>
      <c r="S53" s="8">
        <v>2.1478958966707662</v>
      </c>
      <c r="T53" s="8">
        <v>1.7650997540311562</v>
      </c>
      <c r="U53" s="8">
        <v>1.4360487051963642</v>
      </c>
      <c r="V53" s="8">
        <v>1.7598262453583688</v>
      </c>
      <c r="W53" s="8">
        <v>1.6243782716693442</v>
      </c>
      <c r="X53" s="8">
        <v>1.378579397545556</v>
      </c>
      <c r="Y53" s="8">
        <v>1.7703317448066727</v>
      </c>
    </row>
    <row r="54" spans="1:25" ht="12.75" x14ac:dyDescent="0.25">
      <c r="A54" s="5" t="s">
        <v>39</v>
      </c>
      <c r="B54" s="4" t="s">
        <v>55</v>
      </c>
      <c r="C54" s="8">
        <v>1.4468213667021865</v>
      </c>
      <c r="D54" s="8">
        <v>1.5944555414321167</v>
      </c>
      <c r="E54" s="8">
        <v>1.5564563010240806</v>
      </c>
      <c r="F54" s="8">
        <v>1.4240009526550297</v>
      </c>
      <c r="G54" s="8">
        <v>1.4332745924119179</v>
      </c>
      <c r="H54" s="8">
        <v>1.4480453428922972</v>
      </c>
      <c r="I54" s="8">
        <v>1.4310989212628082</v>
      </c>
      <c r="J54" s="8">
        <v>1.4387078602998526</v>
      </c>
      <c r="K54" s="8">
        <v>1.5447858800365657</v>
      </c>
      <c r="L54" s="8">
        <v>1.5631523887613705</v>
      </c>
      <c r="M54" s="8">
        <v>1.6563948562029607</v>
      </c>
      <c r="N54" s="8">
        <v>1.4616281274357661</v>
      </c>
      <c r="O54" s="8">
        <v>2.4359086544106883</v>
      </c>
      <c r="P54" s="8">
        <v>1.5912512448011247</v>
      </c>
      <c r="Q54" s="8">
        <v>1.4949294453065791</v>
      </c>
      <c r="R54" s="8">
        <v>1.5980052586337665</v>
      </c>
      <c r="S54" s="8">
        <v>2.1607262568672909</v>
      </c>
      <c r="T54" s="8">
        <v>1.7347560146798966</v>
      </c>
      <c r="U54" s="8">
        <v>1.4379795451603159</v>
      </c>
      <c r="V54" s="8">
        <v>1.7247744171098256</v>
      </c>
      <c r="W54" s="8">
        <v>1.5584119141645005</v>
      </c>
      <c r="X54" s="8">
        <v>1.2437779195915764</v>
      </c>
      <c r="Y54" s="8">
        <v>1.7527458512244054</v>
      </c>
    </row>
    <row r="55" spans="1:25" ht="12.75" x14ac:dyDescent="0.25">
      <c r="A55" s="5" t="s">
        <v>40</v>
      </c>
      <c r="B55" s="4" t="s">
        <v>55</v>
      </c>
      <c r="C55" s="8">
        <v>1.2569669208404191</v>
      </c>
      <c r="D55" s="8">
        <v>1.2905368615920723</v>
      </c>
      <c r="E55" s="8">
        <v>1.4223738873826253</v>
      </c>
      <c r="F55" s="8">
        <v>1.1497239585709722</v>
      </c>
      <c r="G55" s="8">
        <v>1.2320098922071987</v>
      </c>
      <c r="H55" s="8">
        <v>1.2667144455501189</v>
      </c>
      <c r="I55" s="8">
        <v>1.2460679622894999</v>
      </c>
      <c r="J55" s="8">
        <v>1.2858429214607303</v>
      </c>
      <c r="K55" s="8">
        <v>1.3439395656651769</v>
      </c>
      <c r="L55" s="8">
        <v>1.3809888461369471</v>
      </c>
      <c r="M55" s="8">
        <v>1.4678223699833768</v>
      </c>
      <c r="N55" s="8">
        <v>1.2939032185615811</v>
      </c>
      <c r="O55" s="8">
        <v>2.1788277114377381</v>
      </c>
      <c r="P55" s="8">
        <v>1.3681854142692751</v>
      </c>
      <c r="Q55" s="8">
        <v>1.2793050782741504</v>
      </c>
      <c r="R55" s="8">
        <v>1.4624771695850809</v>
      </c>
      <c r="S55" s="8">
        <v>1.747247310792293</v>
      </c>
      <c r="T55" s="8">
        <v>1.4717919004635276</v>
      </c>
      <c r="U55" s="8">
        <v>1.3841754798276538</v>
      </c>
      <c r="V55" s="8">
        <v>1.5040763824426469</v>
      </c>
      <c r="W55" s="8">
        <v>1.3433892280349278</v>
      </c>
      <c r="X55" s="8">
        <v>1.1186046511627907</v>
      </c>
      <c r="Y55" s="8">
        <v>1.531597497105218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3"/>
  <sheetViews>
    <sheetView view="pageBreakPreview" zoomScaleNormal="100" zoomScaleSheetLayoutView="100" workbookViewId="0"/>
  </sheetViews>
  <sheetFormatPr defaultRowHeight="15" x14ac:dyDescent="0.25"/>
  <cols>
    <col min="1" max="16384" width="9.140625" style="12"/>
  </cols>
  <sheetData>
    <row r="1" spans="1:17" s="10" customFormat="1" x14ac:dyDescent="0.25">
      <c r="B1" s="27" t="s">
        <v>57</v>
      </c>
      <c r="C1" s="28"/>
      <c r="D1" s="28"/>
      <c r="E1" s="27" t="s">
        <v>2</v>
      </c>
      <c r="F1" s="28"/>
      <c r="G1" s="28"/>
      <c r="H1" s="27" t="s">
        <v>57</v>
      </c>
      <c r="I1" s="28"/>
      <c r="J1" s="29"/>
      <c r="K1" s="27" t="s">
        <v>2</v>
      </c>
      <c r="L1" s="28"/>
      <c r="M1" s="29"/>
      <c r="N1" s="10" t="s">
        <v>57</v>
      </c>
      <c r="O1" s="10" t="s">
        <v>2</v>
      </c>
      <c r="P1" s="11" t="s">
        <v>57</v>
      </c>
      <c r="Q1" s="11" t="s">
        <v>2</v>
      </c>
    </row>
    <row r="2" spans="1:17" s="10" customFormat="1" ht="12.75" x14ac:dyDescent="0.25">
      <c r="B2" s="10" t="s">
        <v>46</v>
      </c>
      <c r="C2" s="10" t="s">
        <v>52</v>
      </c>
      <c r="D2" s="10" t="s">
        <v>56</v>
      </c>
      <c r="E2" s="10" t="s">
        <v>46</v>
      </c>
      <c r="F2" s="10" t="s">
        <v>52</v>
      </c>
      <c r="G2" s="10" t="s">
        <v>56</v>
      </c>
      <c r="H2" s="10" t="s">
        <v>58</v>
      </c>
      <c r="I2" s="10" t="s">
        <v>59</v>
      </c>
      <c r="J2" s="10" t="s">
        <v>56</v>
      </c>
      <c r="K2" s="10" t="s">
        <v>58</v>
      </c>
      <c r="L2" s="10" t="s">
        <v>59</v>
      </c>
      <c r="M2" s="10" t="s">
        <v>56</v>
      </c>
      <c r="N2" s="10" t="s">
        <v>60</v>
      </c>
      <c r="O2" s="10" t="s">
        <v>60</v>
      </c>
      <c r="P2" s="11" t="s">
        <v>82</v>
      </c>
      <c r="Q2" s="11" t="s">
        <v>82</v>
      </c>
    </row>
    <row r="3" spans="1:17" s="4" customFormat="1" ht="12.75" x14ac:dyDescent="0.25">
      <c r="A3" s="10" t="s">
        <v>23</v>
      </c>
      <c r="B3" s="6">
        <v>2407154</v>
      </c>
      <c r="C3" s="6">
        <v>1880242</v>
      </c>
      <c r="D3" s="6">
        <f>B3-C3</f>
        <v>526912</v>
      </c>
      <c r="E3" s="6">
        <v>354205</v>
      </c>
      <c r="F3" s="6">
        <v>290684</v>
      </c>
      <c r="G3" s="6">
        <f>E3-F3</f>
        <v>63521</v>
      </c>
      <c r="H3" s="6">
        <v>1760241</v>
      </c>
      <c r="I3" s="6">
        <v>1308636</v>
      </c>
      <c r="J3" s="6">
        <f>H3-I3</f>
        <v>451605</v>
      </c>
      <c r="K3" s="6">
        <v>274890</v>
      </c>
      <c r="L3" s="6">
        <v>220241</v>
      </c>
      <c r="M3" s="6">
        <f>K3-L3</f>
        <v>54649</v>
      </c>
      <c r="N3" s="8">
        <f t="shared" ref="N3:N16" si="0">B3/H3</f>
        <v>1.3675138802016316</v>
      </c>
      <c r="O3" s="8">
        <f t="shared" ref="O3:O16" si="1">E3/K3</f>
        <v>1.2885335952562844</v>
      </c>
      <c r="P3" s="8">
        <f>C3/I3</f>
        <v>1.4367952585745769</v>
      </c>
      <c r="Q3" s="8">
        <f>F3/L3</f>
        <v>1.3198450788000418</v>
      </c>
    </row>
    <row r="4" spans="1:17" s="4" customFormat="1" ht="12.75" x14ac:dyDescent="0.25">
      <c r="A4" s="10" t="s">
        <v>24</v>
      </c>
      <c r="B4" s="6">
        <v>2577872</v>
      </c>
      <c r="C4" s="6">
        <v>2424675</v>
      </c>
      <c r="D4" s="6">
        <f t="shared" ref="D4:D16" si="2">B4-C4</f>
        <v>153197</v>
      </c>
      <c r="E4" s="6">
        <v>318907</v>
      </c>
      <c r="F4" s="6">
        <v>345946</v>
      </c>
      <c r="G4" s="6">
        <f t="shared" ref="G4:G16" si="3">E4-F4</f>
        <v>-27039</v>
      </c>
      <c r="H4" s="6">
        <v>1842482</v>
      </c>
      <c r="I4" s="6">
        <v>1682967</v>
      </c>
      <c r="J4" s="6">
        <f t="shared" ref="J4:J28" si="4">H4-I4</f>
        <v>159515</v>
      </c>
      <c r="K4" s="6">
        <v>239836</v>
      </c>
      <c r="L4" s="6">
        <v>261979</v>
      </c>
      <c r="M4" s="6">
        <f t="shared" ref="M4:M28" si="5">K4-L4</f>
        <v>-22143</v>
      </c>
      <c r="N4" s="8">
        <f t="shared" si="0"/>
        <v>1.3991300864811704</v>
      </c>
      <c r="O4" s="8">
        <f t="shared" si="1"/>
        <v>1.3296877866542136</v>
      </c>
      <c r="P4" s="8">
        <f t="shared" ref="P4:P16" si="6">C4/I4</f>
        <v>1.4407145238141925</v>
      </c>
      <c r="Q4" s="8">
        <f t="shared" ref="Q4:Q16" si="7">F4/L4</f>
        <v>1.3205104225911237</v>
      </c>
    </row>
    <row r="5" spans="1:17" s="4" customFormat="1" ht="12.75" x14ac:dyDescent="0.25">
      <c r="A5" s="10" t="s">
        <v>25</v>
      </c>
      <c r="B5" s="6">
        <v>2420916</v>
      </c>
      <c r="C5" s="6">
        <v>2394004</v>
      </c>
      <c r="D5" s="6">
        <f t="shared" si="2"/>
        <v>26912</v>
      </c>
      <c r="E5" s="6">
        <v>331336</v>
      </c>
      <c r="F5" s="6">
        <v>312381</v>
      </c>
      <c r="G5" s="6">
        <f t="shared" si="3"/>
        <v>18955</v>
      </c>
      <c r="H5" s="6">
        <v>1886834</v>
      </c>
      <c r="I5" s="6">
        <v>1915274</v>
      </c>
      <c r="J5" s="6">
        <f t="shared" si="4"/>
        <v>-28440</v>
      </c>
      <c r="K5" s="6">
        <v>267014</v>
      </c>
      <c r="L5" s="6">
        <v>257624</v>
      </c>
      <c r="M5" s="6">
        <f t="shared" si="5"/>
        <v>9390</v>
      </c>
      <c r="N5" s="8">
        <f t="shared" si="0"/>
        <v>1.2830572270798597</v>
      </c>
      <c r="O5" s="8">
        <f t="shared" si="1"/>
        <v>1.2408937359089784</v>
      </c>
      <c r="P5" s="8">
        <f t="shared" si="6"/>
        <v>1.2499537925121942</v>
      </c>
      <c r="Q5" s="8">
        <f t="shared" si="7"/>
        <v>1.2125461913486322</v>
      </c>
    </row>
    <row r="6" spans="1:17" s="4" customFormat="1" ht="12.75" x14ac:dyDescent="0.25">
      <c r="A6" s="10" t="s">
        <v>26</v>
      </c>
      <c r="B6" s="6">
        <v>2295473</v>
      </c>
      <c r="C6" s="6">
        <v>3117703</v>
      </c>
      <c r="D6" s="6">
        <f t="shared" si="2"/>
        <v>-822230</v>
      </c>
      <c r="E6" s="6">
        <v>322528</v>
      </c>
      <c r="F6" s="6">
        <v>393515</v>
      </c>
      <c r="G6" s="6">
        <f t="shared" si="3"/>
        <v>-70987</v>
      </c>
      <c r="H6" s="6">
        <v>1599576</v>
      </c>
      <c r="I6" s="6">
        <v>2343510</v>
      </c>
      <c r="J6" s="6">
        <f t="shared" si="4"/>
        <v>-743934</v>
      </c>
      <c r="K6" s="6">
        <v>235944</v>
      </c>
      <c r="L6" s="6">
        <v>302984</v>
      </c>
      <c r="M6" s="6">
        <f t="shared" si="5"/>
        <v>-67040</v>
      </c>
      <c r="N6" s="8">
        <f t="shared" si="0"/>
        <v>1.4350509134920755</v>
      </c>
      <c r="O6" s="8">
        <f t="shared" si="1"/>
        <v>1.366968433187536</v>
      </c>
      <c r="P6" s="8">
        <f t="shared" si="6"/>
        <v>1.330356175139001</v>
      </c>
      <c r="Q6" s="8">
        <f t="shared" si="7"/>
        <v>1.2987979563277268</v>
      </c>
    </row>
    <row r="7" spans="1:17" s="4" customFormat="1" ht="12.75" x14ac:dyDescent="0.25">
      <c r="A7" s="10" t="s">
        <v>27</v>
      </c>
      <c r="B7" s="6">
        <v>2490595</v>
      </c>
      <c r="C7" s="6">
        <v>1904005</v>
      </c>
      <c r="D7" s="6">
        <f t="shared" si="2"/>
        <v>586590</v>
      </c>
      <c r="E7" s="6">
        <v>359150</v>
      </c>
      <c r="F7" s="6">
        <v>283519</v>
      </c>
      <c r="G7" s="6">
        <f t="shared" si="3"/>
        <v>75631</v>
      </c>
      <c r="H7" s="6">
        <v>1786460</v>
      </c>
      <c r="I7" s="6">
        <v>1294047</v>
      </c>
      <c r="J7" s="6">
        <f t="shared" si="4"/>
        <v>492413</v>
      </c>
      <c r="K7" s="6">
        <v>275509</v>
      </c>
      <c r="L7" s="6">
        <v>212299</v>
      </c>
      <c r="M7" s="6">
        <f t="shared" si="5"/>
        <v>63210</v>
      </c>
      <c r="N7" s="8">
        <f t="shared" si="0"/>
        <v>1.3941510025413388</v>
      </c>
      <c r="O7" s="8">
        <f t="shared" si="1"/>
        <v>1.3035871786402622</v>
      </c>
      <c r="P7" s="8">
        <f t="shared" si="6"/>
        <v>1.4713569136206026</v>
      </c>
      <c r="Q7" s="8">
        <f t="shared" si="7"/>
        <v>1.3354702565720988</v>
      </c>
    </row>
    <row r="8" spans="1:17" s="4" customFormat="1" ht="12.75" x14ac:dyDescent="0.25">
      <c r="A8" s="10" t="s">
        <v>28</v>
      </c>
      <c r="B8" s="6">
        <v>2680593</v>
      </c>
      <c r="C8" s="6">
        <v>2439305</v>
      </c>
      <c r="D8" s="6">
        <f t="shared" si="2"/>
        <v>241288</v>
      </c>
      <c r="E8" s="6">
        <v>347623</v>
      </c>
      <c r="F8" s="6">
        <v>358147</v>
      </c>
      <c r="G8" s="6">
        <f t="shared" si="3"/>
        <v>-10524</v>
      </c>
      <c r="H8" s="6">
        <v>1922976</v>
      </c>
      <c r="I8" s="6">
        <v>1678293</v>
      </c>
      <c r="J8" s="6">
        <f t="shared" si="4"/>
        <v>244683</v>
      </c>
      <c r="K8" s="6">
        <v>258241</v>
      </c>
      <c r="L8" s="6">
        <v>264894</v>
      </c>
      <c r="M8" s="6">
        <f t="shared" si="5"/>
        <v>-6653</v>
      </c>
      <c r="N8" s="8">
        <f t="shared" si="0"/>
        <v>1.3939815161499676</v>
      </c>
      <c r="O8" s="8">
        <f t="shared" si="1"/>
        <v>1.3461185481778648</v>
      </c>
      <c r="P8" s="8">
        <f t="shared" si="6"/>
        <v>1.4534440648921254</v>
      </c>
      <c r="Q8" s="8">
        <f t="shared" si="7"/>
        <v>1.3520389287790588</v>
      </c>
    </row>
    <row r="9" spans="1:17" s="4" customFormat="1" ht="12.75" x14ac:dyDescent="0.25">
      <c r="A9" s="10" t="s">
        <v>29</v>
      </c>
      <c r="B9" s="6">
        <v>2505718</v>
      </c>
      <c r="C9" s="6">
        <v>2428925</v>
      </c>
      <c r="D9" s="6">
        <f t="shared" si="2"/>
        <v>76793</v>
      </c>
      <c r="E9" s="6">
        <v>345522</v>
      </c>
      <c r="F9" s="6">
        <v>322548</v>
      </c>
      <c r="G9" s="6">
        <f t="shared" si="3"/>
        <v>22974</v>
      </c>
      <c r="H9" s="6">
        <v>1935946</v>
      </c>
      <c r="I9" s="6">
        <v>1917083</v>
      </c>
      <c r="J9" s="6">
        <f t="shared" si="4"/>
        <v>18863</v>
      </c>
      <c r="K9" s="6">
        <v>276619</v>
      </c>
      <c r="L9" s="6">
        <v>264002</v>
      </c>
      <c r="M9" s="6">
        <f t="shared" si="5"/>
        <v>12617</v>
      </c>
      <c r="N9" s="8">
        <f t="shared" si="0"/>
        <v>1.2943119281219622</v>
      </c>
      <c r="O9" s="8">
        <f t="shared" si="1"/>
        <v>1.2490899034411953</v>
      </c>
      <c r="P9" s="8">
        <f t="shared" si="6"/>
        <v>1.2669900051275818</v>
      </c>
      <c r="Q9" s="8">
        <f t="shared" si="7"/>
        <v>1.2217634714888523</v>
      </c>
    </row>
    <row r="10" spans="1:17" s="4" customFormat="1" ht="12.75" x14ac:dyDescent="0.25">
      <c r="A10" s="10" t="s">
        <v>30</v>
      </c>
      <c r="B10" s="6">
        <v>2339857</v>
      </c>
      <c r="C10" s="6">
        <v>3221771</v>
      </c>
      <c r="D10" s="6">
        <f t="shared" si="2"/>
        <v>-881914</v>
      </c>
      <c r="E10" s="6">
        <v>345940</v>
      </c>
      <c r="F10" s="6">
        <v>423970</v>
      </c>
      <c r="G10" s="6">
        <f t="shared" si="3"/>
        <v>-78030</v>
      </c>
      <c r="H10" s="6">
        <v>1593019</v>
      </c>
      <c r="I10" s="6">
        <v>2402092</v>
      </c>
      <c r="J10" s="6">
        <f t="shared" si="4"/>
        <v>-809073</v>
      </c>
      <c r="K10" s="6">
        <v>247979</v>
      </c>
      <c r="L10" s="6">
        <v>323580</v>
      </c>
      <c r="M10" s="6">
        <f t="shared" si="5"/>
        <v>-75601</v>
      </c>
      <c r="N10" s="8">
        <f t="shared" si="0"/>
        <v>1.4688192670646112</v>
      </c>
      <c r="O10" s="8">
        <f t="shared" si="1"/>
        <v>1.3950374830126744</v>
      </c>
      <c r="P10" s="8">
        <f t="shared" si="6"/>
        <v>1.3412354730792992</v>
      </c>
      <c r="Q10" s="8">
        <f t="shared" si="7"/>
        <v>1.3102478521540268</v>
      </c>
    </row>
    <row r="11" spans="1:17" s="4" customFormat="1" ht="12.75" x14ac:dyDescent="0.25">
      <c r="A11" s="10" t="s">
        <v>31</v>
      </c>
      <c r="B11" s="6">
        <v>2599480</v>
      </c>
      <c r="C11" s="6">
        <v>1972968</v>
      </c>
      <c r="D11" s="6">
        <f t="shared" si="2"/>
        <v>626512</v>
      </c>
      <c r="E11" s="6">
        <v>386312</v>
      </c>
      <c r="F11" s="6">
        <v>306500</v>
      </c>
      <c r="G11" s="6">
        <f t="shared" si="3"/>
        <v>79812</v>
      </c>
      <c r="H11" s="6">
        <v>1860299</v>
      </c>
      <c r="I11" s="6">
        <v>1318180</v>
      </c>
      <c r="J11" s="6">
        <f t="shared" si="4"/>
        <v>542119</v>
      </c>
      <c r="K11" s="6">
        <v>295777</v>
      </c>
      <c r="L11" s="6">
        <v>226278</v>
      </c>
      <c r="M11" s="6">
        <f t="shared" si="5"/>
        <v>69499</v>
      </c>
      <c r="N11" s="8">
        <f t="shared" si="0"/>
        <v>1.3973452654653902</v>
      </c>
      <c r="O11" s="8">
        <f t="shared" si="1"/>
        <v>1.3060920896486203</v>
      </c>
      <c r="P11" s="8">
        <f t="shared" si="6"/>
        <v>1.4967364092915991</v>
      </c>
      <c r="Q11" s="8">
        <f t="shared" si="7"/>
        <v>1.3545285003402894</v>
      </c>
    </row>
    <row r="12" spans="1:17" s="4" customFormat="1" ht="12.75" x14ac:dyDescent="0.25">
      <c r="A12" s="10" t="s">
        <v>32</v>
      </c>
      <c r="B12" s="6">
        <v>2792221</v>
      </c>
      <c r="C12" s="6">
        <v>2510033</v>
      </c>
      <c r="D12" s="6">
        <f t="shared" si="2"/>
        <v>282188</v>
      </c>
      <c r="E12" s="6">
        <v>373671</v>
      </c>
      <c r="F12" s="6">
        <v>371542</v>
      </c>
      <c r="G12" s="6">
        <f t="shared" si="3"/>
        <v>2129</v>
      </c>
      <c r="H12" s="6">
        <v>2028016</v>
      </c>
      <c r="I12" s="6">
        <v>1724493</v>
      </c>
      <c r="J12" s="6">
        <f t="shared" si="4"/>
        <v>303523</v>
      </c>
      <c r="K12" s="6">
        <v>286460</v>
      </c>
      <c r="L12" s="6">
        <v>277849</v>
      </c>
      <c r="M12" s="6">
        <f t="shared" si="5"/>
        <v>8611</v>
      </c>
      <c r="N12" s="8">
        <f t="shared" si="0"/>
        <v>1.3768239501069026</v>
      </c>
      <c r="O12" s="8">
        <f t="shared" si="1"/>
        <v>1.3044439014173008</v>
      </c>
      <c r="P12" s="8">
        <f t="shared" si="6"/>
        <v>1.455519390336754</v>
      </c>
      <c r="Q12" s="8">
        <f t="shared" si="7"/>
        <v>1.3372083397816801</v>
      </c>
    </row>
    <row r="13" spans="1:17" s="4" customFormat="1" ht="12.75" x14ac:dyDescent="0.25">
      <c r="A13" s="10" t="s">
        <v>33</v>
      </c>
      <c r="B13" s="6">
        <v>2518782</v>
      </c>
      <c r="C13" s="6">
        <v>2399644</v>
      </c>
      <c r="D13" s="6">
        <f t="shared" si="2"/>
        <v>119138</v>
      </c>
      <c r="E13" s="6">
        <v>349119</v>
      </c>
      <c r="F13" s="6">
        <v>324109</v>
      </c>
      <c r="G13" s="6">
        <f t="shared" si="3"/>
        <v>25010</v>
      </c>
      <c r="H13" s="6">
        <v>1962413</v>
      </c>
      <c r="I13" s="6">
        <v>1897266</v>
      </c>
      <c r="J13" s="6">
        <f t="shared" si="4"/>
        <v>65147</v>
      </c>
      <c r="K13" s="6">
        <v>280342</v>
      </c>
      <c r="L13" s="6">
        <v>263225</v>
      </c>
      <c r="M13" s="6">
        <f t="shared" si="5"/>
        <v>17117</v>
      </c>
      <c r="N13" s="8">
        <f t="shared" si="0"/>
        <v>1.2835126958494465</v>
      </c>
      <c r="O13" s="8">
        <f t="shared" si="1"/>
        <v>1.2453324867483289</v>
      </c>
      <c r="P13" s="8">
        <f t="shared" si="6"/>
        <v>1.264790493267681</v>
      </c>
      <c r="Q13" s="8">
        <f t="shared" si="7"/>
        <v>1.2313002184442967</v>
      </c>
    </row>
    <row r="14" spans="1:17" s="4" customFormat="1" ht="12.75" x14ac:dyDescent="0.25">
      <c r="A14" s="10" t="s">
        <v>34</v>
      </c>
      <c r="B14" s="6">
        <v>2534678</v>
      </c>
      <c r="C14" s="6">
        <v>3108420</v>
      </c>
      <c r="D14" s="6">
        <f t="shared" si="2"/>
        <v>-573742</v>
      </c>
      <c r="E14" s="6">
        <v>383247</v>
      </c>
      <c r="F14" s="6">
        <v>414204</v>
      </c>
      <c r="G14" s="6">
        <f t="shared" si="3"/>
        <v>-30957</v>
      </c>
      <c r="H14" s="6">
        <v>1894008</v>
      </c>
      <c r="I14" s="6">
        <v>2392881</v>
      </c>
      <c r="J14" s="6">
        <f t="shared" si="4"/>
        <v>-498873</v>
      </c>
      <c r="K14" s="6">
        <v>299349</v>
      </c>
      <c r="L14" s="6">
        <v>329372</v>
      </c>
      <c r="M14" s="6">
        <f t="shared" si="5"/>
        <v>-30023</v>
      </c>
      <c r="N14" s="8">
        <f t="shared" si="0"/>
        <v>1.3382615068151771</v>
      </c>
      <c r="O14" s="8">
        <f t="shared" si="1"/>
        <v>1.280268181954842</v>
      </c>
      <c r="P14" s="8">
        <f t="shared" si="6"/>
        <v>1.299028242524388</v>
      </c>
      <c r="Q14" s="8">
        <f t="shared" si="7"/>
        <v>1.2575568050714694</v>
      </c>
    </row>
    <row r="15" spans="1:17" s="4" customFormat="1" ht="12.75" x14ac:dyDescent="0.25">
      <c r="A15" s="10" t="s">
        <v>35</v>
      </c>
      <c r="B15" s="6">
        <v>2212616</v>
      </c>
      <c r="C15" s="6">
        <v>1607611</v>
      </c>
      <c r="D15" s="6">
        <f t="shared" si="2"/>
        <v>605005</v>
      </c>
      <c r="E15" s="6">
        <v>333073</v>
      </c>
      <c r="F15" s="6">
        <v>259727</v>
      </c>
      <c r="G15" s="6">
        <f t="shared" si="3"/>
        <v>73346</v>
      </c>
      <c r="H15" s="6">
        <v>1697407</v>
      </c>
      <c r="I15" s="6">
        <v>1174162</v>
      </c>
      <c r="J15" s="6">
        <f t="shared" si="4"/>
        <v>523245</v>
      </c>
      <c r="K15" s="6">
        <v>265244</v>
      </c>
      <c r="L15" s="6">
        <v>199889</v>
      </c>
      <c r="M15" s="6">
        <f t="shared" si="5"/>
        <v>65355</v>
      </c>
      <c r="N15" s="8">
        <f t="shared" si="0"/>
        <v>1.3035270857254624</v>
      </c>
      <c r="O15" s="8">
        <f t="shared" si="1"/>
        <v>1.2557230323777353</v>
      </c>
      <c r="P15" s="8">
        <f t="shared" si="6"/>
        <v>1.3691560449069209</v>
      </c>
      <c r="Q15" s="8">
        <f t="shared" si="7"/>
        <v>1.2993561426591758</v>
      </c>
    </row>
    <row r="16" spans="1:17" s="4" customFormat="1" ht="12.75" x14ac:dyDescent="0.25">
      <c r="A16" s="10" t="s">
        <v>36</v>
      </c>
      <c r="B16" s="6">
        <v>2454757</v>
      </c>
      <c r="C16" s="6">
        <v>2197862</v>
      </c>
      <c r="D16" s="6">
        <f t="shared" si="2"/>
        <v>256895</v>
      </c>
      <c r="E16" s="6">
        <v>331334</v>
      </c>
      <c r="F16" s="6">
        <v>333612</v>
      </c>
      <c r="G16" s="6">
        <f t="shared" si="3"/>
        <v>-2278</v>
      </c>
      <c r="H16" s="6">
        <v>1848138</v>
      </c>
      <c r="I16" s="6">
        <v>1573743</v>
      </c>
      <c r="J16" s="6">
        <f t="shared" si="4"/>
        <v>274395</v>
      </c>
      <c r="K16" s="6">
        <v>251903</v>
      </c>
      <c r="L16" s="6">
        <v>249622</v>
      </c>
      <c r="M16" s="6">
        <f t="shared" si="5"/>
        <v>2281</v>
      </c>
      <c r="N16" s="8">
        <f t="shared" si="0"/>
        <v>1.3282325237617538</v>
      </c>
      <c r="O16" s="8">
        <f t="shared" si="1"/>
        <v>1.3153237555725814</v>
      </c>
      <c r="P16" s="8">
        <f t="shared" si="6"/>
        <v>1.3965825423846205</v>
      </c>
      <c r="Q16" s="8">
        <f t="shared" si="7"/>
        <v>1.3364687407359928</v>
      </c>
    </row>
    <row r="17" spans="1:17" s="4" customFormat="1" ht="12.75" x14ac:dyDescent="0.25">
      <c r="J17" s="6"/>
      <c r="M17" s="6"/>
      <c r="N17" s="8"/>
      <c r="O17" s="8"/>
      <c r="P17" s="8"/>
      <c r="Q17" s="8"/>
    </row>
    <row r="18" spans="1:17" s="4" customFormat="1" ht="12.75" x14ac:dyDescent="0.25">
      <c r="A18" s="10" t="s">
        <v>26</v>
      </c>
      <c r="B18" s="6">
        <v>9701415</v>
      </c>
      <c r="C18" s="6">
        <v>9816624</v>
      </c>
      <c r="D18" s="6">
        <v>-115209</v>
      </c>
      <c r="E18" s="6">
        <v>1326976</v>
      </c>
      <c r="F18" s="6">
        <v>1342526</v>
      </c>
      <c r="G18" s="6">
        <v>-15550</v>
      </c>
      <c r="H18" s="6">
        <v>7089133</v>
      </c>
      <c r="I18" s="6">
        <f>I3+I4+I5+I6</f>
        <v>7250387</v>
      </c>
      <c r="J18" s="6">
        <f t="shared" si="4"/>
        <v>-161254</v>
      </c>
      <c r="K18" s="6">
        <v>1017684</v>
      </c>
      <c r="L18" s="6">
        <f>L3+L4+L5+L6</f>
        <v>1042828</v>
      </c>
      <c r="M18" s="6">
        <f>K18-L18</f>
        <v>-25144</v>
      </c>
      <c r="N18" s="8">
        <f t="shared" ref="N18:N28" si="8">B18/H18</f>
        <v>1.3684910411470628</v>
      </c>
      <c r="O18" s="8">
        <f t="shared" ref="O18:O28" si="9">E18/K18</f>
        <v>1.303917522531552</v>
      </c>
      <c r="P18" s="8">
        <f>C18/I18</f>
        <v>1.3539448308069624</v>
      </c>
      <c r="Q18" s="8">
        <f>F18/L18</f>
        <v>1.2873896749991369</v>
      </c>
    </row>
    <row r="19" spans="1:17" s="4" customFormat="1" ht="12.75" x14ac:dyDescent="0.25">
      <c r="A19" s="10" t="s">
        <v>27</v>
      </c>
      <c r="B19" s="6">
        <v>9784856</v>
      </c>
      <c r="C19" s="6">
        <v>9840387</v>
      </c>
      <c r="D19" s="6">
        <v>-55531</v>
      </c>
      <c r="E19" s="6">
        <v>1331921</v>
      </c>
      <c r="F19" s="6">
        <v>1335361</v>
      </c>
      <c r="G19" s="6">
        <v>-3440</v>
      </c>
      <c r="H19" s="6">
        <v>7115352</v>
      </c>
      <c r="I19" s="6">
        <f t="shared" ref="I19:I28" si="10">I4+I5+I6+I7</f>
        <v>7235798</v>
      </c>
      <c r="J19" s="6">
        <f t="shared" si="4"/>
        <v>-120446</v>
      </c>
      <c r="K19" s="6">
        <v>1018303</v>
      </c>
      <c r="L19" s="6">
        <f t="shared" ref="L19:L28" si="11">L4+L5+L6+L7</f>
        <v>1034886</v>
      </c>
      <c r="M19" s="6">
        <f t="shared" si="5"/>
        <v>-16583</v>
      </c>
      <c r="N19" s="8">
        <f t="shared" si="8"/>
        <v>1.3751752548573843</v>
      </c>
      <c r="O19" s="8">
        <f t="shared" si="9"/>
        <v>1.3079810233299911</v>
      </c>
      <c r="P19" s="8">
        <f t="shared" ref="P19:P28" si="12">C19/I19</f>
        <v>1.3599587771797941</v>
      </c>
      <c r="Q19" s="8">
        <f t="shared" ref="Q19:Q28" si="13">F19/L19</f>
        <v>1.2903459897998426</v>
      </c>
    </row>
    <row r="20" spans="1:17" s="4" customFormat="1" ht="12.75" x14ac:dyDescent="0.25">
      <c r="A20" s="10" t="s">
        <v>28</v>
      </c>
      <c r="B20" s="6">
        <v>9887577</v>
      </c>
      <c r="C20" s="6">
        <v>9855017</v>
      </c>
      <c r="D20" s="6">
        <v>32560</v>
      </c>
      <c r="E20" s="6">
        <v>1360637</v>
      </c>
      <c r="F20" s="6">
        <v>1347562</v>
      </c>
      <c r="G20" s="6">
        <v>13075</v>
      </c>
      <c r="H20" s="6">
        <v>7195846</v>
      </c>
      <c r="I20" s="6">
        <f t="shared" si="10"/>
        <v>7231124</v>
      </c>
      <c r="J20" s="6">
        <f t="shared" si="4"/>
        <v>-35278</v>
      </c>
      <c r="K20" s="6">
        <v>1036708</v>
      </c>
      <c r="L20" s="6">
        <f t="shared" si="11"/>
        <v>1037801</v>
      </c>
      <c r="M20" s="6">
        <f t="shared" si="5"/>
        <v>-1093</v>
      </c>
      <c r="N20" s="8">
        <f t="shared" si="8"/>
        <v>1.3740673438536621</v>
      </c>
      <c r="O20" s="8">
        <f t="shared" si="9"/>
        <v>1.3124592459979088</v>
      </c>
      <c r="P20" s="8">
        <f t="shared" si="12"/>
        <v>1.3628610157978207</v>
      </c>
      <c r="Q20" s="8">
        <f t="shared" si="13"/>
        <v>1.2984782246307336</v>
      </c>
    </row>
    <row r="21" spans="1:17" s="4" customFormat="1" ht="12.75" x14ac:dyDescent="0.25">
      <c r="A21" s="10" t="s">
        <v>29</v>
      </c>
      <c r="B21" s="6">
        <v>9972379</v>
      </c>
      <c r="C21" s="6">
        <v>9889938</v>
      </c>
      <c r="D21" s="6">
        <v>82441</v>
      </c>
      <c r="E21" s="6">
        <v>1374823</v>
      </c>
      <c r="F21" s="6">
        <v>1357729</v>
      </c>
      <c r="G21" s="6">
        <v>17094</v>
      </c>
      <c r="H21" s="6">
        <v>7244958</v>
      </c>
      <c r="I21" s="6">
        <f t="shared" si="10"/>
        <v>7232933</v>
      </c>
      <c r="J21" s="6">
        <f t="shared" si="4"/>
        <v>12025</v>
      </c>
      <c r="K21" s="6">
        <v>1046313</v>
      </c>
      <c r="L21" s="6">
        <f t="shared" si="11"/>
        <v>1044179</v>
      </c>
      <c r="M21" s="6">
        <f t="shared" si="5"/>
        <v>2134</v>
      </c>
      <c r="N21" s="8">
        <f t="shared" si="8"/>
        <v>1.3764578069327662</v>
      </c>
      <c r="O21" s="8">
        <f t="shared" si="9"/>
        <v>1.3139691468996371</v>
      </c>
      <c r="P21" s="8">
        <f t="shared" si="12"/>
        <v>1.3673482112996207</v>
      </c>
      <c r="Q21" s="8">
        <f t="shared" si="13"/>
        <v>1.3002837636075808</v>
      </c>
    </row>
    <row r="22" spans="1:17" s="4" customFormat="1" ht="12.75" x14ac:dyDescent="0.25">
      <c r="A22" s="10" t="s">
        <v>30</v>
      </c>
      <c r="B22" s="6">
        <v>10016763</v>
      </c>
      <c r="C22" s="6">
        <v>9994006</v>
      </c>
      <c r="D22" s="6">
        <v>22757</v>
      </c>
      <c r="E22" s="6">
        <v>1398235</v>
      </c>
      <c r="F22" s="6">
        <v>1388184</v>
      </c>
      <c r="G22" s="6">
        <v>10051</v>
      </c>
      <c r="H22" s="6">
        <v>7238401</v>
      </c>
      <c r="I22" s="6">
        <f t="shared" si="10"/>
        <v>7291515</v>
      </c>
      <c r="J22" s="6">
        <f t="shared" si="4"/>
        <v>-53114</v>
      </c>
      <c r="K22" s="6">
        <v>1058348</v>
      </c>
      <c r="L22" s="6">
        <f t="shared" si="11"/>
        <v>1064775</v>
      </c>
      <c r="M22" s="6">
        <f t="shared" si="5"/>
        <v>-6427</v>
      </c>
      <c r="N22" s="8">
        <f t="shared" si="8"/>
        <v>1.3838364301729069</v>
      </c>
      <c r="O22" s="8">
        <f t="shared" si="9"/>
        <v>1.3211486203025848</v>
      </c>
      <c r="P22" s="8">
        <f t="shared" si="12"/>
        <v>1.3706350463518213</v>
      </c>
      <c r="Q22" s="8">
        <f t="shared" si="13"/>
        <v>1.3037345918151722</v>
      </c>
    </row>
    <row r="23" spans="1:17" s="4" customFormat="1" ht="12.75" x14ac:dyDescent="0.25">
      <c r="A23" s="10" t="s">
        <v>31</v>
      </c>
      <c r="B23" s="6">
        <v>10125648</v>
      </c>
      <c r="C23" s="6">
        <v>10062969</v>
      </c>
      <c r="D23" s="6">
        <v>62679</v>
      </c>
      <c r="E23" s="6">
        <v>1425397</v>
      </c>
      <c r="F23" s="6">
        <v>1411165</v>
      </c>
      <c r="G23" s="6">
        <v>14232</v>
      </c>
      <c r="H23" s="6">
        <v>7312240</v>
      </c>
      <c r="I23" s="6">
        <f t="shared" si="10"/>
        <v>7315648</v>
      </c>
      <c r="J23" s="6">
        <f t="shared" si="4"/>
        <v>-3408</v>
      </c>
      <c r="K23" s="6">
        <v>1078616</v>
      </c>
      <c r="L23" s="6">
        <f t="shared" si="11"/>
        <v>1078754</v>
      </c>
      <c r="M23" s="6">
        <f t="shared" si="5"/>
        <v>-138</v>
      </c>
      <c r="N23" s="8">
        <f t="shared" si="8"/>
        <v>1.3847532356706016</v>
      </c>
      <c r="O23" s="8">
        <f t="shared" si="9"/>
        <v>1.3215055218910159</v>
      </c>
      <c r="P23" s="8">
        <f t="shared" si="12"/>
        <v>1.3755403485788271</v>
      </c>
      <c r="Q23" s="8">
        <f t="shared" si="13"/>
        <v>1.3081434692246796</v>
      </c>
    </row>
    <row r="24" spans="1:17" s="4" customFormat="1" ht="12.75" x14ac:dyDescent="0.25">
      <c r="A24" s="10" t="s">
        <v>32</v>
      </c>
      <c r="B24" s="6">
        <v>10237276</v>
      </c>
      <c r="C24" s="6">
        <v>10133697</v>
      </c>
      <c r="D24" s="6">
        <v>103579</v>
      </c>
      <c r="E24" s="6">
        <v>1451445</v>
      </c>
      <c r="F24" s="6">
        <v>1424560</v>
      </c>
      <c r="G24" s="6">
        <v>26885</v>
      </c>
      <c r="H24" s="6">
        <v>7417280</v>
      </c>
      <c r="I24" s="6">
        <f t="shared" si="10"/>
        <v>7361848</v>
      </c>
      <c r="J24" s="6">
        <f t="shared" si="4"/>
        <v>55432</v>
      </c>
      <c r="K24" s="6">
        <v>1106835</v>
      </c>
      <c r="L24" s="6">
        <f t="shared" si="11"/>
        <v>1091709</v>
      </c>
      <c r="M24" s="6">
        <f t="shared" si="5"/>
        <v>15126</v>
      </c>
      <c r="N24" s="8">
        <f t="shared" si="8"/>
        <v>1.3801927391173046</v>
      </c>
      <c r="O24" s="8">
        <f t="shared" si="9"/>
        <v>1.3113472197753053</v>
      </c>
      <c r="P24" s="8">
        <f t="shared" si="12"/>
        <v>1.3765153803773182</v>
      </c>
      <c r="Q24" s="8">
        <f t="shared" si="13"/>
        <v>1.3048898561796229</v>
      </c>
    </row>
    <row r="25" spans="1:17" s="4" customFormat="1" ht="12.75" x14ac:dyDescent="0.25">
      <c r="A25" s="10" t="s">
        <v>33</v>
      </c>
      <c r="B25" s="6">
        <v>10250340</v>
      </c>
      <c r="C25" s="6">
        <v>10104416</v>
      </c>
      <c r="D25" s="6">
        <v>145924</v>
      </c>
      <c r="E25" s="6">
        <v>1455042</v>
      </c>
      <c r="F25" s="6">
        <v>1426121</v>
      </c>
      <c r="G25" s="6">
        <v>28921</v>
      </c>
      <c r="H25" s="6">
        <v>7443747</v>
      </c>
      <c r="I25" s="6">
        <f t="shared" si="10"/>
        <v>7342031</v>
      </c>
      <c r="J25" s="6">
        <f t="shared" si="4"/>
        <v>101716</v>
      </c>
      <c r="K25" s="6">
        <v>1110558</v>
      </c>
      <c r="L25" s="6">
        <f t="shared" si="11"/>
        <v>1090932</v>
      </c>
      <c r="M25" s="6">
        <f t="shared" si="5"/>
        <v>19626</v>
      </c>
      <c r="N25" s="8">
        <f t="shared" si="8"/>
        <v>1.3770403534671449</v>
      </c>
      <c r="O25" s="8">
        <f t="shared" si="9"/>
        <v>1.3101900125882664</v>
      </c>
      <c r="P25" s="8">
        <f t="shared" si="12"/>
        <v>1.3762426227838047</v>
      </c>
      <c r="Q25" s="8">
        <f t="shared" si="13"/>
        <v>1.3072501310805806</v>
      </c>
    </row>
    <row r="26" spans="1:17" s="4" customFormat="1" ht="12.75" x14ac:dyDescent="0.25">
      <c r="A26" s="10" t="s">
        <v>34</v>
      </c>
      <c r="B26" s="6">
        <v>10445161</v>
      </c>
      <c r="C26" s="6">
        <v>9991065</v>
      </c>
      <c r="D26" s="6">
        <v>454096</v>
      </c>
      <c r="E26" s="6">
        <v>1492349</v>
      </c>
      <c r="F26" s="6">
        <v>1416355</v>
      </c>
      <c r="G26" s="6">
        <v>75994</v>
      </c>
      <c r="H26" s="6">
        <v>7744736</v>
      </c>
      <c r="I26" s="6">
        <f t="shared" si="10"/>
        <v>7332820</v>
      </c>
      <c r="J26" s="6">
        <f t="shared" si="4"/>
        <v>411916</v>
      </c>
      <c r="K26" s="6">
        <v>1161928</v>
      </c>
      <c r="L26" s="6">
        <f t="shared" si="11"/>
        <v>1096724</v>
      </c>
      <c r="M26" s="6">
        <f t="shared" si="5"/>
        <v>65204</v>
      </c>
      <c r="N26" s="8">
        <f t="shared" si="8"/>
        <v>1.3486787671006475</v>
      </c>
      <c r="O26" s="8">
        <f t="shared" si="9"/>
        <v>1.2843730420473558</v>
      </c>
      <c r="P26" s="8">
        <f t="shared" si="12"/>
        <v>1.3625133304785881</v>
      </c>
      <c r="Q26" s="8">
        <f t="shared" si="13"/>
        <v>1.2914416024451001</v>
      </c>
    </row>
    <row r="27" spans="1:17" s="4" customFormat="1" ht="12.75" x14ac:dyDescent="0.25">
      <c r="A27" s="10" t="s">
        <v>35</v>
      </c>
      <c r="B27" s="6">
        <v>10058297</v>
      </c>
      <c r="C27" s="6">
        <v>9625708</v>
      </c>
      <c r="D27" s="6">
        <v>432589</v>
      </c>
      <c r="E27" s="6">
        <v>1439110</v>
      </c>
      <c r="F27" s="6">
        <v>1369582</v>
      </c>
      <c r="G27" s="6">
        <v>69528</v>
      </c>
      <c r="H27" s="6">
        <v>7581844</v>
      </c>
      <c r="I27" s="6">
        <f t="shared" si="10"/>
        <v>7188802</v>
      </c>
      <c r="J27" s="6">
        <f t="shared" si="4"/>
        <v>393042</v>
      </c>
      <c r="K27" s="6">
        <v>1131395</v>
      </c>
      <c r="L27" s="6">
        <f t="shared" si="11"/>
        <v>1070335</v>
      </c>
      <c r="M27" s="6">
        <f t="shared" si="5"/>
        <v>61060</v>
      </c>
      <c r="N27" s="8">
        <f t="shared" si="8"/>
        <v>1.3266293793436004</v>
      </c>
      <c r="O27" s="8">
        <f t="shared" si="9"/>
        <v>1.271978398348941</v>
      </c>
      <c r="P27" s="8">
        <f t="shared" si="12"/>
        <v>1.3389863846576939</v>
      </c>
      <c r="Q27" s="8">
        <f t="shared" si="13"/>
        <v>1.2795825606001858</v>
      </c>
    </row>
    <row r="28" spans="1:17" s="4" customFormat="1" ht="12.75" x14ac:dyDescent="0.25">
      <c r="A28" s="10" t="s">
        <v>36</v>
      </c>
      <c r="B28" s="6">
        <v>9720833</v>
      </c>
      <c r="C28" s="6">
        <v>9313537</v>
      </c>
      <c r="D28" s="6">
        <v>407296</v>
      </c>
      <c r="E28" s="6">
        <v>1396773</v>
      </c>
      <c r="F28" s="6">
        <v>1331652</v>
      </c>
      <c r="G28" s="6">
        <v>65121</v>
      </c>
      <c r="H28" s="6">
        <v>7401966</v>
      </c>
      <c r="I28" s="6">
        <f t="shared" si="10"/>
        <v>7038052</v>
      </c>
      <c r="J28" s="6">
        <f t="shared" si="4"/>
        <v>363914</v>
      </c>
      <c r="K28" s="6">
        <v>1096838</v>
      </c>
      <c r="L28" s="6">
        <f t="shared" si="11"/>
        <v>1042108</v>
      </c>
      <c r="M28" s="6">
        <f t="shared" si="5"/>
        <v>54730</v>
      </c>
      <c r="N28" s="8">
        <f t="shared" si="8"/>
        <v>1.3132771752801891</v>
      </c>
      <c r="O28" s="8">
        <f t="shared" si="9"/>
        <v>1.2734542384563627</v>
      </c>
      <c r="P28" s="8">
        <f t="shared" si="12"/>
        <v>1.3233117629707767</v>
      </c>
      <c r="Q28" s="8">
        <f t="shared" si="13"/>
        <v>1.2778445228325663</v>
      </c>
    </row>
    <row r="29" spans="1:17" s="4" customFormat="1" ht="12.75" x14ac:dyDescent="0.25"/>
    <row r="30" spans="1:17" s="4" customFormat="1" ht="12.75" x14ac:dyDescent="0.25"/>
    <row r="31" spans="1:17" s="4" customFormat="1" ht="12.75" x14ac:dyDescent="0.25"/>
    <row r="32" spans="1:17" s="4" customFormat="1" ht="12.75" x14ac:dyDescent="0.25"/>
    <row r="33" s="4" customFormat="1" ht="12.75" x14ac:dyDescent="0.25"/>
    <row r="34" s="4" customFormat="1" ht="12.75" x14ac:dyDescent="0.25"/>
    <row r="35" s="4" customFormat="1" ht="12.75" x14ac:dyDescent="0.25"/>
    <row r="36" s="4" customFormat="1" ht="12.75" x14ac:dyDescent="0.25"/>
    <row r="37" s="4" customFormat="1" ht="12.75" x14ac:dyDescent="0.25"/>
    <row r="38" s="4" customFormat="1" ht="12.75" x14ac:dyDescent="0.25"/>
    <row r="39" s="4" customFormat="1" ht="12.75" x14ac:dyDescent="0.25"/>
    <row r="40" s="4" customFormat="1" ht="12.75" x14ac:dyDescent="0.25"/>
    <row r="41" s="4" customFormat="1" ht="12.75" x14ac:dyDescent="0.25"/>
    <row r="42" s="4" customFormat="1" ht="12.75" x14ac:dyDescent="0.25"/>
    <row r="43" s="4" customFormat="1" ht="12.75" x14ac:dyDescent="0.25"/>
    <row r="44" s="4" customFormat="1" ht="12.75" x14ac:dyDescent="0.25"/>
    <row r="45" s="4" customFormat="1" ht="12.75" x14ac:dyDescent="0.25"/>
    <row r="46" s="4" customFormat="1" ht="12.75" x14ac:dyDescent="0.25"/>
    <row r="47" s="4" customFormat="1" ht="12.75" x14ac:dyDescent="0.25"/>
    <row r="48" s="4" customFormat="1" ht="12.75" x14ac:dyDescent="0.25"/>
    <row r="49" s="4" customFormat="1" ht="12.75" x14ac:dyDescent="0.25"/>
    <row r="50" s="4" customFormat="1" ht="12.75" x14ac:dyDescent="0.25"/>
    <row r="51" s="4" customFormat="1" ht="12.75" x14ac:dyDescent="0.25"/>
    <row r="52" s="4" customFormat="1" ht="12.75" x14ac:dyDescent="0.25"/>
    <row r="53" s="4" customFormat="1" ht="12.75" x14ac:dyDescent="0.25"/>
    <row r="54" s="4" customFormat="1" ht="12.75" x14ac:dyDescent="0.25"/>
    <row r="55" s="4" customFormat="1" ht="12.75" x14ac:dyDescent="0.25"/>
    <row r="56" s="4" customFormat="1" ht="12.75" x14ac:dyDescent="0.25"/>
    <row r="57" s="4" customFormat="1" ht="12.75" x14ac:dyDescent="0.25"/>
    <row r="58" s="4" customFormat="1" ht="12.75" x14ac:dyDescent="0.25"/>
    <row r="59" s="4" customFormat="1" ht="12.75" x14ac:dyDescent="0.25"/>
    <row r="60" s="4" customFormat="1" ht="12.75" x14ac:dyDescent="0.25"/>
    <row r="61" s="4" customFormat="1" ht="12.75" x14ac:dyDescent="0.25"/>
    <row r="62" s="4" customFormat="1" ht="12.75" x14ac:dyDescent="0.25"/>
    <row r="63" s="4" customFormat="1" ht="12.75" x14ac:dyDescent="0.25"/>
    <row r="64" s="4" customFormat="1" ht="12.75" x14ac:dyDescent="0.25"/>
    <row r="65" s="4" customFormat="1" ht="12.75" x14ac:dyDescent="0.25"/>
    <row r="66" s="4" customFormat="1" ht="12.75" x14ac:dyDescent="0.25"/>
    <row r="67" s="4" customFormat="1" ht="12.75" x14ac:dyDescent="0.25"/>
    <row r="68" s="4" customFormat="1" ht="12.75" x14ac:dyDescent="0.25"/>
    <row r="69" s="4" customFormat="1" ht="12.75" x14ac:dyDescent="0.25"/>
    <row r="70" s="4" customFormat="1" ht="12.75" x14ac:dyDescent="0.25"/>
    <row r="71" s="4" customFormat="1" ht="12.75" x14ac:dyDescent="0.25"/>
    <row r="72" s="4" customFormat="1" ht="12.75" x14ac:dyDescent="0.25"/>
    <row r="73" s="4" customFormat="1" ht="12.75" x14ac:dyDescent="0.25"/>
    <row r="74" s="4" customFormat="1" ht="12.75" x14ac:dyDescent="0.25"/>
    <row r="75" s="4" customFormat="1" ht="12.75" x14ac:dyDescent="0.25"/>
    <row r="76" s="4" customFormat="1" ht="12.75" x14ac:dyDescent="0.25"/>
    <row r="77" s="4" customFormat="1" ht="12.75" x14ac:dyDescent="0.25"/>
    <row r="78" s="4" customFormat="1" ht="12.75" x14ac:dyDescent="0.25"/>
    <row r="79" s="4" customFormat="1" ht="12.75" x14ac:dyDescent="0.25"/>
    <row r="80" s="4" customFormat="1" ht="12.75" x14ac:dyDescent="0.25"/>
    <row r="81" s="4" customFormat="1" ht="12.75" x14ac:dyDescent="0.25"/>
    <row r="82" s="4" customFormat="1" ht="12.75" x14ac:dyDescent="0.25"/>
    <row r="83" s="4" customFormat="1" ht="12.75" x14ac:dyDescent="0.25"/>
    <row r="84" s="4" customFormat="1" ht="12.75" x14ac:dyDescent="0.25"/>
    <row r="85" s="4" customFormat="1" ht="12.75" x14ac:dyDescent="0.25"/>
    <row r="86" s="4" customFormat="1" ht="12.75" x14ac:dyDescent="0.25"/>
    <row r="87" s="4" customFormat="1" ht="12.75" x14ac:dyDescent="0.25"/>
    <row r="88" s="4" customFormat="1" ht="12.75" x14ac:dyDescent="0.25"/>
    <row r="89" s="4" customFormat="1" ht="12.75" x14ac:dyDescent="0.25"/>
    <row r="90" s="4" customFormat="1" ht="12.75" x14ac:dyDescent="0.25"/>
    <row r="91" s="4" customFormat="1" ht="12.75" x14ac:dyDescent="0.25"/>
    <row r="92" s="4" customFormat="1" ht="12.75" x14ac:dyDescent="0.25"/>
    <row r="93" s="4" customFormat="1" ht="12.75" x14ac:dyDescent="0.25"/>
    <row r="94" s="4" customFormat="1" ht="12.75" x14ac:dyDescent="0.25"/>
    <row r="95" s="4" customFormat="1" ht="12.75" x14ac:dyDescent="0.25"/>
    <row r="96" s="4" customFormat="1" ht="12.75" x14ac:dyDescent="0.25"/>
    <row r="97" s="4" customFormat="1" ht="12.75" x14ac:dyDescent="0.25"/>
    <row r="98" s="4" customFormat="1" ht="12.75" x14ac:dyDescent="0.25"/>
    <row r="99" s="4" customFormat="1" ht="12.75" x14ac:dyDescent="0.25"/>
    <row r="100" s="4" customFormat="1" ht="12.75" x14ac:dyDescent="0.25"/>
    <row r="101" s="4" customFormat="1" ht="12.75" x14ac:dyDescent="0.25"/>
    <row r="102" s="4" customFormat="1" ht="12.75" x14ac:dyDescent="0.25"/>
    <row r="103" s="4" customFormat="1" ht="12.75" x14ac:dyDescent="0.25"/>
  </sheetData>
  <mergeCells count="4">
    <mergeCell ref="B1:D1"/>
    <mergeCell ref="E1:G1"/>
    <mergeCell ref="K1:M1"/>
    <mergeCell ref="H1:J1"/>
  </mergeCells>
  <pageMargins left="0.19685039370078741" right="0.19685039370078741" top="0.19685039370078741" bottom="0.19685039370078741" header="0.31496062992125984" footer="0.31496062992125984"/>
  <pageSetup paperSize="9" scale="90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view="pageBreakPreview" zoomScaleNormal="100" zoomScaleSheetLayoutView="100" workbookViewId="0"/>
  </sheetViews>
  <sheetFormatPr defaultRowHeight="12.75" x14ac:dyDescent="0.25"/>
  <cols>
    <col min="1" max="1" width="20.7109375" style="13" customWidth="1"/>
    <col min="2" max="10" width="10.7109375" style="13" customWidth="1"/>
    <col min="11" max="16384" width="9.140625" style="13"/>
  </cols>
  <sheetData>
    <row r="1" spans="1:10" ht="15" x14ac:dyDescent="0.25">
      <c r="B1" s="37">
        <v>2013</v>
      </c>
      <c r="C1" s="38"/>
      <c r="D1" s="39"/>
      <c r="E1" s="37">
        <v>2014</v>
      </c>
      <c r="F1" s="38"/>
      <c r="G1" s="39"/>
      <c r="H1" s="37">
        <v>2015</v>
      </c>
      <c r="I1" s="38"/>
      <c r="J1" s="39"/>
    </row>
    <row r="2" spans="1:10" s="14" customFormat="1" ht="25.5" x14ac:dyDescent="0.25">
      <c r="A2" s="20"/>
      <c r="B2" s="22" t="s">
        <v>85</v>
      </c>
      <c r="C2" s="23" t="s">
        <v>84</v>
      </c>
      <c r="D2" s="23" t="s">
        <v>83</v>
      </c>
      <c r="E2" s="22" t="s">
        <v>85</v>
      </c>
      <c r="F2" s="23" t="s">
        <v>84</v>
      </c>
      <c r="G2" s="23" t="s">
        <v>83</v>
      </c>
      <c r="H2" s="22" t="s">
        <v>85</v>
      </c>
      <c r="I2" s="23" t="s">
        <v>84</v>
      </c>
      <c r="J2" s="21" t="s">
        <v>83</v>
      </c>
    </row>
    <row r="3" spans="1:10" x14ac:dyDescent="0.25">
      <c r="A3" s="16" t="s">
        <v>61</v>
      </c>
      <c r="B3" s="17">
        <v>3676350</v>
      </c>
      <c r="C3" s="17">
        <f>B3/(252*8)</f>
        <v>1823.5863095238096</v>
      </c>
      <c r="D3" s="17">
        <f>(B3*10)/7000</f>
        <v>5251.9285714285716</v>
      </c>
      <c r="E3" s="17">
        <v>5854661</v>
      </c>
      <c r="F3" s="17">
        <f>E3/(252*8)</f>
        <v>2904.0977182539682</v>
      </c>
      <c r="G3" s="17">
        <f>(E3*10)/7000</f>
        <v>8363.8014285714289</v>
      </c>
      <c r="H3" s="17">
        <v>9440386</v>
      </c>
      <c r="I3" s="17">
        <f>H3/(252*8)</f>
        <v>4682.7311507936511</v>
      </c>
      <c r="J3" s="17">
        <f>(H3*10)/7000</f>
        <v>13486.265714285715</v>
      </c>
    </row>
    <row r="4" spans="1:10" x14ac:dyDescent="0.25">
      <c r="A4" s="18" t="s">
        <v>62</v>
      </c>
      <c r="B4" s="19">
        <v>141364</v>
      </c>
      <c r="C4" s="19">
        <f t="shared" ref="C4:F23" si="0">B4/(252*8)</f>
        <v>70.121031746031747</v>
      </c>
      <c r="D4" s="19">
        <f t="shared" ref="D4:D23" si="1">(B4*10)/7000</f>
        <v>201.94857142857143</v>
      </c>
      <c r="E4" s="19">
        <v>297421</v>
      </c>
      <c r="F4" s="19">
        <f t="shared" si="0"/>
        <v>147.53025793650792</v>
      </c>
      <c r="G4" s="19">
        <f t="shared" ref="G4:G23" si="2">(E4*10)/7000</f>
        <v>424.88714285714286</v>
      </c>
      <c r="H4" s="19">
        <v>459640</v>
      </c>
      <c r="I4" s="19">
        <f t="shared" ref="I4" si="3">H4/(252*8)</f>
        <v>227.99603174603175</v>
      </c>
      <c r="J4" s="19">
        <f t="shared" ref="J4:J23" si="4">(H4*10)/7000</f>
        <v>656.62857142857138</v>
      </c>
    </row>
    <row r="5" spans="1:10" x14ac:dyDescent="0.25">
      <c r="A5" s="18" t="s">
        <v>63</v>
      </c>
      <c r="B5" s="19">
        <v>1058570</v>
      </c>
      <c r="C5" s="19">
        <f t="shared" si="0"/>
        <v>525.08432539682542</v>
      </c>
      <c r="D5" s="19">
        <f t="shared" si="1"/>
        <v>1512.2428571428572</v>
      </c>
      <c r="E5" s="19">
        <v>2109447</v>
      </c>
      <c r="F5" s="19">
        <f t="shared" si="0"/>
        <v>1046.3526785714287</v>
      </c>
      <c r="G5" s="19">
        <f t="shared" si="2"/>
        <v>3013.4957142857143</v>
      </c>
      <c r="H5" s="19">
        <v>3866276</v>
      </c>
      <c r="I5" s="19">
        <f t="shared" ref="I5" si="5">H5/(252*8)</f>
        <v>1917.7956349206349</v>
      </c>
      <c r="J5" s="19">
        <f t="shared" si="4"/>
        <v>5523.2514285714287</v>
      </c>
    </row>
    <row r="6" spans="1:10" x14ac:dyDescent="0.25">
      <c r="A6" s="18" t="s">
        <v>64</v>
      </c>
      <c r="B6" s="19">
        <v>6751896</v>
      </c>
      <c r="C6" s="19">
        <f t="shared" si="0"/>
        <v>3349.1547619047619</v>
      </c>
      <c r="D6" s="19">
        <f t="shared" si="1"/>
        <v>9645.5657142857144</v>
      </c>
      <c r="E6" s="19">
        <v>11844037</v>
      </c>
      <c r="F6" s="19">
        <f t="shared" si="0"/>
        <v>5875.0183531746034</v>
      </c>
      <c r="G6" s="19">
        <f t="shared" si="2"/>
        <v>16920.052857142859</v>
      </c>
      <c r="H6" s="19">
        <v>20939603</v>
      </c>
      <c r="I6" s="19">
        <f t="shared" ref="I6" si="6">H6/(252*8)</f>
        <v>10386.707837301587</v>
      </c>
      <c r="J6" s="19">
        <f t="shared" si="4"/>
        <v>29913.71857142857</v>
      </c>
    </row>
    <row r="7" spans="1:10" x14ac:dyDescent="0.25">
      <c r="A7" s="18" t="s">
        <v>65</v>
      </c>
      <c r="B7" s="19">
        <v>2876993</v>
      </c>
      <c r="C7" s="19">
        <f t="shared" si="0"/>
        <v>1427.0798611111111</v>
      </c>
      <c r="D7" s="19">
        <f t="shared" si="1"/>
        <v>4109.99</v>
      </c>
      <c r="E7" s="19">
        <v>3613573</v>
      </c>
      <c r="F7" s="19">
        <f t="shared" si="0"/>
        <v>1792.4469246031747</v>
      </c>
      <c r="G7" s="19">
        <f t="shared" si="2"/>
        <v>5162.2471428571425</v>
      </c>
      <c r="H7" s="19">
        <v>4789534</v>
      </c>
      <c r="I7" s="19">
        <f t="shared" ref="I7" si="7">H7/(252*8)</f>
        <v>2375.7609126984125</v>
      </c>
      <c r="J7" s="19">
        <f t="shared" si="4"/>
        <v>6842.1914285714283</v>
      </c>
    </row>
    <row r="8" spans="1:10" x14ac:dyDescent="0.25">
      <c r="A8" s="18" t="s">
        <v>66</v>
      </c>
      <c r="B8" s="19">
        <v>5889686</v>
      </c>
      <c r="C8" s="19">
        <f t="shared" si="0"/>
        <v>2921.4712301587301</v>
      </c>
      <c r="D8" s="19">
        <f t="shared" si="1"/>
        <v>8413.8371428571427</v>
      </c>
      <c r="E8" s="19">
        <v>9689330</v>
      </c>
      <c r="F8" s="19">
        <f t="shared" si="0"/>
        <v>4806.2152777777774</v>
      </c>
      <c r="G8" s="19">
        <f t="shared" si="2"/>
        <v>13841.9</v>
      </c>
      <c r="H8" s="19">
        <v>15161243</v>
      </c>
      <c r="I8" s="19">
        <f t="shared" ref="I8" si="8">H8/(252*8)</f>
        <v>7520.4578373015875</v>
      </c>
      <c r="J8" s="19">
        <f t="shared" si="4"/>
        <v>21658.91857142857</v>
      </c>
    </row>
    <row r="9" spans="1:10" x14ac:dyDescent="0.25">
      <c r="A9" s="18" t="s">
        <v>67</v>
      </c>
      <c r="B9" s="19">
        <v>2737011</v>
      </c>
      <c r="C9" s="19">
        <f t="shared" si="0"/>
        <v>1357.6443452380952</v>
      </c>
      <c r="D9" s="19">
        <f t="shared" si="1"/>
        <v>3910.0157142857142</v>
      </c>
      <c r="E9" s="19">
        <v>3771122</v>
      </c>
      <c r="F9" s="19">
        <f t="shared" si="0"/>
        <v>1870.5962301587301</v>
      </c>
      <c r="G9" s="19">
        <f t="shared" si="2"/>
        <v>5387.3171428571432</v>
      </c>
      <c r="H9" s="19">
        <v>5282270</v>
      </c>
      <c r="I9" s="19">
        <f t="shared" ref="I9" si="9">H9/(252*8)</f>
        <v>2620.1736111111113</v>
      </c>
      <c r="J9" s="19">
        <f t="shared" si="4"/>
        <v>7546.1</v>
      </c>
    </row>
    <row r="10" spans="1:10" x14ac:dyDescent="0.25">
      <c r="A10" s="18" t="s">
        <v>68</v>
      </c>
      <c r="B10" s="19">
        <v>4859038</v>
      </c>
      <c r="C10" s="19">
        <f t="shared" si="0"/>
        <v>2410.2371031746034</v>
      </c>
      <c r="D10" s="19">
        <f t="shared" si="1"/>
        <v>6941.482857142857</v>
      </c>
      <c r="E10" s="19">
        <v>8780253</v>
      </c>
      <c r="F10" s="19">
        <f t="shared" si="0"/>
        <v>4355.2842261904761</v>
      </c>
      <c r="G10" s="19">
        <f t="shared" si="2"/>
        <v>12543.218571428572</v>
      </c>
      <c r="H10" s="19">
        <v>14322944</v>
      </c>
      <c r="I10" s="19">
        <f t="shared" ref="I10" si="10">H10/(252*8)</f>
        <v>7104.6349206349205</v>
      </c>
      <c r="J10" s="19">
        <f t="shared" si="4"/>
        <v>20461.348571428571</v>
      </c>
    </row>
    <row r="11" spans="1:10" x14ac:dyDescent="0.25">
      <c r="A11" s="18" t="s">
        <v>69</v>
      </c>
      <c r="B11" s="19">
        <v>2412624</v>
      </c>
      <c r="C11" s="19">
        <f t="shared" si="0"/>
        <v>1196.7380952380952</v>
      </c>
      <c r="D11" s="19">
        <f t="shared" si="1"/>
        <v>3446.6057142857144</v>
      </c>
      <c r="E11" s="19">
        <v>4468542</v>
      </c>
      <c r="F11" s="19">
        <f t="shared" si="0"/>
        <v>2216.5386904761904</v>
      </c>
      <c r="G11" s="19">
        <f t="shared" si="2"/>
        <v>6383.6314285714288</v>
      </c>
      <c r="H11" s="19">
        <v>7954250</v>
      </c>
      <c r="I11" s="19">
        <f t="shared" ref="I11" si="11">H11/(252*8)</f>
        <v>3945.5605158730159</v>
      </c>
      <c r="J11" s="19">
        <f t="shared" si="4"/>
        <v>11363.214285714286</v>
      </c>
    </row>
    <row r="12" spans="1:10" x14ac:dyDescent="0.25">
      <c r="A12" s="18" t="s">
        <v>70</v>
      </c>
      <c r="B12" s="19">
        <v>682888</v>
      </c>
      <c r="C12" s="19">
        <f t="shared" si="0"/>
        <v>338.73412698412699</v>
      </c>
      <c r="D12" s="19">
        <f t="shared" si="1"/>
        <v>975.5542857142857</v>
      </c>
      <c r="E12" s="19">
        <v>1194861</v>
      </c>
      <c r="F12" s="19">
        <f t="shared" si="0"/>
        <v>592.68898809523807</v>
      </c>
      <c r="G12" s="19">
        <f t="shared" si="2"/>
        <v>1706.9442857142858</v>
      </c>
      <c r="H12" s="19">
        <v>1971122</v>
      </c>
      <c r="I12" s="19">
        <f t="shared" ref="I12" si="12">H12/(252*8)</f>
        <v>977.73908730158735</v>
      </c>
      <c r="J12" s="19">
        <f t="shared" si="4"/>
        <v>2815.8885714285716</v>
      </c>
    </row>
    <row r="13" spans="1:10" x14ac:dyDescent="0.25">
      <c r="A13" s="18" t="s">
        <v>71</v>
      </c>
      <c r="B13" s="19">
        <v>1667874</v>
      </c>
      <c r="C13" s="19">
        <f t="shared" si="0"/>
        <v>827.31845238095241</v>
      </c>
      <c r="D13" s="19">
        <f t="shared" si="1"/>
        <v>2382.6771428571428</v>
      </c>
      <c r="E13" s="19">
        <v>3123838</v>
      </c>
      <c r="F13" s="19">
        <f t="shared" si="0"/>
        <v>1549.5228174603174</v>
      </c>
      <c r="G13" s="19">
        <f t="shared" si="2"/>
        <v>4462.6257142857139</v>
      </c>
      <c r="H13" s="19">
        <v>5029512</v>
      </c>
      <c r="I13" s="19">
        <f t="shared" ref="I13" si="13">H13/(252*8)</f>
        <v>2494.7976190476193</v>
      </c>
      <c r="J13" s="19">
        <f t="shared" si="4"/>
        <v>7185.017142857143</v>
      </c>
    </row>
    <row r="14" spans="1:10" x14ac:dyDescent="0.25">
      <c r="A14" s="18" t="s">
        <v>72</v>
      </c>
      <c r="B14" s="19">
        <v>2021696</v>
      </c>
      <c r="C14" s="19">
        <f t="shared" si="0"/>
        <v>1002.8253968253969</v>
      </c>
      <c r="D14" s="19">
        <f t="shared" si="1"/>
        <v>2888.1371428571429</v>
      </c>
      <c r="E14" s="19">
        <v>3130331</v>
      </c>
      <c r="F14" s="19">
        <f t="shared" si="0"/>
        <v>1552.7435515873017</v>
      </c>
      <c r="G14" s="19">
        <f t="shared" si="2"/>
        <v>4471.9014285714284</v>
      </c>
      <c r="H14" s="19">
        <v>5495769</v>
      </c>
      <c r="I14" s="19">
        <f t="shared" ref="I14" si="14">H14/(252*8)</f>
        <v>2726.0758928571427</v>
      </c>
      <c r="J14" s="19">
        <f t="shared" si="4"/>
        <v>7851.0985714285716</v>
      </c>
    </row>
    <row r="15" spans="1:10" x14ac:dyDescent="0.25">
      <c r="A15" s="18" t="s">
        <v>73</v>
      </c>
      <c r="B15" s="19">
        <v>796250</v>
      </c>
      <c r="C15" s="19">
        <f t="shared" si="0"/>
        <v>394.96527777777777</v>
      </c>
      <c r="D15" s="19">
        <f t="shared" si="1"/>
        <v>1137.5</v>
      </c>
      <c r="E15" s="19">
        <v>1368109</v>
      </c>
      <c r="F15" s="19">
        <f t="shared" si="0"/>
        <v>678.62549603174602</v>
      </c>
      <c r="G15" s="19">
        <f t="shared" si="2"/>
        <v>1954.4414285714286</v>
      </c>
      <c r="H15" s="19">
        <v>2474610</v>
      </c>
      <c r="I15" s="19">
        <f t="shared" ref="I15" si="15">H15/(252*8)</f>
        <v>1227.485119047619</v>
      </c>
      <c r="J15" s="19">
        <f t="shared" si="4"/>
        <v>3535.1571428571428</v>
      </c>
    </row>
    <row r="16" spans="1:10" x14ac:dyDescent="0.25">
      <c r="A16" s="18" t="s">
        <v>74</v>
      </c>
      <c r="B16" s="19">
        <v>159728</v>
      </c>
      <c r="C16" s="19">
        <f t="shared" si="0"/>
        <v>79.230158730158735</v>
      </c>
      <c r="D16" s="19">
        <f t="shared" si="1"/>
        <v>228.18285714285713</v>
      </c>
      <c r="E16" s="19">
        <v>294695</v>
      </c>
      <c r="F16" s="19">
        <f t="shared" si="0"/>
        <v>146.17807539682539</v>
      </c>
      <c r="G16" s="19">
        <f t="shared" si="2"/>
        <v>420.99285714285713</v>
      </c>
      <c r="H16" s="19">
        <v>497767</v>
      </c>
      <c r="I16" s="19">
        <f t="shared" ref="I16" si="16">H16/(252*8)</f>
        <v>246.90823412698413</v>
      </c>
      <c r="J16" s="19">
        <f t="shared" si="4"/>
        <v>711.09571428571428</v>
      </c>
    </row>
    <row r="17" spans="1:10" x14ac:dyDescent="0.25">
      <c r="A17" s="18" t="s">
        <v>75</v>
      </c>
      <c r="B17" s="19">
        <v>927675</v>
      </c>
      <c r="C17" s="19">
        <f t="shared" si="0"/>
        <v>460.15625</v>
      </c>
      <c r="D17" s="19">
        <f t="shared" si="1"/>
        <v>1325.25</v>
      </c>
      <c r="E17" s="19">
        <v>1661182</v>
      </c>
      <c r="F17" s="19">
        <f t="shared" si="0"/>
        <v>823.99900793650795</v>
      </c>
      <c r="G17" s="19">
        <f t="shared" si="2"/>
        <v>2373.1171428571429</v>
      </c>
      <c r="H17" s="19">
        <v>2934392</v>
      </c>
      <c r="I17" s="19">
        <f t="shared" ref="I17" si="17">H17/(252*8)</f>
        <v>1455.5515873015872</v>
      </c>
      <c r="J17" s="19">
        <f t="shared" si="4"/>
        <v>4191.988571428571</v>
      </c>
    </row>
    <row r="18" spans="1:10" x14ac:dyDescent="0.25">
      <c r="A18" s="18" t="s">
        <v>76</v>
      </c>
      <c r="B18" s="19">
        <v>1344215</v>
      </c>
      <c r="C18" s="19">
        <f t="shared" si="0"/>
        <v>666.77331349206349</v>
      </c>
      <c r="D18" s="19">
        <f t="shared" si="1"/>
        <v>1920.3071428571429</v>
      </c>
      <c r="E18" s="19">
        <v>3014286</v>
      </c>
      <c r="F18" s="19">
        <f t="shared" si="0"/>
        <v>1495.1815476190477</v>
      </c>
      <c r="G18" s="19">
        <f t="shared" si="2"/>
        <v>4306.1228571428574</v>
      </c>
      <c r="H18" s="19">
        <v>5428142</v>
      </c>
      <c r="I18" s="19">
        <f t="shared" ref="I18" si="18">H18/(252*8)</f>
        <v>2692.530753968254</v>
      </c>
      <c r="J18" s="19">
        <f t="shared" si="4"/>
        <v>7754.488571428571</v>
      </c>
    </row>
    <row r="19" spans="1:10" x14ac:dyDescent="0.25">
      <c r="A19" s="18" t="s">
        <v>77</v>
      </c>
      <c r="B19" s="19">
        <v>297604</v>
      </c>
      <c r="C19" s="19">
        <f t="shared" si="0"/>
        <v>147.62103174603175</v>
      </c>
      <c r="D19" s="19">
        <f t="shared" si="1"/>
        <v>425.14857142857142</v>
      </c>
      <c r="E19" s="19">
        <v>530960</v>
      </c>
      <c r="F19" s="19">
        <f t="shared" si="0"/>
        <v>263.37301587301585</v>
      </c>
      <c r="G19" s="19">
        <f t="shared" si="2"/>
        <v>758.51428571428573</v>
      </c>
      <c r="H19" s="19">
        <v>847288</v>
      </c>
      <c r="I19" s="19">
        <f t="shared" ref="I19" si="19">H19/(252*8)</f>
        <v>420.28174603174602</v>
      </c>
      <c r="J19" s="19">
        <f t="shared" si="4"/>
        <v>1210.4114285714286</v>
      </c>
    </row>
    <row r="20" spans="1:10" x14ac:dyDescent="0.25">
      <c r="A20" s="18" t="s">
        <v>78</v>
      </c>
      <c r="B20" s="19">
        <v>481677</v>
      </c>
      <c r="C20" s="19">
        <f t="shared" si="0"/>
        <v>238.92708333333334</v>
      </c>
      <c r="D20" s="19">
        <f t="shared" si="1"/>
        <v>688.11</v>
      </c>
      <c r="E20" s="19">
        <v>818405</v>
      </c>
      <c r="F20" s="19">
        <f t="shared" si="0"/>
        <v>405.95486111111109</v>
      </c>
      <c r="G20" s="19">
        <f t="shared" si="2"/>
        <v>1169.1500000000001</v>
      </c>
      <c r="H20" s="19">
        <v>1346118</v>
      </c>
      <c r="I20" s="19">
        <f t="shared" ref="I20" si="20">H20/(252*8)</f>
        <v>667.71726190476193</v>
      </c>
      <c r="J20" s="19">
        <f t="shared" si="4"/>
        <v>1923.0257142857142</v>
      </c>
    </row>
    <row r="21" spans="1:10" x14ac:dyDescent="0.25">
      <c r="A21" s="18" t="s">
        <v>79</v>
      </c>
      <c r="B21" s="19">
        <v>845372</v>
      </c>
      <c r="C21" s="19">
        <f t="shared" si="0"/>
        <v>419.33134920634922</v>
      </c>
      <c r="D21" s="19">
        <f t="shared" si="1"/>
        <v>1207.6742857142858</v>
      </c>
      <c r="E21" s="19">
        <v>1448350</v>
      </c>
      <c r="F21" s="19">
        <f t="shared" si="0"/>
        <v>718.4275793650794</v>
      </c>
      <c r="G21" s="19">
        <f t="shared" si="2"/>
        <v>2069.0714285714284</v>
      </c>
      <c r="H21" s="19">
        <v>2820764</v>
      </c>
      <c r="I21" s="19">
        <f t="shared" ref="I21" si="21">H21/(252*8)</f>
        <v>1399.188492063492</v>
      </c>
      <c r="J21" s="19">
        <f t="shared" si="4"/>
        <v>4029.6628571428573</v>
      </c>
    </row>
    <row r="22" spans="1:10" x14ac:dyDescent="0.25">
      <c r="A22" s="18" t="s">
        <v>80</v>
      </c>
      <c r="B22" s="19">
        <v>1187786</v>
      </c>
      <c r="C22" s="19">
        <f t="shared" si="0"/>
        <v>589.17956349206349</v>
      </c>
      <c r="D22" s="19">
        <f t="shared" si="1"/>
        <v>1696.8371428571429</v>
      </c>
      <c r="E22" s="19">
        <v>2159476</v>
      </c>
      <c r="F22" s="19">
        <f t="shared" si="0"/>
        <v>1071.1686507936508</v>
      </c>
      <c r="G22" s="19">
        <f t="shared" si="2"/>
        <v>3084.9657142857145</v>
      </c>
      <c r="H22" s="19">
        <v>3859944</v>
      </c>
      <c r="I22" s="19">
        <f t="shared" ref="I22" si="22">H22/(252*8)</f>
        <v>1914.6547619047619</v>
      </c>
      <c r="J22" s="19">
        <f t="shared" si="4"/>
        <v>5514.2057142857138</v>
      </c>
    </row>
    <row r="23" spans="1:10" x14ac:dyDescent="0.25">
      <c r="A23" s="18" t="s">
        <v>81</v>
      </c>
      <c r="B23" s="19">
        <v>40816297</v>
      </c>
      <c r="C23" s="19">
        <f t="shared" si="0"/>
        <v>20246.179067460318</v>
      </c>
      <c r="D23" s="19">
        <f t="shared" si="1"/>
        <v>58308.995714285717</v>
      </c>
      <c r="E23" s="19">
        <v>69172879</v>
      </c>
      <c r="F23" s="19">
        <f t="shared" si="0"/>
        <v>34311.9439484127</v>
      </c>
      <c r="G23" s="19">
        <f t="shared" si="2"/>
        <v>98818.398571428566</v>
      </c>
      <c r="H23" s="19">
        <v>114921574</v>
      </c>
      <c r="I23" s="19">
        <f t="shared" ref="I23" si="23">H23/(252*8)</f>
        <v>57004.749007936509</v>
      </c>
      <c r="J23" s="19">
        <f t="shared" si="4"/>
        <v>164173.67714285714</v>
      </c>
    </row>
    <row r="24" spans="1:10" x14ac:dyDescent="0.25">
      <c r="H24" s="26">
        <v>2013</v>
      </c>
      <c r="I24" s="26">
        <v>2014</v>
      </c>
      <c r="J24" s="26">
        <v>2015</v>
      </c>
    </row>
    <row r="25" spans="1:10" ht="15" x14ac:dyDescent="0.25">
      <c r="B25" s="40">
        <v>2013</v>
      </c>
      <c r="C25" s="41"/>
      <c r="D25" s="42"/>
      <c r="E25" s="40">
        <v>2014</v>
      </c>
      <c r="F25" s="41"/>
      <c r="G25" s="42"/>
      <c r="H25" s="40">
        <v>2015</v>
      </c>
      <c r="I25" s="41"/>
      <c r="J25" s="42"/>
    </row>
    <row r="26" spans="1:10" ht="25.5" x14ac:dyDescent="0.25">
      <c r="A26" s="14"/>
      <c r="B26" s="22" t="s">
        <v>85</v>
      </c>
      <c r="C26" s="23" t="s">
        <v>84</v>
      </c>
      <c r="D26" s="21" t="s">
        <v>83</v>
      </c>
      <c r="E26" s="22" t="s">
        <v>85</v>
      </c>
      <c r="F26" s="23" t="s">
        <v>84</v>
      </c>
      <c r="G26" s="21" t="s">
        <v>83</v>
      </c>
      <c r="H26" s="22" t="s">
        <v>85</v>
      </c>
      <c r="I26" s="23" t="s">
        <v>84</v>
      </c>
      <c r="J26" s="21" t="s">
        <v>83</v>
      </c>
    </row>
    <row r="27" spans="1:10" x14ac:dyDescent="0.25">
      <c r="A27" s="30" t="s">
        <v>64</v>
      </c>
      <c r="B27" s="24">
        <v>6751896</v>
      </c>
      <c r="C27" s="19">
        <f t="shared" ref="C27:F27" si="24">B27/(252*8)</f>
        <v>3349.1547619047619</v>
      </c>
      <c r="D27" s="25">
        <f t="shared" ref="D27" si="25">(B27*10)/7000</f>
        <v>9645.5657142857144</v>
      </c>
      <c r="E27" s="24">
        <v>11844037</v>
      </c>
      <c r="F27" s="19">
        <f t="shared" si="24"/>
        <v>5875.0183531746034</v>
      </c>
      <c r="G27" s="25">
        <f t="shared" ref="G27" si="26">(E27*10)/7000</f>
        <v>16920.052857142859</v>
      </c>
      <c r="H27" s="24">
        <v>20939603</v>
      </c>
      <c r="I27" s="19">
        <f t="shared" ref="I27" si="27">H27/(252*8)</f>
        <v>10386.707837301587</v>
      </c>
      <c r="J27" s="25">
        <f t="shared" ref="J27" si="28">(H27*10)/7000</f>
        <v>29913.71857142857</v>
      </c>
    </row>
    <row r="28" spans="1:10" ht="15" x14ac:dyDescent="0.25">
      <c r="A28" s="31"/>
      <c r="B28" s="33">
        <v>100</v>
      </c>
      <c r="C28" s="34"/>
      <c r="D28" s="35"/>
      <c r="E28" s="33">
        <f>(E27/B27)*100</f>
        <v>175.41794186403345</v>
      </c>
      <c r="F28" s="34"/>
      <c r="G28" s="35"/>
      <c r="H28" s="33">
        <f>(H27/B27)*100</f>
        <v>310.12922888622694</v>
      </c>
      <c r="I28" s="34"/>
      <c r="J28" s="35"/>
    </row>
    <row r="29" spans="1:10" x14ac:dyDescent="0.25">
      <c r="A29" s="32" t="s">
        <v>81</v>
      </c>
      <c r="B29" s="24">
        <v>40816297</v>
      </c>
      <c r="C29" s="19">
        <f t="shared" ref="C29:F29" si="29">B29/(252*8)</f>
        <v>20246.179067460318</v>
      </c>
      <c r="D29" s="25">
        <f t="shared" ref="D29" si="30">(B29*10)/7000</f>
        <v>58308.995714285717</v>
      </c>
      <c r="E29" s="24">
        <v>69172879</v>
      </c>
      <c r="F29" s="19">
        <f t="shared" si="29"/>
        <v>34311.9439484127</v>
      </c>
      <c r="G29" s="25">
        <f t="shared" ref="G29" si="31">(E29*10)/7000</f>
        <v>98818.398571428566</v>
      </c>
      <c r="H29" s="24">
        <v>114921574</v>
      </c>
      <c r="I29" s="19">
        <f t="shared" ref="I29" si="32">H29/(252*8)</f>
        <v>57004.749007936509</v>
      </c>
      <c r="J29" s="25">
        <f t="shared" ref="J29" si="33">(H29*10)/7000</f>
        <v>164173.67714285714</v>
      </c>
    </row>
    <row r="30" spans="1:10" ht="15" x14ac:dyDescent="0.25">
      <c r="A30" s="31"/>
      <c r="B30" s="33">
        <v>100</v>
      </c>
      <c r="C30" s="34"/>
      <c r="D30" s="35"/>
      <c r="E30" s="33">
        <f>(E29/B29)*100</f>
        <v>169.4736761642047</v>
      </c>
      <c r="F30" s="34"/>
      <c r="G30" s="35"/>
      <c r="H30" s="33">
        <f>(H29/B29)*100</f>
        <v>281.55806000725642</v>
      </c>
      <c r="I30" s="34"/>
      <c r="J30" s="35"/>
    </row>
    <row r="31" spans="1:10" x14ac:dyDescent="0.25">
      <c r="H31" s="43">
        <v>100</v>
      </c>
      <c r="I31" s="43">
        <v>175.41794186403345</v>
      </c>
      <c r="J31" s="43">
        <v>310.12922888622694</v>
      </c>
    </row>
    <row r="32" spans="1:10" x14ac:dyDescent="0.25">
      <c r="H32" s="43">
        <v>100</v>
      </c>
      <c r="I32" s="43">
        <v>169.47</v>
      </c>
      <c r="J32" s="43">
        <v>281.56</v>
      </c>
    </row>
    <row r="39" spans="11:13" x14ac:dyDescent="0.25">
      <c r="K39" s="15"/>
      <c r="L39" s="15"/>
      <c r="M39" s="15"/>
    </row>
    <row r="40" spans="11:13" ht="15" x14ac:dyDescent="0.25">
      <c r="K40" s="36"/>
      <c r="L40" s="29"/>
      <c r="M40" s="29"/>
    </row>
  </sheetData>
  <mergeCells count="15">
    <mergeCell ref="K40:M40"/>
    <mergeCell ref="B1:D1"/>
    <mergeCell ref="E1:G1"/>
    <mergeCell ref="H1:J1"/>
    <mergeCell ref="B25:D25"/>
    <mergeCell ref="E25:G25"/>
    <mergeCell ref="H25:J25"/>
    <mergeCell ref="A27:A28"/>
    <mergeCell ref="A29:A30"/>
    <mergeCell ref="B28:D28"/>
    <mergeCell ref="E28:G28"/>
    <mergeCell ref="H28:J28"/>
    <mergeCell ref="B30:D30"/>
    <mergeCell ref="E30:G30"/>
    <mergeCell ref="H30:J30"/>
  </mergeCells>
  <pageMargins left="0.19685039370078741" right="0.19685039370078741" top="0.19685039370078741" bottom="0.19685039370078741" header="0.31496062992125984" footer="0.31496062992125984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4</vt:i4>
      </vt:variant>
      <vt:variant>
        <vt:lpstr>Intervalli denominati</vt:lpstr>
      </vt:variant>
      <vt:variant>
        <vt:i4>2</vt:i4>
      </vt:variant>
    </vt:vector>
  </HeadingPairs>
  <TitlesOfParts>
    <vt:vector size="6" baseType="lpstr">
      <vt:lpstr>Avv MINLAV</vt:lpstr>
      <vt:lpstr>Cess MINLAV</vt:lpstr>
      <vt:lpstr>Graf MINLAV</vt:lpstr>
      <vt:lpstr>Voucher - INPS</vt:lpstr>
      <vt:lpstr>'Graf MINLAV'!Area_stampa</vt:lpstr>
      <vt:lpstr>'Voucher - INPS'!Area_stampa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Cesare Benzi</dc:creator>
  <cp:lastModifiedBy>Utente Windows</cp:lastModifiedBy>
  <dcterms:created xsi:type="dcterms:W3CDTF">2016-12-06T13:52:05Z</dcterms:created>
  <dcterms:modified xsi:type="dcterms:W3CDTF">2016-12-07T10:28:39Z</dcterms:modified>
</cp:coreProperties>
</file>