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esktop\Git_Repos\portfolio-allocation\misc analysis\My Portfolio\"/>
    </mc:Choice>
  </mc:AlternateContent>
  <xr:revisionPtr revIDLastSave="0" documentId="13_ncr:1_{D9D4698D-9E5D-451A-8768-691FB3B01CF2}" xr6:coauthVersionLast="46" xr6:coauthVersionMax="46" xr10:uidLastSave="{00000000-0000-0000-0000-000000000000}"/>
  <bookViews>
    <workbookView xWindow="-120" yWindow="-120" windowWidth="29040" windowHeight="15840" xr2:uid="{1E0237DF-A7BC-4D9F-A5B0-775EA3534BB5}"/>
  </bookViews>
  <sheets>
    <sheet name="from 1915" sheetId="1" r:id="rId1"/>
    <sheet name="hyperinflation 1975-1985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6" i="1" l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5" i="1"/>
  <c r="X4" i="2" l="1"/>
  <c r="Y4" i="2"/>
  <c r="Z4" i="2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AA4" i="2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B4" i="2"/>
  <c r="AC4" i="2"/>
  <c r="X5" i="2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Y5" i="2"/>
  <c r="Y6" i="2" s="1"/>
  <c r="AB5" i="2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C5" i="2"/>
  <c r="AC6" i="2" s="1"/>
  <c r="Y7" i="2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AC7" i="2"/>
  <c r="AC8" i="2" s="1"/>
  <c r="AC9" i="2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X43" i="2"/>
  <c r="AB43" i="2"/>
  <c r="Y3" i="2"/>
  <c r="Z3" i="2"/>
  <c r="AA3" i="2"/>
  <c r="AB3" i="2"/>
  <c r="AC3" i="2"/>
  <c r="X3" i="2"/>
  <c r="BF2" i="2"/>
  <c r="BF3" i="2" s="1"/>
  <c r="AG2" i="2"/>
  <c r="AG3" i="2" s="1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1" i="2"/>
  <c r="M2" i="2"/>
  <c r="N2" i="2"/>
  <c r="O2" i="2"/>
  <c r="P2" i="2"/>
  <c r="Q2" i="2"/>
  <c r="R2" i="2"/>
  <c r="S2" i="2"/>
  <c r="T2" i="2"/>
  <c r="U2" i="2"/>
  <c r="V2" i="2"/>
  <c r="W2" i="2"/>
  <c r="AU2" i="2"/>
  <c r="AV2" i="2"/>
  <c r="AW2" i="2"/>
  <c r="AX2" i="2"/>
  <c r="AY2" i="2"/>
  <c r="AZ2" i="2"/>
  <c r="BA2" i="2"/>
  <c r="BB2" i="2"/>
  <c r="BC2" i="2"/>
  <c r="BD2" i="2"/>
  <c r="BE2" i="2"/>
  <c r="BE43" i="2"/>
  <c r="BD43" i="2"/>
  <c r="BC43" i="2"/>
  <c r="BB43" i="2"/>
  <c r="BA43" i="2"/>
  <c r="AZ43" i="2"/>
  <c r="AY43" i="2"/>
  <c r="AX43" i="2"/>
  <c r="AW43" i="2"/>
  <c r="AV43" i="2"/>
  <c r="AU43" i="2"/>
  <c r="W43" i="2"/>
  <c r="V43" i="2"/>
  <c r="U43" i="2"/>
  <c r="T43" i="2"/>
  <c r="S43" i="2"/>
  <c r="R43" i="2"/>
  <c r="Q43" i="2"/>
  <c r="P43" i="2"/>
  <c r="O43" i="2"/>
  <c r="N43" i="2"/>
  <c r="M43" i="2"/>
  <c r="BE42" i="2"/>
  <c r="BD42" i="2"/>
  <c r="BC42" i="2"/>
  <c r="BB42" i="2"/>
  <c r="BA42" i="2"/>
  <c r="AZ42" i="2"/>
  <c r="AY42" i="2"/>
  <c r="AX42" i="2"/>
  <c r="AW42" i="2"/>
  <c r="AV42" i="2"/>
  <c r="AU42" i="2"/>
  <c r="W42" i="2"/>
  <c r="V42" i="2"/>
  <c r="U42" i="2"/>
  <c r="T42" i="2"/>
  <c r="S42" i="2"/>
  <c r="R42" i="2"/>
  <c r="Q42" i="2"/>
  <c r="P42" i="2"/>
  <c r="O42" i="2"/>
  <c r="N42" i="2"/>
  <c r="M42" i="2"/>
  <c r="BE41" i="2"/>
  <c r="BD41" i="2"/>
  <c r="BC41" i="2"/>
  <c r="BB41" i="2"/>
  <c r="BA41" i="2"/>
  <c r="AZ41" i="2"/>
  <c r="AY41" i="2"/>
  <c r="AX41" i="2"/>
  <c r="AW41" i="2"/>
  <c r="AV41" i="2"/>
  <c r="AU41" i="2"/>
  <c r="W41" i="2"/>
  <c r="V41" i="2"/>
  <c r="U41" i="2"/>
  <c r="T41" i="2"/>
  <c r="S41" i="2"/>
  <c r="R41" i="2"/>
  <c r="Q41" i="2"/>
  <c r="P41" i="2"/>
  <c r="O41" i="2"/>
  <c r="N41" i="2"/>
  <c r="M41" i="2"/>
  <c r="BE40" i="2"/>
  <c r="BD40" i="2"/>
  <c r="BC40" i="2"/>
  <c r="BB40" i="2"/>
  <c r="BA40" i="2"/>
  <c r="AZ40" i="2"/>
  <c r="AY40" i="2"/>
  <c r="AX40" i="2"/>
  <c r="AW40" i="2"/>
  <c r="AV40" i="2"/>
  <c r="AU40" i="2"/>
  <c r="W40" i="2"/>
  <c r="V40" i="2"/>
  <c r="U40" i="2"/>
  <c r="T40" i="2"/>
  <c r="S40" i="2"/>
  <c r="R40" i="2"/>
  <c r="Q40" i="2"/>
  <c r="P40" i="2"/>
  <c r="O40" i="2"/>
  <c r="N40" i="2"/>
  <c r="M40" i="2"/>
  <c r="BE39" i="2"/>
  <c r="BD39" i="2"/>
  <c r="BC39" i="2"/>
  <c r="BB39" i="2"/>
  <c r="BA39" i="2"/>
  <c r="AZ39" i="2"/>
  <c r="AY39" i="2"/>
  <c r="AX39" i="2"/>
  <c r="AW39" i="2"/>
  <c r="AV39" i="2"/>
  <c r="AU39" i="2"/>
  <c r="W39" i="2"/>
  <c r="V39" i="2"/>
  <c r="U39" i="2"/>
  <c r="T39" i="2"/>
  <c r="S39" i="2"/>
  <c r="R39" i="2"/>
  <c r="Q39" i="2"/>
  <c r="P39" i="2"/>
  <c r="O39" i="2"/>
  <c r="N39" i="2"/>
  <c r="M39" i="2"/>
  <c r="BE38" i="2"/>
  <c r="BD38" i="2"/>
  <c r="BC38" i="2"/>
  <c r="BB38" i="2"/>
  <c r="BA38" i="2"/>
  <c r="AZ38" i="2"/>
  <c r="AY38" i="2"/>
  <c r="AX38" i="2"/>
  <c r="AW38" i="2"/>
  <c r="AV38" i="2"/>
  <c r="AU38" i="2"/>
  <c r="W38" i="2"/>
  <c r="V38" i="2"/>
  <c r="U38" i="2"/>
  <c r="T38" i="2"/>
  <c r="S38" i="2"/>
  <c r="R38" i="2"/>
  <c r="Q38" i="2"/>
  <c r="P38" i="2"/>
  <c r="O38" i="2"/>
  <c r="N38" i="2"/>
  <c r="M38" i="2"/>
  <c r="BE37" i="2"/>
  <c r="BD37" i="2"/>
  <c r="BC37" i="2"/>
  <c r="BB37" i="2"/>
  <c r="BA37" i="2"/>
  <c r="AZ37" i="2"/>
  <c r="AY37" i="2"/>
  <c r="AX37" i="2"/>
  <c r="AW37" i="2"/>
  <c r="AV37" i="2"/>
  <c r="AU37" i="2"/>
  <c r="W37" i="2"/>
  <c r="V37" i="2"/>
  <c r="U37" i="2"/>
  <c r="T37" i="2"/>
  <c r="S37" i="2"/>
  <c r="R37" i="2"/>
  <c r="Q37" i="2"/>
  <c r="P37" i="2"/>
  <c r="O37" i="2"/>
  <c r="N37" i="2"/>
  <c r="M37" i="2"/>
  <c r="BE36" i="2"/>
  <c r="BD36" i="2"/>
  <c r="BC36" i="2"/>
  <c r="BB36" i="2"/>
  <c r="BA36" i="2"/>
  <c r="AZ36" i="2"/>
  <c r="AY36" i="2"/>
  <c r="AX36" i="2"/>
  <c r="AW36" i="2"/>
  <c r="AV36" i="2"/>
  <c r="AU36" i="2"/>
  <c r="W36" i="2"/>
  <c r="V36" i="2"/>
  <c r="U36" i="2"/>
  <c r="T36" i="2"/>
  <c r="S36" i="2"/>
  <c r="R36" i="2"/>
  <c r="Q36" i="2"/>
  <c r="P36" i="2"/>
  <c r="O36" i="2"/>
  <c r="N36" i="2"/>
  <c r="M36" i="2"/>
  <c r="BE35" i="2"/>
  <c r="BD35" i="2"/>
  <c r="BC35" i="2"/>
  <c r="BB35" i="2"/>
  <c r="BA35" i="2"/>
  <c r="AZ35" i="2"/>
  <c r="AY35" i="2"/>
  <c r="AX35" i="2"/>
  <c r="AW35" i="2"/>
  <c r="AV35" i="2"/>
  <c r="AU35" i="2"/>
  <c r="W35" i="2"/>
  <c r="V35" i="2"/>
  <c r="U35" i="2"/>
  <c r="T35" i="2"/>
  <c r="S35" i="2"/>
  <c r="R35" i="2"/>
  <c r="Q35" i="2"/>
  <c r="P35" i="2"/>
  <c r="O35" i="2"/>
  <c r="N35" i="2"/>
  <c r="M35" i="2"/>
  <c r="BE34" i="2"/>
  <c r="BD34" i="2"/>
  <c r="BC34" i="2"/>
  <c r="BB34" i="2"/>
  <c r="BA34" i="2"/>
  <c r="AZ34" i="2"/>
  <c r="AY34" i="2"/>
  <c r="AX34" i="2"/>
  <c r="AW34" i="2"/>
  <c r="AV34" i="2"/>
  <c r="AU34" i="2"/>
  <c r="W34" i="2"/>
  <c r="V34" i="2"/>
  <c r="U34" i="2"/>
  <c r="T34" i="2"/>
  <c r="S34" i="2"/>
  <c r="R34" i="2"/>
  <c r="Q34" i="2"/>
  <c r="P34" i="2"/>
  <c r="O34" i="2"/>
  <c r="N34" i="2"/>
  <c r="M34" i="2"/>
  <c r="BE33" i="2"/>
  <c r="BD33" i="2"/>
  <c r="BC33" i="2"/>
  <c r="BB33" i="2"/>
  <c r="BA33" i="2"/>
  <c r="AZ33" i="2"/>
  <c r="AY33" i="2"/>
  <c r="AX33" i="2"/>
  <c r="AW33" i="2"/>
  <c r="AV33" i="2"/>
  <c r="AU33" i="2"/>
  <c r="W33" i="2"/>
  <c r="V33" i="2"/>
  <c r="U33" i="2"/>
  <c r="T33" i="2"/>
  <c r="S33" i="2"/>
  <c r="R33" i="2"/>
  <c r="Q33" i="2"/>
  <c r="P33" i="2"/>
  <c r="O33" i="2"/>
  <c r="N33" i="2"/>
  <c r="M33" i="2"/>
  <c r="BE32" i="2"/>
  <c r="BD32" i="2"/>
  <c r="BC32" i="2"/>
  <c r="BB32" i="2"/>
  <c r="BA32" i="2"/>
  <c r="AZ32" i="2"/>
  <c r="AY32" i="2"/>
  <c r="AX32" i="2"/>
  <c r="AW32" i="2"/>
  <c r="AV32" i="2"/>
  <c r="AU32" i="2"/>
  <c r="W32" i="2"/>
  <c r="V32" i="2"/>
  <c r="U32" i="2"/>
  <c r="T32" i="2"/>
  <c r="S32" i="2"/>
  <c r="R32" i="2"/>
  <c r="Q32" i="2"/>
  <c r="P32" i="2"/>
  <c r="O32" i="2"/>
  <c r="N32" i="2"/>
  <c r="M32" i="2"/>
  <c r="BE31" i="2"/>
  <c r="BD31" i="2"/>
  <c r="BC31" i="2"/>
  <c r="BB31" i="2"/>
  <c r="BA31" i="2"/>
  <c r="AZ31" i="2"/>
  <c r="AY31" i="2"/>
  <c r="AX31" i="2"/>
  <c r="AW31" i="2"/>
  <c r="AV31" i="2"/>
  <c r="AU31" i="2"/>
  <c r="W31" i="2"/>
  <c r="V31" i="2"/>
  <c r="U31" i="2"/>
  <c r="T31" i="2"/>
  <c r="S31" i="2"/>
  <c r="R31" i="2"/>
  <c r="Q31" i="2"/>
  <c r="P31" i="2"/>
  <c r="O31" i="2"/>
  <c r="N31" i="2"/>
  <c r="M31" i="2"/>
  <c r="BE30" i="2"/>
  <c r="BD30" i="2"/>
  <c r="BC30" i="2"/>
  <c r="BB30" i="2"/>
  <c r="BA30" i="2"/>
  <c r="AZ30" i="2"/>
  <c r="AY30" i="2"/>
  <c r="AX30" i="2"/>
  <c r="AW30" i="2"/>
  <c r="AV30" i="2"/>
  <c r="AU30" i="2"/>
  <c r="W30" i="2"/>
  <c r="V30" i="2"/>
  <c r="U30" i="2"/>
  <c r="T30" i="2"/>
  <c r="S30" i="2"/>
  <c r="R30" i="2"/>
  <c r="Q30" i="2"/>
  <c r="P30" i="2"/>
  <c r="O30" i="2"/>
  <c r="N30" i="2"/>
  <c r="M30" i="2"/>
  <c r="BE29" i="2"/>
  <c r="BD29" i="2"/>
  <c r="BC29" i="2"/>
  <c r="BB29" i="2"/>
  <c r="BA29" i="2"/>
  <c r="AZ29" i="2"/>
  <c r="AY29" i="2"/>
  <c r="AX29" i="2"/>
  <c r="AW29" i="2"/>
  <c r="AV29" i="2"/>
  <c r="AU29" i="2"/>
  <c r="W29" i="2"/>
  <c r="V29" i="2"/>
  <c r="U29" i="2"/>
  <c r="T29" i="2"/>
  <c r="S29" i="2"/>
  <c r="R29" i="2"/>
  <c r="Q29" i="2"/>
  <c r="P29" i="2"/>
  <c r="O29" i="2"/>
  <c r="N29" i="2"/>
  <c r="M29" i="2"/>
  <c r="BE28" i="2"/>
  <c r="BD28" i="2"/>
  <c r="BC28" i="2"/>
  <c r="BB28" i="2"/>
  <c r="BA28" i="2"/>
  <c r="AZ28" i="2"/>
  <c r="AY28" i="2"/>
  <c r="AX28" i="2"/>
  <c r="AW28" i="2"/>
  <c r="AV28" i="2"/>
  <c r="AU28" i="2"/>
  <c r="W28" i="2"/>
  <c r="V28" i="2"/>
  <c r="U28" i="2"/>
  <c r="T28" i="2"/>
  <c r="S28" i="2"/>
  <c r="R28" i="2"/>
  <c r="Q28" i="2"/>
  <c r="P28" i="2"/>
  <c r="O28" i="2"/>
  <c r="N28" i="2"/>
  <c r="M28" i="2"/>
  <c r="BE27" i="2"/>
  <c r="BD27" i="2"/>
  <c r="BC27" i="2"/>
  <c r="BB27" i="2"/>
  <c r="BA27" i="2"/>
  <c r="AZ27" i="2"/>
  <c r="AY27" i="2"/>
  <c r="AX27" i="2"/>
  <c r="AW27" i="2"/>
  <c r="AV27" i="2"/>
  <c r="AU27" i="2"/>
  <c r="W27" i="2"/>
  <c r="V27" i="2"/>
  <c r="U27" i="2"/>
  <c r="T27" i="2"/>
  <c r="S27" i="2"/>
  <c r="R27" i="2"/>
  <c r="Q27" i="2"/>
  <c r="P27" i="2"/>
  <c r="O27" i="2"/>
  <c r="N27" i="2"/>
  <c r="M27" i="2"/>
  <c r="BE26" i="2"/>
  <c r="BD26" i="2"/>
  <c r="BC26" i="2"/>
  <c r="BB26" i="2"/>
  <c r="BA26" i="2"/>
  <c r="AZ26" i="2"/>
  <c r="AY26" i="2"/>
  <c r="AX26" i="2"/>
  <c r="AW26" i="2"/>
  <c r="AV26" i="2"/>
  <c r="AU26" i="2"/>
  <c r="W26" i="2"/>
  <c r="V26" i="2"/>
  <c r="U26" i="2"/>
  <c r="T26" i="2"/>
  <c r="S26" i="2"/>
  <c r="R26" i="2"/>
  <c r="Q26" i="2"/>
  <c r="P26" i="2"/>
  <c r="O26" i="2"/>
  <c r="N26" i="2"/>
  <c r="M26" i="2"/>
  <c r="BE25" i="2"/>
  <c r="BD25" i="2"/>
  <c r="BC25" i="2"/>
  <c r="BB25" i="2"/>
  <c r="BA25" i="2"/>
  <c r="AZ25" i="2"/>
  <c r="AY25" i="2"/>
  <c r="AX25" i="2"/>
  <c r="AW25" i="2"/>
  <c r="AV25" i="2"/>
  <c r="AU25" i="2"/>
  <c r="W25" i="2"/>
  <c r="V25" i="2"/>
  <c r="U25" i="2"/>
  <c r="T25" i="2"/>
  <c r="S25" i="2"/>
  <c r="R25" i="2"/>
  <c r="Q25" i="2"/>
  <c r="P25" i="2"/>
  <c r="O25" i="2"/>
  <c r="N25" i="2"/>
  <c r="M25" i="2"/>
  <c r="BE24" i="2"/>
  <c r="BD24" i="2"/>
  <c r="BC24" i="2"/>
  <c r="BB24" i="2"/>
  <c r="BA24" i="2"/>
  <c r="AZ24" i="2"/>
  <c r="AY24" i="2"/>
  <c r="AX24" i="2"/>
  <c r="AW24" i="2"/>
  <c r="AV24" i="2"/>
  <c r="AU24" i="2"/>
  <c r="W24" i="2"/>
  <c r="V24" i="2"/>
  <c r="U24" i="2"/>
  <c r="T24" i="2"/>
  <c r="S24" i="2"/>
  <c r="R24" i="2"/>
  <c r="Q24" i="2"/>
  <c r="P24" i="2"/>
  <c r="O24" i="2"/>
  <c r="N24" i="2"/>
  <c r="M24" i="2"/>
  <c r="BE23" i="2"/>
  <c r="BD23" i="2"/>
  <c r="BC23" i="2"/>
  <c r="BB23" i="2"/>
  <c r="BA23" i="2"/>
  <c r="AZ23" i="2"/>
  <c r="AY23" i="2"/>
  <c r="AX23" i="2"/>
  <c r="AW23" i="2"/>
  <c r="AV23" i="2"/>
  <c r="AU23" i="2"/>
  <c r="W23" i="2"/>
  <c r="V23" i="2"/>
  <c r="U23" i="2"/>
  <c r="T23" i="2"/>
  <c r="S23" i="2"/>
  <c r="R23" i="2"/>
  <c r="Q23" i="2"/>
  <c r="P23" i="2"/>
  <c r="O23" i="2"/>
  <c r="N23" i="2"/>
  <c r="M23" i="2"/>
  <c r="BE22" i="2"/>
  <c r="BD22" i="2"/>
  <c r="BC22" i="2"/>
  <c r="BB22" i="2"/>
  <c r="BA22" i="2"/>
  <c r="AZ22" i="2"/>
  <c r="AY22" i="2"/>
  <c r="AX22" i="2"/>
  <c r="AW22" i="2"/>
  <c r="AV22" i="2"/>
  <c r="AU22" i="2"/>
  <c r="W22" i="2"/>
  <c r="V22" i="2"/>
  <c r="U22" i="2"/>
  <c r="T22" i="2"/>
  <c r="S22" i="2"/>
  <c r="R22" i="2"/>
  <c r="Q22" i="2"/>
  <c r="P22" i="2"/>
  <c r="O22" i="2"/>
  <c r="N22" i="2"/>
  <c r="M22" i="2"/>
  <c r="BE21" i="2"/>
  <c r="BD21" i="2"/>
  <c r="BC21" i="2"/>
  <c r="BB21" i="2"/>
  <c r="BA21" i="2"/>
  <c r="AZ21" i="2"/>
  <c r="AY21" i="2"/>
  <c r="AX21" i="2"/>
  <c r="AW21" i="2"/>
  <c r="AV21" i="2"/>
  <c r="AU21" i="2"/>
  <c r="W21" i="2"/>
  <c r="V21" i="2"/>
  <c r="U21" i="2"/>
  <c r="T21" i="2"/>
  <c r="S21" i="2"/>
  <c r="R21" i="2"/>
  <c r="Q21" i="2"/>
  <c r="P21" i="2"/>
  <c r="O21" i="2"/>
  <c r="N21" i="2"/>
  <c r="M21" i="2"/>
  <c r="BE20" i="2"/>
  <c r="BD20" i="2"/>
  <c r="BC20" i="2"/>
  <c r="BB20" i="2"/>
  <c r="BA20" i="2"/>
  <c r="AZ20" i="2"/>
  <c r="AY20" i="2"/>
  <c r="AX20" i="2"/>
  <c r="AW20" i="2"/>
  <c r="AV20" i="2"/>
  <c r="AU20" i="2"/>
  <c r="W20" i="2"/>
  <c r="V20" i="2"/>
  <c r="U20" i="2"/>
  <c r="T20" i="2"/>
  <c r="S20" i="2"/>
  <c r="R20" i="2"/>
  <c r="Q20" i="2"/>
  <c r="P20" i="2"/>
  <c r="O20" i="2"/>
  <c r="N20" i="2"/>
  <c r="M20" i="2"/>
  <c r="BE19" i="2"/>
  <c r="BD19" i="2"/>
  <c r="BC19" i="2"/>
  <c r="BB19" i="2"/>
  <c r="BA19" i="2"/>
  <c r="AZ19" i="2"/>
  <c r="AY19" i="2"/>
  <c r="AX19" i="2"/>
  <c r="AW19" i="2"/>
  <c r="AV19" i="2"/>
  <c r="AU19" i="2"/>
  <c r="W19" i="2"/>
  <c r="V19" i="2"/>
  <c r="U19" i="2"/>
  <c r="T19" i="2"/>
  <c r="S19" i="2"/>
  <c r="R19" i="2"/>
  <c r="Q19" i="2"/>
  <c r="P19" i="2"/>
  <c r="O19" i="2"/>
  <c r="N19" i="2"/>
  <c r="M19" i="2"/>
  <c r="BE18" i="2"/>
  <c r="BD18" i="2"/>
  <c r="BC18" i="2"/>
  <c r="BB18" i="2"/>
  <c r="BA18" i="2"/>
  <c r="AZ18" i="2"/>
  <c r="AY18" i="2"/>
  <c r="AX18" i="2"/>
  <c r="AW18" i="2"/>
  <c r="AV18" i="2"/>
  <c r="AU18" i="2"/>
  <c r="W18" i="2"/>
  <c r="V18" i="2"/>
  <c r="U18" i="2"/>
  <c r="T18" i="2"/>
  <c r="S18" i="2"/>
  <c r="R18" i="2"/>
  <c r="Q18" i="2"/>
  <c r="P18" i="2"/>
  <c r="O18" i="2"/>
  <c r="N18" i="2"/>
  <c r="M18" i="2"/>
  <c r="BE17" i="2"/>
  <c r="BD17" i="2"/>
  <c r="BC17" i="2"/>
  <c r="BB17" i="2"/>
  <c r="BA17" i="2"/>
  <c r="AZ17" i="2"/>
  <c r="AY17" i="2"/>
  <c r="AX17" i="2"/>
  <c r="AW17" i="2"/>
  <c r="AV17" i="2"/>
  <c r="AU17" i="2"/>
  <c r="W17" i="2"/>
  <c r="V17" i="2"/>
  <c r="U17" i="2"/>
  <c r="T17" i="2"/>
  <c r="S17" i="2"/>
  <c r="R17" i="2"/>
  <c r="Q17" i="2"/>
  <c r="P17" i="2"/>
  <c r="O17" i="2"/>
  <c r="N17" i="2"/>
  <c r="M17" i="2"/>
  <c r="BE16" i="2"/>
  <c r="BD16" i="2"/>
  <c r="BC16" i="2"/>
  <c r="BB16" i="2"/>
  <c r="BA16" i="2"/>
  <c r="AZ16" i="2"/>
  <c r="AY16" i="2"/>
  <c r="AX16" i="2"/>
  <c r="AW16" i="2"/>
  <c r="AV16" i="2"/>
  <c r="AU16" i="2"/>
  <c r="W16" i="2"/>
  <c r="V16" i="2"/>
  <c r="U16" i="2"/>
  <c r="T16" i="2"/>
  <c r="S16" i="2"/>
  <c r="R16" i="2"/>
  <c r="Q16" i="2"/>
  <c r="P16" i="2"/>
  <c r="O16" i="2"/>
  <c r="N16" i="2"/>
  <c r="M16" i="2"/>
  <c r="BE15" i="2"/>
  <c r="BD15" i="2"/>
  <c r="BC15" i="2"/>
  <c r="BB15" i="2"/>
  <c r="BA15" i="2"/>
  <c r="AZ15" i="2"/>
  <c r="AY15" i="2"/>
  <c r="AX15" i="2"/>
  <c r="AW15" i="2"/>
  <c r="AV15" i="2"/>
  <c r="AU15" i="2"/>
  <c r="W15" i="2"/>
  <c r="V15" i="2"/>
  <c r="U15" i="2"/>
  <c r="T15" i="2"/>
  <c r="S15" i="2"/>
  <c r="R15" i="2"/>
  <c r="Q15" i="2"/>
  <c r="P15" i="2"/>
  <c r="O15" i="2"/>
  <c r="N15" i="2"/>
  <c r="M15" i="2"/>
  <c r="BE14" i="2"/>
  <c r="BD14" i="2"/>
  <c r="BC14" i="2"/>
  <c r="BB14" i="2"/>
  <c r="BA14" i="2"/>
  <c r="AZ14" i="2"/>
  <c r="AY14" i="2"/>
  <c r="AX14" i="2"/>
  <c r="AW14" i="2"/>
  <c r="AV14" i="2"/>
  <c r="AU14" i="2"/>
  <c r="W14" i="2"/>
  <c r="V14" i="2"/>
  <c r="U14" i="2"/>
  <c r="T14" i="2"/>
  <c r="S14" i="2"/>
  <c r="R14" i="2"/>
  <c r="Q14" i="2"/>
  <c r="P14" i="2"/>
  <c r="O14" i="2"/>
  <c r="N14" i="2"/>
  <c r="M14" i="2"/>
  <c r="BE13" i="2"/>
  <c r="BD13" i="2"/>
  <c r="BC13" i="2"/>
  <c r="BB13" i="2"/>
  <c r="BA13" i="2"/>
  <c r="AZ13" i="2"/>
  <c r="AY13" i="2"/>
  <c r="AX13" i="2"/>
  <c r="AW13" i="2"/>
  <c r="AV13" i="2"/>
  <c r="AU13" i="2"/>
  <c r="W13" i="2"/>
  <c r="V13" i="2"/>
  <c r="U13" i="2"/>
  <c r="T13" i="2"/>
  <c r="S13" i="2"/>
  <c r="R13" i="2"/>
  <c r="Q13" i="2"/>
  <c r="P13" i="2"/>
  <c r="O13" i="2"/>
  <c r="N13" i="2"/>
  <c r="M13" i="2"/>
  <c r="BE12" i="2"/>
  <c r="BD12" i="2"/>
  <c r="BC12" i="2"/>
  <c r="BB12" i="2"/>
  <c r="BA12" i="2"/>
  <c r="AZ12" i="2"/>
  <c r="AY12" i="2"/>
  <c r="AX12" i="2"/>
  <c r="AW12" i="2"/>
  <c r="AV12" i="2"/>
  <c r="AU12" i="2"/>
  <c r="W12" i="2"/>
  <c r="V12" i="2"/>
  <c r="U12" i="2"/>
  <c r="T12" i="2"/>
  <c r="S12" i="2"/>
  <c r="R12" i="2"/>
  <c r="Q12" i="2"/>
  <c r="P12" i="2"/>
  <c r="O12" i="2"/>
  <c r="N12" i="2"/>
  <c r="M12" i="2"/>
  <c r="BE11" i="2"/>
  <c r="BD11" i="2"/>
  <c r="BC11" i="2"/>
  <c r="BB11" i="2"/>
  <c r="BA11" i="2"/>
  <c r="AZ11" i="2"/>
  <c r="AY11" i="2"/>
  <c r="AX11" i="2"/>
  <c r="AW11" i="2"/>
  <c r="AV11" i="2"/>
  <c r="AU11" i="2"/>
  <c r="W11" i="2"/>
  <c r="V11" i="2"/>
  <c r="U11" i="2"/>
  <c r="T11" i="2"/>
  <c r="S11" i="2"/>
  <c r="R11" i="2"/>
  <c r="Q11" i="2"/>
  <c r="P11" i="2"/>
  <c r="O11" i="2"/>
  <c r="N11" i="2"/>
  <c r="M11" i="2"/>
  <c r="BE10" i="2"/>
  <c r="BD10" i="2"/>
  <c r="BC10" i="2"/>
  <c r="BB10" i="2"/>
  <c r="BA10" i="2"/>
  <c r="AZ10" i="2"/>
  <c r="AY10" i="2"/>
  <c r="AX10" i="2"/>
  <c r="AW10" i="2"/>
  <c r="AV10" i="2"/>
  <c r="AU10" i="2"/>
  <c r="W10" i="2"/>
  <c r="V10" i="2"/>
  <c r="U10" i="2"/>
  <c r="T10" i="2"/>
  <c r="S10" i="2"/>
  <c r="R10" i="2"/>
  <c r="Q10" i="2"/>
  <c r="P10" i="2"/>
  <c r="O10" i="2"/>
  <c r="N10" i="2"/>
  <c r="M10" i="2"/>
  <c r="BE9" i="2"/>
  <c r="BD9" i="2"/>
  <c r="BC9" i="2"/>
  <c r="BB9" i="2"/>
  <c r="BA9" i="2"/>
  <c r="AZ9" i="2"/>
  <c r="AY9" i="2"/>
  <c r="AX9" i="2"/>
  <c r="AW9" i="2"/>
  <c r="AV9" i="2"/>
  <c r="AU9" i="2"/>
  <c r="W9" i="2"/>
  <c r="V9" i="2"/>
  <c r="U9" i="2"/>
  <c r="T9" i="2"/>
  <c r="S9" i="2"/>
  <c r="R9" i="2"/>
  <c r="Q9" i="2"/>
  <c r="P9" i="2"/>
  <c r="O9" i="2"/>
  <c r="N9" i="2"/>
  <c r="M9" i="2"/>
  <c r="BE8" i="2"/>
  <c r="BD8" i="2"/>
  <c r="BC8" i="2"/>
  <c r="BB8" i="2"/>
  <c r="BA8" i="2"/>
  <c r="AZ8" i="2"/>
  <c r="AY8" i="2"/>
  <c r="AX8" i="2"/>
  <c r="AW8" i="2"/>
  <c r="AV8" i="2"/>
  <c r="AU8" i="2"/>
  <c r="W8" i="2"/>
  <c r="V8" i="2"/>
  <c r="U8" i="2"/>
  <c r="T8" i="2"/>
  <c r="S8" i="2"/>
  <c r="R8" i="2"/>
  <c r="Q8" i="2"/>
  <c r="P8" i="2"/>
  <c r="O8" i="2"/>
  <c r="N8" i="2"/>
  <c r="M8" i="2"/>
  <c r="BE7" i="2"/>
  <c r="BD7" i="2"/>
  <c r="BC7" i="2"/>
  <c r="BB7" i="2"/>
  <c r="BA7" i="2"/>
  <c r="AZ7" i="2"/>
  <c r="AY7" i="2"/>
  <c r="AX7" i="2"/>
  <c r="AW7" i="2"/>
  <c r="AV7" i="2"/>
  <c r="AU7" i="2"/>
  <c r="W7" i="2"/>
  <c r="V7" i="2"/>
  <c r="U7" i="2"/>
  <c r="T7" i="2"/>
  <c r="S7" i="2"/>
  <c r="R7" i="2"/>
  <c r="Q7" i="2"/>
  <c r="P7" i="2"/>
  <c r="O7" i="2"/>
  <c r="N7" i="2"/>
  <c r="M7" i="2"/>
  <c r="BE6" i="2"/>
  <c r="BD6" i="2"/>
  <c r="BC6" i="2"/>
  <c r="BB6" i="2"/>
  <c r="BA6" i="2"/>
  <c r="AZ6" i="2"/>
  <c r="AY6" i="2"/>
  <c r="AX6" i="2"/>
  <c r="AW6" i="2"/>
  <c r="AV6" i="2"/>
  <c r="AU6" i="2"/>
  <c r="W6" i="2"/>
  <c r="V6" i="2"/>
  <c r="U6" i="2"/>
  <c r="T6" i="2"/>
  <c r="S6" i="2"/>
  <c r="R6" i="2"/>
  <c r="Q6" i="2"/>
  <c r="P6" i="2"/>
  <c r="O6" i="2"/>
  <c r="N6" i="2"/>
  <c r="M6" i="2"/>
  <c r="BE5" i="2"/>
  <c r="BD5" i="2"/>
  <c r="BC5" i="2"/>
  <c r="BB5" i="2"/>
  <c r="BA5" i="2"/>
  <c r="AZ5" i="2"/>
  <c r="AY5" i="2"/>
  <c r="AX5" i="2"/>
  <c r="AW5" i="2"/>
  <c r="AV5" i="2"/>
  <c r="AU5" i="2"/>
  <c r="W5" i="2"/>
  <c r="V5" i="2"/>
  <c r="U5" i="2"/>
  <c r="T5" i="2"/>
  <c r="S5" i="2"/>
  <c r="R5" i="2"/>
  <c r="Q5" i="2"/>
  <c r="P5" i="2"/>
  <c r="O5" i="2"/>
  <c r="N5" i="2"/>
  <c r="M5" i="2"/>
  <c r="BE4" i="2"/>
  <c r="BD4" i="2"/>
  <c r="BC4" i="2"/>
  <c r="BB4" i="2"/>
  <c r="BA4" i="2"/>
  <c r="BF4" i="2" s="1"/>
  <c r="BF5" i="2" s="1"/>
  <c r="AZ4" i="2"/>
  <c r="AY4" i="2"/>
  <c r="AX4" i="2"/>
  <c r="AW4" i="2"/>
  <c r="AV4" i="2"/>
  <c r="AU4" i="2"/>
  <c r="W4" i="2"/>
  <c r="V4" i="2"/>
  <c r="U4" i="2"/>
  <c r="T4" i="2"/>
  <c r="S4" i="2"/>
  <c r="R4" i="2"/>
  <c r="Q4" i="2"/>
  <c r="P4" i="2"/>
  <c r="O4" i="2"/>
  <c r="N4" i="2"/>
  <c r="M4" i="2"/>
  <c r="BE3" i="2"/>
  <c r="BD3" i="2"/>
  <c r="BC3" i="2"/>
  <c r="BB3" i="2"/>
  <c r="BA3" i="2"/>
  <c r="AZ3" i="2"/>
  <c r="AY3" i="2"/>
  <c r="AX3" i="2"/>
  <c r="AW3" i="2"/>
  <c r="AV3" i="2"/>
  <c r="AU3" i="2"/>
  <c r="W3" i="2"/>
  <c r="V3" i="2"/>
  <c r="U3" i="2"/>
  <c r="T3" i="2"/>
  <c r="S3" i="2"/>
  <c r="R3" i="2"/>
  <c r="Q3" i="2"/>
  <c r="P3" i="2"/>
  <c r="O3" i="2"/>
  <c r="N3" i="2"/>
  <c r="M3" i="2"/>
  <c r="M7" i="1"/>
  <c r="N7" i="1"/>
  <c r="O7" i="1"/>
  <c r="P7" i="1"/>
  <c r="Q7" i="1"/>
  <c r="R7" i="1"/>
  <c r="S7" i="1"/>
  <c r="T7" i="1"/>
  <c r="U7" i="1"/>
  <c r="V7" i="1"/>
  <c r="W7" i="1"/>
  <c r="M8" i="1"/>
  <c r="N8" i="1"/>
  <c r="O8" i="1"/>
  <c r="P8" i="1"/>
  <c r="Q8" i="1"/>
  <c r="R8" i="1"/>
  <c r="S8" i="1"/>
  <c r="T8" i="1"/>
  <c r="U8" i="1"/>
  <c r="V8" i="1"/>
  <c r="W8" i="1"/>
  <c r="M9" i="1"/>
  <c r="N9" i="1"/>
  <c r="O9" i="1"/>
  <c r="P9" i="1"/>
  <c r="Q9" i="1"/>
  <c r="R9" i="1"/>
  <c r="S9" i="1"/>
  <c r="T9" i="1"/>
  <c r="U9" i="1"/>
  <c r="V9" i="1"/>
  <c r="W9" i="1"/>
  <c r="M10" i="1"/>
  <c r="N10" i="1"/>
  <c r="O10" i="1"/>
  <c r="P10" i="1"/>
  <c r="Q10" i="1"/>
  <c r="R10" i="1"/>
  <c r="S10" i="1"/>
  <c r="T10" i="1"/>
  <c r="U10" i="1"/>
  <c r="V10" i="1"/>
  <c r="W10" i="1"/>
  <c r="M11" i="1"/>
  <c r="N11" i="1"/>
  <c r="O11" i="1"/>
  <c r="P11" i="1"/>
  <c r="Q11" i="1"/>
  <c r="R11" i="1"/>
  <c r="S11" i="1"/>
  <c r="T11" i="1"/>
  <c r="U11" i="1"/>
  <c r="V11" i="1"/>
  <c r="W11" i="1"/>
  <c r="M12" i="1"/>
  <c r="N12" i="1"/>
  <c r="O12" i="1"/>
  <c r="P12" i="1"/>
  <c r="Q12" i="1"/>
  <c r="R12" i="1"/>
  <c r="S12" i="1"/>
  <c r="T12" i="1"/>
  <c r="U12" i="1"/>
  <c r="V12" i="1"/>
  <c r="W12" i="1"/>
  <c r="M13" i="1"/>
  <c r="N13" i="1"/>
  <c r="O13" i="1"/>
  <c r="P13" i="1"/>
  <c r="Q13" i="1"/>
  <c r="R13" i="1"/>
  <c r="S13" i="1"/>
  <c r="T13" i="1"/>
  <c r="U13" i="1"/>
  <c r="V13" i="1"/>
  <c r="W13" i="1"/>
  <c r="M14" i="1"/>
  <c r="N14" i="1"/>
  <c r="O14" i="1"/>
  <c r="P14" i="1"/>
  <c r="Q14" i="1"/>
  <c r="R14" i="1"/>
  <c r="S14" i="1"/>
  <c r="T14" i="1"/>
  <c r="U14" i="1"/>
  <c r="V14" i="1"/>
  <c r="W14" i="1"/>
  <c r="M15" i="1"/>
  <c r="N15" i="1"/>
  <c r="O15" i="1"/>
  <c r="P15" i="1"/>
  <c r="Q15" i="1"/>
  <c r="R15" i="1"/>
  <c r="S15" i="1"/>
  <c r="T15" i="1"/>
  <c r="U15" i="1"/>
  <c r="V15" i="1"/>
  <c r="W15" i="1"/>
  <c r="M16" i="1"/>
  <c r="N16" i="1"/>
  <c r="O16" i="1"/>
  <c r="P16" i="1"/>
  <c r="Q16" i="1"/>
  <c r="R16" i="1"/>
  <c r="S16" i="1"/>
  <c r="T16" i="1"/>
  <c r="U16" i="1"/>
  <c r="V16" i="1"/>
  <c r="W16" i="1"/>
  <c r="M17" i="1"/>
  <c r="N17" i="1"/>
  <c r="O17" i="1"/>
  <c r="P17" i="1"/>
  <c r="Q17" i="1"/>
  <c r="R17" i="1"/>
  <c r="S17" i="1"/>
  <c r="T17" i="1"/>
  <c r="U17" i="1"/>
  <c r="V17" i="1"/>
  <c r="W17" i="1"/>
  <c r="M18" i="1"/>
  <c r="N18" i="1"/>
  <c r="O18" i="1"/>
  <c r="P18" i="1"/>
  <c r="Q18" i="1"/>
  <c r="R18" i="1"/>
  <c r="S18" i="1"/>
  <c r="T18" i="1"/>
  <c r="U18" i="1"/>
  <c r="V18" i="1"/>
  <c r="W18" i="1"/>
  <c r="M19" i="1"/>
  <c r="N19" i="1"/>
  <c r="O19" i="1"/>
  <c r="P19" i="1"/>
  <c r="Q19" i="1"/>
  <c r="R19" i="1"/>
  <c r="S19" i="1"/>
  <c r="T19" i="1"/>
  <c r="U19" i="1"/>
  <c r="V19" i="1"/>
  <c r="W19" i="1"/>
  <c r="M20" i="1"/>
  <c r="N20" i="1"/>
  <c r="O20" i="1"/>
  <c r="P20" i="1"/>
  <c r="Q20" i="1"/>
  <c r="R20" i="1"/>
  <c r="S20" i="1"/>
  <c r="T20" i="1"/>
  <c r="U20" i="1"/>
  <c r="V20" i="1"/>
  <c r="W20" i="1"/>
  <c r="M21" i="1"/>
  <c r="N21" i="1"/>
  <c r="O21" i="1"/>
  <c r="P21" i="1"/>
  <c r="Q21" i="1"/>
  <c r="R21" i="1"/>
  <c r="S21" i="1"/>
  <c r="T21" i="1"/>
  <c r="U21" i="1"/>
  <c r="V21" i="1"/>
  <c r="W21" i="1"/>
  <c r="M22" i="1"/>
  <c r="N22" i="1"/>
  <c r="O22" i="1"/>
  <c r="P22" i="1"/>
  <c r="Q22" i="1"/>
  <c r="R22" i="1"/>
  <c r="S22" i="1"/>
  <c r="T22" i="1"/>
  <c r="U22" i="1"/>
  <c r="V22" i="1"/>
  <c r="W22" i="1"/>
  <c r="M23" i="1"/>
  <c r="N23" i="1"/>
  <c r="O23" i="1"/>
  <c r="P23" i="1"/>
  <c r="Q23" i="1"/>
  <c r="R23" i="1"/>
  <c r="S23" i="1"/>
  <c r="T23" i="1"/>
  <c r="U23" i="1"/>
  <c r="V23" i="1"/>
  <c r="W23" i="1"/>
  <c r="M24" i="1"/>
  <c r="N24" i="1"/>
  <c r="O24" i="1"/>
  <c r="P24" i="1"/>
  <c r="Q24" i="1"/>
  <c r="R24" i="1"/>
  <c r="S24" i="1"/>
  <c r="T24" i="1"/>
  <c r="U24" i="1"/>
  <c r="V24" i="1"/>
  <c r="W24" i="1"/>
  <c r="M25" i="1"/>
  <c r="N25" i="1"/>
  <c r="O25" i="1"/>
  <c r="P25" i="1"/>
  <c r="Q25" i="1"/>
  <c r="R25" i="1"/>
  <c r="S25" i="1"/>
  <c r="T25" i="1"/>
  <c r="U25" i="1"/>
  <c r="V25" i="1"/>
  <c r="W25" i="1"/>
  <c r="M26" i="1"/>
  <c r="N26" i="1"/>
  <c r="O26" i="1"/>
  <c r="P26" i="1"/>
  <c r="Q26" i="1"/>
  <c r="R26" i="1"/>
  <c r="S26" i="1"/>
  <c r="T26" i="1"/>
  <c r="U26" i="1"/>
  <c r="V26" i="1"/>
  <c r="W26" i="1"/>
  <c r="M27" i="1"/>
  <c r="N27" i="1"/>
  <c r="O27" i="1"/>
  <c r="P27" i="1"/>
  <c r="Q27" i="1"/>
  <c r="R27" i="1"/>
  <c r="S27" i="1"/>
  <c r="T27" i="1"/>
  <c r="U27" i="1"/>
  <c r="V27" i="1"/>
  <c r="W27" i="1"/>
  <c r="M28" i="1"/>
  <c r="N28" i="1"/>
  <c r="O28" i="1"/>
  <c r="P28" i="1"/>
  <c r="Q28" i="1"/>
  <c r="R28" i="1"/>
  <c r="S28" i="1"/>
  <c r="T28" i="1"/>
  <c r="U28" i="1"/>
  <c r="V28" i="1"/>
  <c r="W28" i="1"/>
  <c r="M29" i="1"/>
  <c r="N29" i="1"/>
  <c r="O29" i="1"/>
  <c r="P29" i="1"/>
  <c r="Q29" i="1"/>
  <c r="R29" i="1"/>
  <c r="S29" i="1"/>
  <c r="T29" i="1"/>
  <c r="U29" i="1"/>
  <c r="V29" i="1"/>
  <c r="W29" i="1"/>
  <c r="M30" i="1"/>
  <c r="N30" i="1"/>
  <c r="O30" i="1"/>
  <c r="P30" i="1"/>
  <c r="Q30" i="1"/>
  <c r="R30" i="1"/>
  <c r="S30" i="1"/>
  <c r="T30" i="1"/>
  <c r="U30" i="1"/>
  <c r="V30" i="1"/>
  <c r="W30" i="1"/>
  <c r="M31" i="1"/>
  <c r="N31" i="1"/>
  <c r="O31" i="1"/>
  <c r="P31" i="1"/>
  <c r="Q31" i="1"/>
  <c r="R31" i="1"/>
  <c r="S31" i="1"/>
  <c r="T31" i="1"/>
  <c r="U31" i="1"/>
  <c r="V31" i="1"/>
  <c r="W31" i="1"/>
  <c r="M32" i="1"/>
  <c r="N32" i="1"/>
  <c r="O32" i="1"/>
  <c r="P32" i="1"/>
  <c r="Q32" i="1"/>
  <c r="R32" i="1"/>
  <c r="S32" i="1"/>
  <c r="T32" i="1"/>
  <c r="U32" i="1"/>
  <c r="V32" i="1"/>
  <c r="W32" i="1"/>
  <c r="M33" i="1"/>
  <c r="N33" i="1"/>
  <c r="O33" i="1"/>
  <c r="P33" i="1"/>
  <c r="Q33" i="1"/>
  <c r="R33" i="1"/>
  <c r="S33" i="1"/>
  <c r="T33" i="1"/>
  <c r="U33" i="1"/>
  <c r="V33" i="1"/>
  <c r="W33" i="1"/>
  <c r="M34" i="1"/>
  <c r="N34" i="1"/>
  <c r="O34" i="1"/>
  <c r="P34" i="1"/>
  <c r="Q34" i="1"/>
  <c r="R34" i="1"/>
  <c r="S34" i="1"/>
  <c r="T34" i="1"/>
  <c r="U34" i="1"/>
  <c r="V34" i="1"/>
  <c r="W34" i="1"/>
  <c r="M35" i="1"/>
  <c r="N35" i="1"/>
  <c r="O35" i="1"/>
  <c r="P35" i="1"/>
  <c r="Q35" i="1"/>
  <c r="R35" i="1"/>
  <c r="S35" i="1"/>
  <c r="T35" i="1"/>
  <c r="U35" i="1"/>
  <c r="V35" i="1"/>
  <c r="W35" i="1"/>
  <c r="M36" i="1"/>
  <c r="N36" i="1"/>
  <c r="O36" i="1"/>
  <c r="P36" i="1"/>
  <c r="Q36" i="1"/>
  <c r="R36" i="1"/>
  <c r="S36" i="1"/>
  <c r="T36" i="1"/>
  <c r="U36" i="1"/>
  <c r="V36" i="1"/>
  <c r="W36" i="1"/>
  <c r="M37" i="1"/>
  <c r="N37" i="1"/>
  <c r="O37" i="1"/>
  <c r="P37" i="1"/>
  <c r="Q37" i="1"/>
  <c r="R37" i="1"/>
  <c r="S37" i="1"/>
  <c r="T37" i="1"/>
  <c r="U37" i="1"/>
  <c r="V37" i="1"/>
  <c r="W37" i="1"/>
  <c r="M38" i="1"/>
  <c r="N38" i="1"/>
  <c r="O38" i="1"/>
  <c r="P38" i="1"/>
  <c r="Q38" i="1"/>
  <c r="R38" i="1"/>
  <c r="S38" i="1"/>
  <c r="T38" i="1"/>
  <c r="U38" i="1"/>
  <c r="V38" i="1"/>
  <c r="W38" i="1"/>
  <c r="M39" i="1"/>
  <c r="N39" i="1"/>
  <c r="O39" i="1"/>
  <c r="P39" i="1"/>
  <c r="Q39" i="1"/>
  <c r="R39" i="1"/>
  <c r="S39" i="1"/>
  <c r="T39" i="1"/>
  <c r="U39" i="1"/>
  <c r="V39" i="1"/>
  <c r="W39" i="1"/>
  <c r="M40" i="1"/>
  <c r="N40" i="1"/>
  <c r="O40" i="1"/>
  <c r="P40" i="1"/>
  <c r="Q40" i="1"/>
  <c r="R40" i="1"/>
  <c r="S40" i="1"/>
  <c r="T40" i="1"/>
  <c r="U40" i="1"/>
  <c r="V40" i="1"/>
  <c r="W40" i="1"/>
  <c r="M41" i="1"/>
  <c r="N41" i="1"/>
  <c r="O41" i="1"/>
  <c r="P41" i="1"/>
  <c r="Q41" i="1"/>
  <c r="R41" i="1"/>
  <c r="S41" i="1"/>
  <c r="T41" i="1"/>
  <c r="U41" i="1"/>
  <c r="V41" i="1"/>
  <c r="W41" i="1"/>
  <c r="M42" i="1"/>
  <c r="N42" i="1"/>
  <c r="O42" i="1"/>
  <c r="P42" i="1"/>
  <c r="Q42" i="1"/>
  <c r="R42" i="1"/>
  <c r="S42" i="1"/>
  <c r="T42" i="1"/>
  <c r="U42" i="1"/>
  <c r="V42" i="1"/>
  <c r="W42" i="1"/>
  <c r="M43" i="1"/>
  <c r="N43" i="1"/>
  <c r="O43" i="1"/>
  <c r="P43" i="1"/>
  <c r="Q43" i="1"/>
  <c r="R43" i="1"/>
  <c r="S43" i="1"/>
  <c r="T43" i="1"/>
  <c r="U43" i="1"/>
  <c r="V43" i="1"/>
  <c r="W43" i="1"/>
  <c r="M44" i="1"/>
  <c r="N44" i="1"/>
  <c r="O44" i="1"/>
  <c r="P44" i="1"/>
  <c r="Q44" i="1"/>
  <c r="R44" i="1"/>
  <c r="S44" i="1"/>
  <c r="T44" i="1"/>
  <c r="U44" i="1"/>
  <c r="V44" i="1"/>
  <c r="W44" i="1"/>
  <c r="M45" i="1"/>
  <c r="N45" i="1"/>
  <c r="O45" i="1"/>
  <c r="P45" i="1"/>
  <c r="Q45" i="1"/>
  <c r="R45" i="1"/>
  <c r="S45" i="1"/>
  <c r="T45" i="1"/>
  <c r="U45" i="1"/>
  <c r="V45" i="1"/>
  <c r="W45" i="1"/>
  <c r="M46" i="1"/>
  <c r="N46" i="1"/>
  <c r="O46" i="1"/>
  <c r="P46" i="1"/>
  <c r="Q46" i="1"/>
  <c r="R46" i="1"/>
  <c r="S46" i="1"/>
  <c r="T46" i="1"/>
  <c r="U46" i="1"/>
  <c r="V46" i="1"/>
  <c r="W46" i="1"/>
  <c r="M47" i="1"/>
  <c r="N47" i="1"/>
  <c r="O47" i="1"/>
  <c r="P47" i="1"/>
  <c r="Q47" i="1"/>
  <c r="R47" i="1"/>
  <c r="S47" i="1"/>
  <c r="T47" i="1"/>
  <c r="U47" i="1"/>
  <c r="V47" i="1"/>
  <c r="W47" i="1"/>
  <c r="M48" i="1"/>
  <c r="N48" i="1"/>
  <c r="O48" i="1"/>
  <c r="P48" i="1"/>
  <c r="Q48" i="1"/>
  <c r="R48" i="1"/>
  <c r="S48" i="1"/>
  <c r="T48" i="1"/>
  <c r="U48" i="1"/>
  <c r="V48" i="1"/>
  <c r="W48" i="1"/>
  <c r="M49" i="1"/>
  <c r="N49" i="1"/>
  <c r="O49" i="1"/>
  <c r="P49" i="1"/>
  <c r="Q49" i="1"/>
  <c r="R49" i="1"/>
  <c r="S49" i="1"/>
  <c r="T49" i="1"/>
  <c r="U49" i="1"/>
  <c r="V49" i="1"/>
  <c r="W49" i="1"/>
  <c r="M50" i="1"/>
  <c r="N50" i="1"/>
  <c r="O50" i="1"/>
  <c r="P50" i="1"/>
  <c r="Q50" i="1"/>
  <c r="R50" i="1"/>
  <c r="S50" i="1"/>
  <c r="T50" i="1"/>
  <c r="U50" i="1"/>
  <c r="V50" i="1"/>
  <c r="W50" i="1"/>
  <c r="M51" i="1"/>
  <c r="N51" i="1"/>
  <c r="O51" i="1"/>
  <c r="P51" i="1"/>
  <c r="Q51" i="1"/>
  <c r="R51" i="1"/>
  <c r="S51" i="1"/>
  <c r="T51" i="1"/>
  <c r="U51" i="1"/>
  <c r="V51" i="1"/>
  <c r="W51" i="1"/>
  <c r="M52" i="1"/>
  <c r="N52" i="1"/>
  <c r="O52" i="1"/>
  <c r="P52" i="1"/>
  <c r="Q52" i="1"/>
  <c r="R52" i="1"/>
  <c r="S52" i="1"/>
  <c r="T52" i="1"/>
  <c r="U52" i="1"/>
  <c r="V52" i="1"/>
  <c r="W52" i="1"/>
  <c r="M53" i="1"/>
  <c r="N53" i="1"/>
  <c r="O53" i="1"/>
  <c r="P53" i="1"/>
  <c r="Q53" i="1"/>
  <c r="R53" i="1"/>
  <c r="S53" i="1"/>
  <c r="T53" i="1"/>
  <c r="U53" i="1"/>
  <c r="V53" i="1"/>
  <c r="W53" i="1"/>
  <c r="M54" i="1"/>
  <c r="N54" i="1"/>
  <c r="O54" i="1"/>
  <c r="P54" i="1"/>
  <c r="Q54" i="1"/>
  <c r="R54" i="1"/>
  <c r="S54" i="1"/>
  <c r="T54" i="1"/>
  <c r="U54" i="1"/>
  <c r="V54" i="1"/>
  <c r="W54" i="1"/>
  <c r="M55" i="1"/>
  <c r="N55" i="1"/>
  <c r="O55" i="1"/>
  <c r="P55" i="1"/>
  <c r="Q55" i="1"/>
  <c r="R55" i="1"/>
  <c r="S55" i="1"/>
  <c r="T55" i="1"/>
  <c r="U55" i="1"/>
  <c r="V55" i="1"/>
  <c r="W55" i="1"/>
  <c r="M56" i="1"/>
  <c r="N56" i="1"/>
  <c r="O56" i="1"/>
  <c r="P56" i="1"/>
  <c r="Q56" i="1"/>
  <c r="R56" i="1"/>
  <c r="S56" i="1"/>
  <c r="T56" i="1"/>
  <c r="U56" i="1"/>
  <c r="V56" i="1"/>
  <c r="W56" i="1"/>
  <c r="M57" i="1"/>
  <c r="N57" i="1"/>
  <c r="O57" i="1"/>
  <c r="P57" i="1"/>
  <c r="Q57" i="1"/>
  <c r="R57" i="1"/>
  <c r="S57" i="1"/>
  <c r="T57" i="1"/>
  <c r="U57" i="1"/>
  <c r="V57" i="1"/>
  <c r="W57" i="1"/>
  <c r="M58" i="1"/>
  <c r="N58" i="1"/>
  <c r="O58" i="1"/>
  <c r="P58" i="1"/>
  <c r="Q58" i="1"/>
  <c r="R58" i="1"/>
  <c r="S58" i="1"/>
  <c r="T58" i="1"/>
  <c r="U58" i="1"/>
  <c r="V58" i="1"/>
  <c r="W58" i="1"/>
  <c r="M59" i="1"/>
  <c r="N59" i="1"/>
  <c r="O59" i="1"/>
  <c r="P59" i="1"/>
  <c r="Q59" i="1"/>
  <c r="R59" i="1"/>
  <c r="S59" i="1"/>
  <c r="T59" i="1"/>
  <c r="U59" i="1"/>
  <c r="V59" i="1"/>
  <c r="W59" i="1"/>
  <c r="M60" i="1"/>
  <c r="N60" i="1"/>
  <c r="O60" i="1"/>
  <c r="P60" i="1"/>
  <c r="Q60" i="1"/>
  <c r="R60" i="1"/>
  <c r="S60" i="1"/>
  <c r="T60" i="1"/>
  <c r="U60" i="1"/>
  <c r="V60" i="1"/>
  <c r="W60" i="1"/>
  <c r="M61" i="1"/>
  <c r="N61" i="1"/>
  <c r="O61" i="1"/>
  <c r="P61" i="1"/>
  <c r="Q61" i="1"/>
  <c r="R61" i="1"/>
  <c r="S61" i="1"/>
  <c r="T61" i="1"/>
  <c r="U61" i="1"/>
  <c r="V61" i="1"/>
  <c r="W61" i="1"/>
  <c r="M62" i="1"/>
  <c r="N62" i="1"/>
  <c r="O62" i="1"/>
  <c r="P62" i="1"/>
  <c r="Q62" i="1"/>
  <c r="R62" i="1"/>
  <c r="S62" i="1"/>
  <c r="T62" i="1"/>
  <c r="U62" i="1"/>
  <c r="V62" i="1"/>
  <c r="W62" i="1"/>
  <c r="M63" i="1"/>
  <c r="N63" i="1"/>
  <c r="O63" i="1"/>
  <c r="P63" i="1"/>
  <c r="Q63" i="1"/>
  <c r="R63" i="1"/>
  <c r="S63" i="1"/>
  <c r="T63" i="1"/>
  <c r="U63" i="1"/>
  <c r="V63" i="1"/>
  <c r="W63" i="1"/>
  <c r="M64" i="1"/>
  <c r="N64" i="1"/>
  <c r="O64" i="1"/>
  <c r="P64" i="1"/>
  <c r="Q64" i="1"/>
  <c r="R64" i="1"/>
  <c r="S64" i="1"/>
  <c r="T64" i="1"/>
  <c r="U64" i="1"/>
  <c r="V64" i="1"/>
  <c r="W64" i="1"/>
  <c r="M65" i="1"/>
  <c r="N65" i="1"/>
  <c r="O65" i="1"/>
  <c r="P65" i="1"/>
  <c r="Q65" i="1"/>
  <c r="R65" i="1"/>
  <c r="S65" i="1"/>
  <c r="T65" i="1"/>
  <c r="U65" i="1"/>
  <c r="V65" i="1"/>
  <c r="W65" i="1"/>
  <c r="M66" i="1"/>
  <c r="N66" i="1"/>
  <c r="O66" i="1"/>
  <c r="P66" i="1"/>
  <c r="Q66" i="1"/>
  <c r="R66" i="1"/>
  <c r="S66" i="1"/>
  <c r="T66" i="1"/>
  <c r="U66" i="1"/>
  <c r="V66" i="1"/>
  <c r="W66" i="1"/>
  <c r="M67" i="1"/>
  <c r="N67" i="1"/>
  <c r="O67" i="1"/>
  <c r="P67" i="1"/>
  <c r="Q67" i="1"/>
  <c r="R67" i="1"/>
  <c r="S67" i="1"/>
  <c r="T67" i="1"/>
  <c r="U67" i="1"/>
  <c r="V67" i="1"/>
  <c r="W67" i="1"/>
  <c r="M68" i="1"/>
  <c r="N68" i="1"/>
  <c r="O68" i="1"/>
  <c r="P68" i="1"/>
  <c r="Q68" i="1"/>
  <c r="R68" i="1"/>
  <c r="S68" i="1"/>
  <c r="T68" i="1"/>
  <c r="U68" i="1"/>
  <c r="V68" i="1"/>
  <c r="W68" i="1"/>
  <c r="M69" i="1"/>
  <c r="N69" i="1"/>
  <c r="O69" i="1"/>
  <c r="P69" i="1"/>
  <c r="Q69" i="1"/>
  <c r="R69" i="1"/>
  <c r="S69" i="1"/>
  <c r="T69" i="1"/>
  <c r="U69" i="1"/>
  <c r="V69" i="1"/>
  <c r="W69" i="1"/>
  <c r="M70" i="1"/>
  <c r="N70" i="1"/>
  <c r="O70" i="1"/>
  <c r="P70" i="1"/>
  <c r="Q70" i="1"/>
  <c r="R70" i="1"/>
  <c r="S70" i="1"/>
  <c r="T70" i="1"/>
  <c r="U70" i="1"/>
  <c r="V70" i="1"/>
  <c r="W70" i="1"/>
  <c r="M71" i="1"/>
  <c r="N71" i="1"/>
  <c r="O71" i="1"/>
  <c r="P71" i="1"/>
  <c r="Q71" i="1"/>
  <c r="R71" i="1"/>
  <c r="S71" i="1"/>
  <c r="T71" i="1"/>
  <c r="U71" i="1"/>
  <c r="V71" i="1"/>
  <c r="W71" i="1"/>
  <c r="M72" i="1"/>
  <c r="N72" i="1"/>
  <c r="O72" i="1"/>
  <c r="P72" i="1"/>
  <c r="Q72" i="1"/>
  <c r="R72" i="1"/>
  <c r="S72" i="1"/>
  <c r="T72" i="1"/>
  <c r="U72" i="1"/>
  <c r="V72" i="1"/>
  <c r="W72" i="1"/>
  <c r="M73" i="1"/>
  <c r="N73" i="1"/>
  <c r="O73" i="1"/>
  <c r="P73" i="1"/>
  <c r="Q73" i="1"/>
  <c r="R73" i="1"/>
  <c r="S73" i="1"/>
  <c r="T73" i="1"/>
  <c r="U73" i="1"/>
  <c r="V73" i="1"/>
  <c r="W73" i="1"/>
  <c r="M74" i="1"/>
  <c r="N74" i="1"/>
  <c r="O74" i="1"/>
  <c r="P74" i="1"/>
  <c r="Q74" i="1"/>
  <c r="R74" i="1"/>
  <c r="S74" i="1"/>
  <c r="T74" i="1"/>
  <c r="U74" i="1"/>
  <c r="V74" i="1"/>
  <c r="W74" i="1"/>
  <c r="M75" i="1"/>
  <c r="N75" i="1"/>
  <c r="O75" i="1"/>
  <c r="P75" i="1"/>
  <c r="Q75" i="1"/>
  <c r="R75" i="1"/>
  <c r="S75" i="1"/>
  <c r="T75" i="1"/>
  <c r="U75" i="1"/>
  <c r="V75" i="1"/>
  <c r="W75" i="1"/>
  <c r="M76" i="1"/>
  <c r="N76" i="1"/>
  <c r="O76" i="1"/>
  <c r="P76" i="1"/>
  <c r="Q76" i="1"/>
  <c r="R76" i="1"/>
  <c r="S76" i="1"/>
  <c r="T76" i="1"/>
  <c r="U76" i="1"/>
  <c r="V76" i="1"/>
  <c r="W76" i="1"/>
  <c r="M77" i="1"/>
  <c r="N77" i="1"/>
  <c r="O77" i="1"/>
  <c r="P77" i="1"/>
  <c r="Q77" i="1"/>
  <c r="R77" i="1"/>
  <c r="S77" i="1"/>
  <c r="T77" i="1"/>
  <c r="U77" i="1"/>
  <c r="V77" i="1"/>
  <c r="W77" i="1"/>
  <c r="M78" i="1"/>
  <c r="N78" i="1"/>
  <c r="O78" i="1"/>
  <c r="P78" i="1"/>
  <c r="Q78" i="1"/>
  <c r="R78" i="1"/>
  <c r="S78" i="1"/>
  <c r="T78" i="1"/>
  <c r="U78" i="1"/>
  <c r="V78" i="1"/>
  <c r="W78" i="1"/>
  <c r="M79" i="1"/>
  <c r="N79" i="1"/>
  <c r="O79" i="1"/>
  <c r="P79" i="1"/>
  <c r="Q79" i="1"/>
  <c r="R79" i="1"/>
  <c r="S79" i="1"/>
  <c r="T79" i="1"/>
  <c r="U79" i="1"/>
  <c r="V79" i="1"/>
  <c r="W79" i="1"/>
  <c r="M80" i="1"/>
  <c r="N80" i="1"/>
  <c r="O80" i="1"/>
  <c r="P80" i="1"/>
  <c r="Q80" i="1"/>
  <c r="R80" i="1"/>
  <c r="S80" i="1"/>
  <c r="T80" i="1"/>
  <c r="U80" i="1"/>
  <c r="V80" i="1"/>
  <c r="W80" i="1"/>
  <c r="M81" i="1"/>
  <c r="N81" i="1"/>
  <c r="O81" i="1"/>
  <c r="P81" i="1"/>
  <c r="Q81" i="1"/>
  <c r="R81" i="1"/>
  <c r="S81" i="1"/>
  <c r="T81" i="1"/>
  <c r="U81" i="1"/>
  <c r="V81" i="1"/>
  <c r="W81" i="1"/>
  <c r="M82" i="1"/>
  <c r="N82" i="1"/>
  <c r="O82" i="1"/>
  <c r="P82" i="1"/>
  <c r="Q82" i="1"/>
  <c r="R82" i="1"/>
  <c r="S82" i="1"/>
  <c r="T82" i="1"/>
  <c r="U82" i="1"/>
  <c r="V82" i="1"/>
  <c r="W82" i="1"/>
  <c r="M83" i="1"/>
  <c r="N83" i="1"/>
  <c r="O83" i="1"/>
  <c r="P83" i="1"/>
  <c r="Q83" i="1"/>
  <c r="R83" i="1"/>
  <c r="S83" i="1"/>
  <c r="T83" i="1"/>
  <c r="U83" i="1"/>
  <c r="V83" i="1"/>
  <c r="W83" i="1"/>
  <c r="M84" i="1"/>
  <c r="N84" i="1"/>
  <c r="O84" i="1"/>
  <c r="P84" i="1"/>
  <c r="Q84" i="1"/>
  <c r="R84" i="1"/>
  <c r="S84" i="1"/>
  <c r="T84" i="1"/>
  <c r="U84" i="1"/>
  <c r="V84" i="1"/>
  <c r="W84" i="1"/>
  <c r="M85" i="1"/>
  <c r="N85" i="1"/>
  <c r="O85" i="1"/>
  <c r="P85" i="1"/>
  <c r="Q85" i="1"/>
  <c r="R85" i="1"/>
  <c r="S85" i="1"/>
  <c r="T85" i="1"/>
  <c r="U85" i="1"/>
  <c r="V85" i="1"/>
  <c r="W85" i="1"/>
  <c r="M86" i="1"/>
  <c r="N86" i="1"/>
  <c r="O86" i="1"/>
  <c r="P86" i="1"/>
  <c r="Q86" i="1"/>
  <c r="R86" i="1"/>
  <c r="S86" i="1"/>
  <c r="T86" i="1"/>
  <c r="U86" i="1"/>
  <c r="V86" i="1"/>
  <c r="W86" i="1"/>
  <c r="M87" i="1"/>
  <c r="N87" i="1"/>
  <c r="O87" i="1"/>
  <c r="P87" i="1"/>
  <c r="Q87" i="1"/>
  <c r="R87" i="1"/>
  <c r="S87" i="1"/>
  <c r="T87" i="1"/>
  <c r="U87" i="1"/>
  <c r="V87" i="1"/>
  <c r="W87" i="1"/>
  <c r="M88" i="1"/>
  <c r="N88" i="1"/>
  <c r="O88" i="1"/>
  <c r="P88" i="1"/>
  <c r="Q88" i="1"/>
  <c r="R88" i="1"/>
  <c r="S88" i="1"/>
  <c r="T88" i="1"/>
  <c r="U88" i="1"/>
  <c r="V88" i="1"/>
  <c r="W88" i="1"/>
  <c r="M89" i="1"/>
  <c r="N89" i="1"/>
  <c r="O89" i="1"/>
  <c r="P89" i="1"/>
  <c r="Q89" i="1"/>
  <c r="R89" i="1"/>
  <c r="S89" i="1"/>
  <c r="T89" i="1"/>
  <c r="U89" i="1"/>
  <c r="V89" i="1"/>
  <c r="W89" i="1"/>
  <c r="M90" i="1"/>
  <c r="N90" i="1"/>
  <c r="O90" i="1"/>
  <c r="P90" i="1"/>
  <c r="Q90" i="1"/>
  <c r="R90" i="1"/>
  <c r="S90" i="1"/>
  <c r="T90" i="1"/>
  <c r="U90" i="1"/>
  <c r="V90" i="1"/>
  <c r="W90" i="1"/>
  <c r="M91" i="1"/>
  <c r="N91" i="1"/>
  <c r="O91" i="1"/>
  <c r="P91" i="1"/>
  <c r="Q91" i="1"/>
  <c r="R91" i="1"/>
  <c r="S91" i="1"/>
  <c r="T91" i="1"/>
  <c r="U91" i="1"/>
  <c r="V91" i="1"/>
  <c r="W91" i="1"/>
  <c r="M92" i="1"/>
  <c r="N92" i="1"/>
  <c r="O92" i="1"/>
  <c r="P92" i="1"/>
  <c r="Q92" i="1"/>
  <c r="R92" i="1"/>
  <c r="S92" i="1"/>
  <c r="T92" i="1"/>
  <c r="U92" i="1"/>
  <c r="V92" i="1"/>
  <c r="W92" i="1"/>
  <c r="M93" i="1"/>
  <c r="N93" i="1"/>
  <c r="O93" i="1"/>
  <c r="P93" i="1"/>
  <c r="Q93" i="1"/>
  <c r="R93" i="1"/>
  <c r="S93" i="1"/>
  <c r="T93" i="1"/>
  <c r="U93" i="1"/>
  <c r="V93" i="1"/>
  <c r="W93" i="1"/>
  <c r="M94" i="1"/>
  <c r="N94" i="1"/>
  <c r="O94" i="1"/>
  <c r="P94" i="1"/>
  <c r="Q94" i="1"/>
  <c r="R94" i="1"/>
  <c r="S94" i="1"/>
  <c r="T94" i="1"/>
  <c r="U94" i="1"/>
  <c r="V94" i="1"/>
  <c r="W94" i="1"/>
  <c r="M95" i="1"/>
  <c r="N95" i="1"/>
  <c r="O95" i="1"/>
  <c r="P95" i="1"/>
  <c r="Q95" i="1"/>
  <c r="R95" i="1"/>
  <c r="S95" i="1"/>
  <c r="T95" i="1"/>
  <c r="U95" i="1"/>
  <c r="V95" i="1"/>
  <c r="W95" i="1"/>
  <c r="M96" i="1"/>
  <c r="N96" i="1"/>
  <c r="O96" i="1"/>
  <c r="P96" i="1"/>
  <c r="Q96" i="1"/>
  <c r="R96" i="1"/>
  <c r="S96" i="1"/>
  <c r="T96" i="1"/>
  <c r="U96" i="1"/>
  <c r="V96" i="1"/>
  <c r="W96" i="1"/>
  <c r="M97" i="1"/>
  <c r="N97" i="1"/>
  <c r="O97" i="1"/>
  <c r="P97" i="1"/>
  <c r="Q97" i="1"/>
  <c r="R97" i="1"/>
  <c r="S97" i="1"/>
  <c r="T97" i="1"/>
  <c r="U97" i="1"/>
  <c r="V97" i="1"/>
  <c r="W97" i="1"/>
  <c r="M98" i="1"/>
  <c r="N98" i="1"/>
  <c r="O98" i="1"/>
  <c r="P98" i="1"/>
  <c r="Q98" i="1"/>
  <c r="R98" i="1"/>
  <c r="S98" i="1"/>
  <c r="T98" i="1"/>
  <c r="U98" i="1"/>
  <c r="V98" i="1"/>
  <c r="W98" i="1"/>
  <c r="M99" i="1"/>
  <c r="N99" i="1"/>
  <c r="O99" i="1"/>
  <c r="P99" i="1"/>
  <c r="Q99" i="1"/>
  <c r="R99" i="1"/>
  <c r="S99" i="1"/>
  <c r="T99" i="1"/>
  <c r="U99" i="1"/>
  <c r="V99" i="1"/>
  <c r="W99" i="1"/>
  <c r="M100" i="1"/>
  <c r="N100" i="1"/>
  <c r="O100" i="1"/>
  <c r="P100" i="1"/>
  <c r="Q100" i="1"/>
  <c r="R100" i="1"/>
  <c r="S100" i="1"/>
  <c r="T100" i="1"/>
  <c r="U100" i="1"/>
  <c r="V100" i="1"/>
  <c r="W100" i="1"/>
  <c r="M101" i="1"/>
  <c r="N101" i="1"/>
  <c r="O101" i="1"/>
  <c r="P101" i="1"/>
  <c r="Q101" i="1"/>
  <c r="R101" i="1"/>
  <c r="S101" i="1"/>
  <c r="T101" i="1"/>
  <c r="U101" i="1"/>
  <c r="V101" i="1"/>
  <c r="W101" i="1"/>
  <c r="M102" i="1"/>
  <c r="N102" i="1"/>
  <c r="O102" i="1"/>
  <c r="P102" i="1"/>
  <c r="Q102" i="1"/>
  <c r="R102" i="1"/>
  <c r="S102" i="1"/>
  <c r="T102" i="1"/>
  <c r="U102" i="1"/>
  <c r="V102" i="1"/>
  <c r="W102" i="1"/>
  <c r="M103" i="1"/>
  <c r="N103" i="1"/>
  <c r="O103" i="1"/>
  <c r="P103" i="1"/>
  <c r="Q103" i="1"/>
  <c r="R103" i="1"/>
  <c r="S103" i="1"/>
  <c r="T103" i="1"/>
  <c r="U103" i="1"/>
  <c r="V103" i="1"/>
  <c r="W103" i="1"/>
  <c r="M104" i="1"/>
  <c r="N104" i="1"/>
  <c r="O104" i="1"/>
  <c r="P104" i="1"/>
  <c r="Q104" i="1"/>
  <c r="R104" i="1"/>
  <c r="S104" i="1"/>
  <c r="T104" i="1"/>
  <c r="U104" i="1"/>
  <c r="V104" i="1"/>
  <c r="W104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AK6" i="1"/>
  <c r="AL6" i="1"/>
  <c r="AM6" i="1"/>
  <c r="AN6" i="1"/>
  <c r="AO6" i="1"/>
  <c r="AP6" i="1"/>
  <c r="AQ6" i="1"/>
  <c r="AR6" i="1"/>
  <c r="AS6" i="1"/>
  <c r="AT6" i="1"/>
  <c r="AU6" i="1"/>
  <c r="AK7" i="1"/>
  <c r="AL7" i="1"/>
  <c r="AM7" i="1"/>
  <c r="AN7" i="1"/>
  <c r="AO7" i="1"/>
  <c r="AP7" i="1"/>
  <c r="AQ7" i="1"/>
  <c r="AR7" i="1"/>
  <c r="AS7" i="1"/>
  <c r="AT7" i="1"/>
  <c r="AU7" i="1"/>
  <c r="AK8" i="1"/>
  <c r="AL8" i="1"/>
  <c r="AM8" i="1"/>
  <c r="AN8" i="1"/>
  <c r="AO8" i="1"/>
  <c r="AP8" i="1"/>
  <c r="AQ8" i="1"/>
  <c r="AR8" i="1"/>
  <c r="AS8" i="1"/>
  <c r="AT8" i="1"/>
  <c r="AU8" i="1"/>
  <c r="AK9" i="1"/>
  <c r="AL9" i="1"/>
  <c r="AM9" i="1"/>
  <c r="AN9" i="1"/>
  <c r="AO9" i="1"/>
  <c r="AP9" i="1"/>
  <c r="AQ9" i="1"/>
  <c r="AR9" i="1"/>
  <c r="AS9" i="1"/>
  <c r="AT9" i="1"/>
  <c r="AU9" i="1"/>
  <c r="AK10" i="1"/>
  <c r="AL10" i="1"/>
  <c r="AM10" i="1"/>
  <c r="AN10" i="1"/>
  <c r="AO10" i="1"/>
  <c r="AP10" i="1"/>
  <c r="AQ10" i="1"/>
  <c r="AR10" i="1"/>
  <c r="AS10" i="1"/>
  <c r="AT10" i="1"/>
  <c r="AU10" i="1"/>
  <c r="AK11" i="1"/>
  <c r="AL11" i="1"/>
  <c r="AM11" i="1"/>
  <c r="AN11" i="1"/>
  <c r="AO11" i="1"/>
  <c r="AP11" i="1"/>
  <c r="AQ11" i="1"/>
  <c r="AR11" i="1"/>
  <c r="AS11" i="1"/>
  <c r="AT11" i="1"/>
  <c r="AU11" i="1"/>
  <c r="AK12" i="1"/>
  <c r="AL12" i="1"/>
  <c r="AM12" i="1"/>
  <c r="AN12" i="1"/>
  <c r="AO12" i="1"/>
  <c r="AP12" i="1"/>
  <c r="AQ12" i="1"/>
  <c r="AR12" i="1"/>
  <c r="AS12" i="1"/>
  <c r="AT12" i="1"/>
  <c r="AU12" i="1"/>
  <c r="AK13" i="1"/>
  <c r="AL13" i="1"/>
  <c r="AM13" i="1"/>
  <c r="AN13" i="1"/>
  <c r="AO13" i="1"/>
  <c r="AP13" i="1"/>
  <c r="AQ13" i="1"/>
  <c r="AR13" i="1"/>
  <c r="AS13" i="1"/>
  <c r="AT13" i="1"/>
  <c r="AU13" i="1"/>
  <c r="AK14" i="1"/>
  <c r="AL14" i="1"/>
  <c r="AM14" i="1"/>
  <c r="AN14" i="1"/>
  <c r="AO14" i="1"/>
  <c r="AP14" i="1"/>
  <c r="AQ14" i="1"/>
  <c r="AR14" i="1"/>
  <c r="AS14" i="1"/>
  <c r="AT14" i="1"/>
  <c r="AU14" i="1"/>
  <c r="AK15" i="1"/>
  <c r="AL15" i="1"/>
  <c r="AM15" i="1"/>
  <c r="AN15" i="1"/>
  <c r="AO15" i="1"/>
  <c r="AP15" i="1"/>
  <c r="AQ15" i="1"/>
  <c r="AR15" i="1"/>
  <c r="AS15" i="1"/>
  <c r="AT15" i="1"/>
  <c r="AU15" i="1"/>
  <c r="AK16" i="1"/>
  <c r="AL16" i="1"/>
  <c r="AM16" i="1"/>
  <c r="AN16" i="1"/>
  <c r="AO16" i="1"/>
  <c r="AP16" i="1"/>
  <c r="AQ16" i="1"/>
  <c r="AR16" i="1"/>
  <c r="AS16" i="1"/>
  <c r="AT16" i="1"/>
  <c r="AU16" i="1"/>
  <c r="AK17" i="1"/>
  <c r="AL17" i="1"/>
  <c r="AM17" i="1"/>
  <c r="AN17" i="1"/>
  <c r="AO17" i="1"/>
  <c r="AP17" i="1"/>
  <c r="AQ17" i="1"/>
  <c r="AR17" i="1"/>
  <c r="AS17" i="1"/>
  <c r="AT17" i="1"/>
  <c r="AU17" i="1"/>
  <c r="AK18" i="1"/>
  <c r="AL18" i="1"/>
  <c r="AM18" i="1"/>
  <c r="AN18" i="1"/>
  <c r="AO18" i="1"/>
  <c r="AP18" i="1"/>
  <c r="AQ18" i="1"/>
  <c r="AR18" i="1"/>
  <c r="AS18" i="1"/>
  <c r="AT18" i="1"/>
  <c r="AU18" i="1"/>
  <c r="AK19" i="1"/>
  <c r="AL19" i="1"/>
  <c r="AM19" i="1"/>
  <c r="AN19" i="1"/>
  <c r="AO19" i="1"/>
  <c r="AP19" i="1"/>
  <c r="AQ19" i="1"/>
  <c r="AR19" i="1"/>
  <c r="AS19" i="1"/>
  <c r="AT19" i="1"/>
  <c r="AU19" i="1"/>
  <c r="AK20" i="1"/>
  <c r="AL20" i="1"/>
  <c r="AM20" i="1"/>
  <c r="AN20" i="1"/>
  <c r="AO20" i="1"/>
  <c r="AP20" i="1"/>
  <c r="AQ20" i="1"/>
  <c r="AR20" i="1"/>
  <c r="AS20" i="1"/>
  <c r="AT20" i="1"/>
  <c r="AU20" i="1"/>
  <c r="AK21" i="1"/>
  <c r="AL21" i="1"/>
  <c r="AM21" i="1"/>
  <c r="AN21" i="1"/>
  <c r="AO21" i="1"/>
  <c r="AP21" i="1"/>
  <c r="AQ21" i="1"/>
  <c r="AR21" i="1"/>
  <c r="AS21" i="1"/>
  <c r="AT21" i="1"/>
  <c r="AU21" i="1"/>
  <c r="AK22" i="1"/>
  <c r="AL22" i="1"/>
  <c r="AM22" i="1"/>
  <c r="AN22" i="1"/>
  <c r="AO22" i="1"/>
  <c r="AP22" i="1"/>
  <c r="AQ22" i="1"/>
  <c r="AR22" i="1"/>
  <c r="AS22" i="1"/>
  <c r="AT22" i="1"/>
  <c r="AU22" i="1"/>
  <c r="AK23" i="1"/>
  <c r="AL23" i="1"/>
  <c r="AM23" i="1"/>
  <c r="AN23" i="1"/>
  <c r="AO23" i="1"/>
  <c r="AP23" i="1"/>
  <c r="AQ23" i="1"/>
  <c r="AR23" i="1"/>
  <c r="AS23" i="1"/>
  <c r="AT23" i="1"/>
  <c r="AU23" i="1"/>
  <c r="AK24" i="1"/>
  <c r="AL24" i="1"/>
  <c r="AM24" i="1"/>
  <c r="AN24" i="1"/>
  <c r="AO24" i="1"/>
  <c r="AP24" i="1"/>
  <c r="AQ24" i="1"/>
  <c r="AR24" i="1"/>
  <c r="AS24" i="1"/>
  <c r="AT24" i="1"/>
  <c r="AU24" i="1"/>
  <c r="AK25" i="1"/>
  <c r="AL25" i="1"/>
  <c r="AM25" i="1"/>
  <c r="AN25" i="1"/>
  <c r="AO25" i="1"/>
  <c r="AP25" i="1"/>
  <c r="AQ25" i="1"/>
  <c r="AR25" i="1"/>
  <c r="AS25" i="1"/>
  <c r="AT25" i="1"/>
  <c r="AU25" i="1"/>
  <c r="AK26" i="1"/>
  <c r="AL26" i="1"/>
  <c r="AM26" i="1"/>
  <c r="AN26" i="1"/>
  <c r="AO26" i="1"/>
  <c r="AP26" i="1"/>
  <c r="AQ26" i="1"/>
  <c r="AR26" i="1"/>
  <c r="AS26" i="1"/>
  <c r="AT26" i="1"/>
  <c r="AU26" i="1"/>
  <c r="AK27" i="1"/>
  <c r="AL27" i="1"/>
  <c r="AM27" i="1"/>
  <c r="AN27" i="1"/>
  <c r="AO27" i="1"/>
  <c r="AP27" i="1"/>
  <c r="AQ27" i="1"/>
  <c r="AR27" i="1"/>
  <c r="AS27" i="1"/>
  <c r="AT27" i="1"/>
  <c r="AU27" i="1"/>
  <c r="AK28" i="1"/>
  <c r="AL28" i="1"/>
  <c r="AM28" i="1"/>
  <c r="AN28" i="1"/>
  <c r="AO28" i="1"/>
  <c r="AP28" i="1"/>
  <c r="AQ28" i="1"/>
  <c r="AR28" i="1"/>
  <c r="AS28" i="1"/>
  <c r="AT28" i="1"/>
  <c r="AU28" i="1"/>
  <c r="AK29" i="1"/>
  <c r="AL29" i="1"/>
  <c r="AM29" i="1"/>
  <c r="AN29" i="1"/>
  <c r="AO29" i="1"/>
  <c r="AP29" i="1"/>
  <c r="AQ29" i="1"/>
  <c r="AR29" i="1"/>
  <c r="AS29" i="1"/>
  <c r="AT29" i="1"/>
  <c r="AU29" i="1"/>
  <c r="AK30" i="1"/>
  <c r="AL30" i="1"/>
  <c r="AM30" i="1"/>
  <c r="AN30" i="1"/>
  <c r="AO30" i="1"/>
  <c r="AP30" i="1"/>
  <c r="AQ30" i="1"/>
  <c r="AR30" i="1"/>
  <c r="AS30" i="1"/>
  <c r="AT30" i="1"/>
  <c r="AU30" i="1"/>
  <c r="AK31" i="1"/>
  <c r="AL31" i="1"/>
  <c r="AM31" i="1"/>
  <c r="AN31" i="1"/>
  <c r="AO31" i="1"/>
  <c r="AP31" i="1"/>
  <c r="AQ31" i="1"/>
  <c r="AR31" i="1"/>
  <c r="AS31" i="1"/>
  <c r="AT31" i="1"/>
  <c r="AU31" i="1"/>
  <c r="AK32" i="1"/>
  <c r="AL32" i="1"/>
  <c r="AM32" i="1"/>
  <c r="AN32" i="1"/>
  <c r="AO32" i="1"/>
  <c r="AP32" i="1"/>
  <c r="AQ32" i="1"/>
  <c r="AR32" i="1"/>
  <c r="AS32" i="1"/>
  <c r="AT32" i="1"/>
  <c r="AU32" i="1"/>
  <c r="AK33" i="1"/>
  <c r="AL33" i="1"/>
  <c r="AM33" i="1"/>
  <c r="AN33" i="1"/>
  <c r="AO33" i="1"/>
  <c r="AP33" i="1"/>
  <c r="AQ33" i="1"/>
  <c r="AR33" i="1"/>
  <c r="AS33" i="1"/>
  <c r="AT33" i="1"/>
  <c r="AU33" i="1"/>
  <c r="AK34" i="1"/>
  <c r="AL34" i="1"/>
  <c r="AM34" i="1"/>
  <c r="AN34" i="1"/>
  <c r="AO34" i="1"/>
  <c r="AP34" i="1"/>
  <c r="AQ34" i="1"/>
  <c r="AR34" i="1"/>
  <c r="AS34" i="1"/>
  <c r="AT34" i="1"/>
  <c r="AU34" i="1"/>
  <c r="AK35" i="1"/>
  <c r="AL35" i="1"/>
  <c r="AM35" i="1"/>
  <c r="AN35" i="1"/>
  <c r="AO35" i="1"/>
  <c r="AP35" i="1"/>
  <c r="AQ35" i="1"/>
  <c r="AR35" i="1"/>
  <c r="AS35" i="1"/>
  <c r="AT35" i="1"/>
  <c r="AU35" i="1"/>
  <c r="AK36" i="1"/>
  <c r="AL36" i="1"/>
  <c r="AM36" i="1"/>
  <c r="AN36" i="1"/>
  <c r="AO36" i="1"/>
  <c r="AP36" i="1"/>
  <c r="AQ36" i="1"/>
  <c r="AR36" i="1"/>
  <c r="AS36" i="1"/>
  <c r="AT36" i="1"/>
  <c r="AU36" i="1"/>
  <c r="AK37" i="1"/>
  <c r="AL37" i="1"/>
  <c r="AM37" i="1"/>
  <c r="AN37" i="1"/>
  <c r="AO37" i="1"/>
  <c r="AP37" i="1"/>
  <c r="AQ37" i="1"/>
  <c r="AR37" i="1"/>
  <c r="AS37" i="1"/>
  <c r="AT37" i="1"/>
  <c r="AU37" i="1"/>
  <c r="AK38" i="1"/>
  <c r="AL38" i="1"/>
  <c r="AM38" i="1"/>
  <c r="AN38" i="1"/>
  <c r="AO38" i="1"/>
  <c r="AP38" i="1"/>
  <c r="AQ38" i="1"/>
  <c r="AR38" i="1"/>
  <c r="AS38" i="1"/>
  <c r="AT38" i="1"/>
  <c r="AU38" i="1"/>
  <c r="AK39" i="1"/>
  <c r="AL39" i="1"/>
  <c r="AM39" i="1"/>
  <c r="AN39" i="1"/>
  <c r="AO39" i="1"/>
  <c r="AP39" i="1"/>
  <c r="AQ39" i="1"/>
  <c r="AR39" i="1"/>
  <c r="AS39" i="1"/>
  <c r="AT39" i="1"/>
  <c r="AU39" i="1"/>
  <c r="AK40" i="1"/>
  <c r="AL40" i="1"/>
  <c r="AM40" i="1"/>
  <c r="AN40" i="1"/>
  <c r="AO40" i="1"/>
  <c r="AP40" i="1"/>
  <c r="AQ40" i="1"/>
  <c r="AR40" i="1"/>
  <c r="AS40" i="1"/>
  <c r="AT40" i="1"/>
  <c r="AU40" i="1"/>
  <c r="AK41" i="1"/>
  <c r="AL41" i="1"/>
  <c r="AM41" i="1"/>
  <c r="AN41" i="1"/>
  <c r="AO41" i="1"/>
  <c r="AP41" i="1"/>
  <c r="AQ41" i="1"/>
  <c r="AR41" i="1"/>
  <c r="AS41" i="1"/>
  <c r="AT41" i="1"/>
  <c r="AU41" i="1"/>
  <c r="AK42" i="1"/>
  <c r="AL42" i="1"/>
  <c r="AM42" i="1"/>
  <c r="AN42" i="1"/>
  <c r="AO42" i="1"/>
  <c r="AP42" i="1"/>
  <c r="AQ42" i="1"/>
  <c r="AR42" i="1"/>
  <c r="AS42" i="1"/>
  <c r="AT42" i="1"/>
  <c r="AU42" i="1"/>
  <c r="AK43" i="1"/>
  <c r="AL43" i="1"/>
  <c r="AM43" i="1"/>
  <c r="AN43" i="1"/>
  <c r="AO43" i="1"/>
  <c r="AP43" i="1"/>
  <c r="AQ43" i="1"/>
  <c r="AR43" i="1"/>
  <c r="AS43" i="1"/>
  <c r="AT43" i="1"/>
  <c r="AU43" i="1"/>
  <c r="AK44" i="1"/>
  <c r="AL44" i="1"/>
  <c r="AM44" i="1"/>
  <c r="AN44" i="1"/>
  <c r="AO44" i="1"/>
  <c r="AP44" i="1"/>
  <c r="AQ44" i="1"/>
  <c r="AR44" i="1"/>
  <c r="AS44" i="1"/>
  <c r="AT44" i="1"/>
  <c r="AU44" i="1"/>
  <c r="AK45" i="1"/>
  <c r="AL45" i="1"/>
  <c r="AM45" i="1"/>
  <c r="AN45" i="1"/>
  <c r="AO45" i="1"/>
  <c r="AP45" i="1"/>
  <c r="AQ45" i="1"/>
  <c r="AR45" i="1"/>
  <c r="AS45" i="1"/>
  <c r="AT45" i="1"/>
  <c r="AU45" i="1"/>
  <c r="AK46" i="1"/>
  <c r="AL46" i="1"/>
  <c r="AM46" i="1"/>
  <c r="AN46" i="1"/>
  <c r="AO46" i="1"/>
  <c r="AP46" i="1"/>
  <c r="AQ46" i="1"/>
  <c r="AR46" i="1"/>
  <c r="AS46" i="1"/>
  <c r="AT46" i="1"/>
  <c r="AU46" i="1"/>
  <c r="AK47" i="1"/>
  <c r="AL47" i="1"/>
  <c r="AM47" i="1"/>
  <c r="AN47" i="1"/>
  <c r="AO47" i="1"/>
  <c r="AP47" i="1"/>
  <c r="AQ47" i="1"/>
  <c r="AR47" i="1"/>
  <c r="AS47" i="1"/>
  <c r="AT47" i="1"/>
  <c r="AU47" i="1"/>
  <c r="AK48" i="1"/>
  <c r="AL48" i="1"/>
  <c r="AM48" i="1"/>
  <c r="AN48" i="1"/>
  <c r="AO48" i="1"/>
  <c r="AP48" i="1"/>
  <c r="AQ48" i="1"/>
  <c r="AR48" i="1"/>
  <c r="AS48" i="1"/>
  <c r="AT48" i="1"/>
  <c r="AU48" i="1"/>
  <c r="AK49" i="1"/>
  <c r="AL49" i="1"/>
  <c r="AM49" i="1"/>
  <c r="AN49" i="1"/>
  <c r="AO49" i="1"/>
  <c r="AP49" i="1"/>
  <c r="AQ49" i="1"/>
  <c r="AR49" i="1"/>
  <c r="AS49" i="1"/>
  <c r="AT49" i="1"/>
  <c r="AU49" i="1"/>
  <c r="AK50" i="1"/>
  <c r="AL50" i="1"/>
  <c r="AM50" i="1"/>
  <c r="AN50" i="1"/>
  <c r="AO50" i="1"/>
  <c r="AP50" i="1"/>
  <c r="AQ50" i="1"/>
  <c r="AR50" i="1"/>
  <c r="AS50" i="1"/>
  <c r="AT50" i="1"/>
  <c r="AU50" i="1"/>
  <c r="AK51" i="1"/>
  <c r="AL51" i="1"/>
  <c r="AM51" i="1"/>
  <c r="AN51" i="1"/>
  <c r="AO51" i="1"/>
  <c r="AP51" i="1"/>
  <c r="AQ51" i="1"/>
  <c r="AR51" i="1"/>
  <c r="AS51" i="1"/>
  <c r="AT51" i="1"/>
  <c r="AU51" i="1"/>
  <c r="AK52" i="1"/>
  <c r="AL52" i="1"/>
  <c r="AM52" i="1"/>
  <c r="AN52" i="1"/>
  <c r="AO52" i="1"/>
  <c r="AP52" i="1"/>
  <c r="AQ52" i="1"/>
  <c r="AR52" i="1"/>
  <c r="AS52" i="1"/>
  <c r="AT52" i="1"/>
  <c r="AU52" i="1"/>
  <c r="AK53" i="1"/>
  <c r="AL53" i="1"/>
  <c r="AM53" i="1"/>
  <c r="AN53" i="1"/>
  <c r="AO53" i="1"/>
  <c r="AP53" i="1"/>
  <c r="AQ53" i="1"/>
  <c r="AR53" i="1"/>
  <c r="AS53" i="1"/>
  <c r="AT53" i="1"/>
  <c r="AU53" i="1"/>
  <c r="AK54" i="1"/>
  <c r="AL54" i="1"/>
  <c r="AM54" i="1"/>
  <c r="AN54" i="1"/>
  <c r="AO54" i="1"/>
  <c r="AP54" i="1"/>
  <c r="AQ54" i="1"/>
  <c r="AR54" i="1"/>
  <c r="AS54" i="1"/>
  <c r="AT54" i="1"/>
  <c r="AU54" i="1"/>
  <c r="AK55" i="1"/>
  <c r="AL55" i="1"/>
  <c r="AM55" i="1"/>
  <c r="AN55" i="1"/>
  <c r="AO55" i="1"/>
  <c r="AP55" i="1"/>
  <c r="AQ55" i="1"/>
  <c r="AR55" i="1"/>
  <c r="AS55" i="1"/>
  <c r="AT55" i="1"/>
  <c r="AU55" i="1"/>
  <c r="AK56" i="1"/>
  <c r="AL56" i="1"/>
  <c r="AM56" i="1"/>
  <c r="AN56" i="1"/>
  <c r="AO56" i="1"/>
  <c r="AP56" i="1"/>
  <c r="AQ56" i="1"/>
  <c r="AR56" i="1"/>
  <c r="AS56" i="1"/>
  <c r="AT56" i="1"/>
  <c r="AU56" i="1"/>
  <c r="AK57" i="1"/>
  <c r="AL57" i="1"/>
  <c r="AM57" i="1"/>
  <c r="AN57" i="1"/>
  <c r="AO57" i="1"/>
  <c r="AP57" i="1"/>
  <c r="AQ57" i="1"/>
  <c r="AR57" i="1"/>
  <c r="AS57" i="1"/>
  <c r="AT57" i="1"/>
  <c r="AU57" i="1"/>
  <c r="AK58" i="1"/>
  <c r="AL58" i="1"/>
  <c r="AM58" i="1"/>
  <c r="AN58" i="1"/>
  <c r="AO58" i="1"/>
  <c r="AP58" i="1"/>
  <c r="AQ58" i="1"/>
  <c r="AR58" i="1"/>
  <c r="AS58" i="1"/>
  <c r="AT58" i="1"/>
  <c r="AU58" i="1"/>
  <c r="AK59" i="1"/>
  <c r="AL59" i="1"/>
  <c r="AM59" i="1"/>
  <c r="AN59" i="1"/>
  <c r="AO59" i="1"/>
  <c r="AP59" i="1"/>
  <c r="AQ59" i="1"/>
  <c r="AR59" i="1"/>
  <c r="AS59" i="1"/>
  <c r="AT59" i="1"/>
  <c r="AU59" i="1"/>
  <c r="AK60" i="1"/>
  <c r="AL60" i="1"/>
  <c r="AM60" i="1"/>
  <c r="AN60" i="1"/>
  <c r="AO60" i="1"/>
  <c r="AP60" i="1"/>
  <c r="AQ60" i="1"/>
  <c r="AR60" i="1"/>
  <c r="AS60" i="1"/>
  <c r="AT60" i="1"/>
  <c r="AU60" i="1"/>
  <c r="AK61" i="1"/>
  <c r="AL61" i="1"/>
  <c r="AM61" i="1"/>
  <c r="AN61" i="1"/>
  <c r="AO61" i="1"/>
  <c r="AP61" i="1"/>
  <c r="AQ61" i="1"/>
  <c r="AR61" i="1"/>
  <c r="AS61" i="1"/>
  <c r="AT61" i="1"/>
  <c r="AU61" i="1"/>
  <c r="AK62" i="1"/>
  <c r="AL62" i="1"/>
  <c r="AM62" i="1"/>
  <c r="AN62" i="1"/>
  <c r="AO62" i="1"/>
  <c r="AP62" i="1"/>
  <c r="AQ62" i="1"/>
  <c r="AR62" i="1"/>
  <c r="AS62" i="1"/>
  <c r="AT62" i="1"/>
  <c r="AU62" i="1"/>
  <c r="AK63" i="1"/>
  <c r="AL63" i="1"/>
  <c r="AM63" i="1"/>
  <c r="AN63" i="1"/>
  <c r="AO63" i="1"/>
  <c r="AP63" i="1"/>
  <c r="AQ63" i="1"/>
  <c r="AR63" i="1"/>
  <c r="AS63" i="1"/>
  <c r="AT63" i="1"/>
  <c r="AU63" i="1"/>
  <c r="AK64" i="1"/>
  <c r="AL64" i="1"/>
  <c r="AM64" i="1"/>
  <c r="AN64" i="1"/>
  <c r="AO64" i="1"/>
  <c r="AP64" i="1"/>
  <c r="AQ64" i="1"/>
  <c r="AR64" i="1"/>
  <c r="AS64" i="1"/>
  <c r="AT64" i="1"/>
  <c r="AU64" i="1"/>
  <c r="AK65" i="1"/>
  <c r="AL65" i="1"/>
  <c r="AM65" i="1"/>
  <c r="AN65" i="1"/>
  <c r="AO65" i="1"/>
  <c r="AP65" i="1"/>
  <c r="AQ65" i="1"/>
  <c r="AR65" i="1"/>
  <c r="AS65" i="1"/>
  <c r="AT65" i="1"/>
  <c r="AU65" i="1"/>
  <c r="AK66" i="1"/>
  <c r="AL66" i="1"/>
  <c r="AM66" i="1"/>
  <c r="AN66" i="1"/>
  <c r="AO66" i="1"/>
  <c r="AP66" i="1"/>
  <c r="AQ66" i="1"/>
  <c r="AR66" i="1"/>
  <c r="AS66" i="1"/>
  <c r="AT66" i="1"/>
  <c r="AU66" i="1"/>
  <c r="AK67" i="1"/>
  <c r="AL67" i="1"/>
  <c r="AM67" i="1"/>
  <c r="AN67" i="1"/>
  <c r="AO67" i="1"/>
  <c r="AP67" i="1"/>
  <c r="AQ67" i="1"/>
  <c r="AR67" i="1"/>
  <c r="AS67" i="1"/>
  <c r="AT67" i="1"/>
  <c r="AU67" i="1"/>
  <c r="AK68" i="1"/>
  <c r="AL68" i="1"/>
  <c r="AM68" i="1"/>
  <c r="AN68" i="1"/>
  <c r="AO68" i="1"/>
  <c r="AP68" i="1"/>
  <c r="AQ68" i="1"/>
  <c r="AR68" i="1"/>
  <c r="AS68" i="1"/>
  <c r="AT68" i="1"/>
  <c r="AU68" i="1"/>
  <c r="AK69" i="1"/>
  <c r="AL69" i="1"/>
  <c r="AM69" i="1"/>
  <c r="AN69" i="1"/>
  <c r="AO69" i="1"/>
  <c r="AP69" i="1"/>
  <c r="AQ69" i="1"/>
  <c r="AR69" i="1"/>
  <c r="AS69" i="1"/>
  <c r="AT69" i="1"/>
  <c r="AU69" i="1"/>
  <c r="AK70" i="1"/>
  <c r="AL70" i="1"/>
  <c r="AM70" i="1"/>
  <c r="AN70" i="1"/>
  <c r="AO70" i="1"/>
  <c r="AP70" i="1"/>
  <c r="AQ70" i="1"/>
  <c r="AR70" i="1"/>
  <c r="AS70" i="1"/>
  <c r="AT70" i="1"/>
  <c r="AU70" i="1"/>
  <c r="AK71" i="1"/>
  <c r="AL71" i="1"/>
  <c r="AM71" i="1"/>
  <c r="AN71" i="1"/>
  <c r="AO71" i="1"/>
  <c r="AP71" i="1"/>
  <c r="AQ71" i="1"/>
  <c r="AR71" i="1"/>
  <c r="AS71" i="1"/>
  <c r="AT71" i="1"/>
  <c r="AU71" i="1"/>
  <c r="AK72" i="1"/>
  <c r="AL72" i="1"/>
  <c r="AM72" i="1"/>
  <c r="AN72" i="1"/>
  <c r="AO72" i="1"/>
  <c r="AP72" i="1"/>
  <c r="AQ72" i="1"/>
  <c r="AR72" i="1"/>
  <c r="AS72" i="1"/>
  <c r="AT72" i="1"/>
  <c r="AU72" i="1"/>
  <c r="AK73" i="1"/>
  <c r="AL73" i="1"/>
  <c r="AM73" i="1"/>
  <c r="AN73" i="1"/>
  <c r="AO73" i="1"/>
  <c r="AP73" i="1"/>
  <c r="AQ73" i="1"/>
  <c r="AR73" i="1"/>
  <c r="AS73" i="1"/>
  <c r="AT73" i="1"/>
  <c r="AU73" i="1"/>
  <c r="AK74" i="1"/>
  <c r="AL74" i="1"/>
  <c r="AM74" i="1"/>
  <c r="AN74" i="1"/>
  <c r="AO74" i="1"/>
  <c r="AP74" i="1"/>
  <c r="AQ74" i="1"/>
  <c r="AR74" i="1"/>
  <c r="AS74" i="1"/>
  <c r="AT74" i="1"/>
  <c r="AU74" i="1"/>
  <c r="AK75" i="1"/>
  <c r="AL75" i="1"/>
  <c r="AM75" i="1"/>
  <c r="AN75" i="1"/>
  <c r="AO75" i="1"/>
  <c r="AP75" i="1"/>
  <c r="AQ75" i="1"/>
  <c r="AR75" i="1"/>
  <c r="AS75" i="1"/>
  <c r="AT75" i="1"/>
  <c r="AU75" i="1"/>
  <c r="AK76" i="1"/>
  <c r="AL76" i="1"/>
  <c r="AM76" i="1"/>
  <c r="AN76" i="1"/>
  <c r="AO76" i="1"/>
  <c r="AP76" i="1"/>
  <c r="AQ76" i="1"/>
  <c r="AR76" i="1"/>
  <c r="AS76" i="1"/>
  <c r="AT76" i="1"/>
  <c r="AU76" i="1"/>
  <c r="AK77" i="1"/>
  <c r="AL77" i="1"/>
  <c r="AM77" i="1"/>
  <c r="AN77" i="1"/>
  <c r="AO77" i="1"/>
  <c r="AP77" i="1"/>
  <c r="AQ77" i="1"/>
  <c r="AR77" i="1"/>
  <c r="AS77" i="1"/>
  <c r="AT77" i="1"/>
  <c r="AU77" i="1"/>
  <c r="AK78" i="1"/>
  <c r="AL78" i="1"/>
  <c r="AM78" i="1"/>
  <c r="AN78" i="1"/>
  <c r="AO78" i="1"/>
  <c r="AP78" i="1"/>
  <c r="AQ78" i="1"/>
  <c r="AR78" i="1"/>
  <c r="AS78" i="1"/>
  <c r="AT78" i="1"/>
  <c r="AU78" i="1"/>
  <c r="AK79" i="1"/>
  <c r="AL79" i="1"/>
  <c r="AM79" i="1"/>
  <c r="AN79" i="1"/>
  <c r="AO79" i="1"/>
  <c r="AP79" i="1"/>
  <c r="AQ79" i="1"/>
  <c r="AR79" i="1"/>
  <c r="AS79" i="1"/>
  <c r="AT79" i="1"/>
  <c r="AU79" i="1"/>
  <c r="AK80" i="1"/>
  <c r="AL80" i="1"/>
  <c r="AM80" i="1"/>
  <c r="AN80" i="1"/>
  <c r="AO80" i="1"/>
  <c r="AP80" i="1"/>
  <c r="AQ80" i="1"/>
  <c r="AR80" i="1"/>
  <c r="AS80" i="1"/>
  <c r="AT80" i="1"/>
  <c r="AU80" i="1"/>
  <c r="AK81" i="1"/>
  <c r="AL81" i="1"/>
  <c r="AM81" i="1"/>
  <c r="AN81" i="1"/>
  <c r="AO81" i="1"/>
  <c r="AP81" i="1"/>
  <c r="AQ81" i="1"/>
  <c r="AR81" i="1"/>
  <c r="AS81" i="1"/>
  <c r="AT81" i="1"/>
  <c r="AU81" i="1"/>
  <c r="AK82" i="1"/>
  <c r="AL82" i="1"/>
  <c r="AM82" i="1"/>
  <c r="AN82" i="1"/>
  <c r="AO82" i="1"/>
  <c r="AP82" i="1"/>
  <c r="AQ82" i="1"/>
  <c r="AR82" i="1"/>
  <c r="AS82" i="1"/>
  <c r="AT82" i="1"/>
  <c r="AU82" i="1"/>
  <c r="AK83" i="1"/>
  <c r="AL83" i="1"/>
  <c r="AM83" i="1"/>
  <c r="AN83" i="1"/>
  <c r="AO83" i="1"/>
  <c r="AP83" i="1"/>
  <c r="AQ83" i="1"/>
  <c r="AR83" i="1"/>
  <c r="AS83" i="1"/>
  <c r="AT83" i="1"/>
  <c r="AU83" i="1"/>
  <c r="AK84" i="1"/>
  <c r="AL84" i="1"/>
  <c r="AM84" i="1"/>
  <c r="AN84" i="1"/>
  <c r="AO84" i="1"/>
  <c r="AP84" i="1"/>
  <c r="AQ84" i="1"/>
  <c r="AR84" i="1"/>
  <c r="AS84" i="1"/>
  <c r="AT84" i="1"/>
  <c r="AU84" i="1"/>
  <c r="AK85" i="1"/>
  <c r="AL85" i="1"/>
  <c r="AM85" i="1"/>
  <c r="AN85" i="1"/>
  <c r="AO85" i="1"/>
  <c r="AP85" i="1"/>
  <c r="AQ85" i="1"/>
  <c r="AR85" i="1"/>
  <c r="AS85" i="1"/>
  <c r="AT85" i="1"/>
  <c r="AU85" i="1"/>
  <c r="AK86" i="1"/>
  <c r="AL86" i="1"/>
  <c r="AM86" i="1"/>
  <c r="AN86" i="1"/>
  <c r="AO86" i="1"/>
  <c r="AP86" i="1"/>
  <c r="AQ86" i="1"/>
  <c r="AR86" i="1"/>
  <c r="AS86" i="1"/>
  <c r="AT86" i="1"/>
  <c r="AU86" i="1"/>
  <c r="AK87" i="1"/>
  <c r="AL87" i="1"/>
  <c r="AM87" i="1"/>
  <c r="AN87" i="1"/>
  <c r="AO87" i="1"/>
  <c r="AP87" i="1"/>
  <c r="AQ87" i="1"/>
  <c r="AR87" i="1"/>
  <c r="AS87" i="1"/>
  <c r="AT87" i="1"/>
  <c r="AU87" i="1"/>
  <c r="AK88" i="1"/>
  <c r="AL88" i="1"/>
  <c r="AM88" i="1"/>
  <c r="AN88" i="1"/>
  <c r="AO88" i="1"/>
  <c r="AP88" i="1"/>
  <c r="AQ88" i="1"/>
  <c r="AR88" i="1"/>
  <c r="AS88" i="1"/>
  <c r="AT88" i="1"/>
  <c r="AU88" i="1"/>
  <c r="AK89" i="1"/>
  <c r="AL89" i="1"/>
  <c r="AM89" i="1"/>
  <c r="AN89" i="1"/>
  <c r="AO89" i="1"/>
  <c r="AP89" i="1"/>
  <c r="AQ89" i="1"/>
  <c r="AR89" i="1"/>
  <c r="AS89" i="1"/>
  <c r="AT89" i="1"/>
  <c r="AU89" i="1"/>
  <c r="AK90" i="1"/>
  <c r="AL90" i="1"/>
  <c r="AM90" i="1"/>
  <c r="AN90" i="1"/>
  <c r="AO90" i="1"/>
  <c r="AP90" i="1"/>
  <c r="AQ90" i="1"/>
  <c r="AR90" i="1"/>
  <c r="AS90" i="1"/>
  <c r="AT90" i="1"/>
  <c r="AU90" i="1"/>
  <c r="AK91" i="1"/>
  <c r="AL91" i="1"/>
  <c r="AM91" i="1"/>
  <c r="AN91" i="1"/>
  <c r="AO91" i="1"/>
  <c r="AP91" i="1"/>
  <c r="AQ91" i="1"/>
  <c r="AR91" i="1"/>
  <c r="AS91" i="1"/>
  <c r="AT91" i="1"/>
  <c r="AU91" i="1"/>
  <c r="AK92" i="1"/>
  <c r="AL92" i="1"/>
  <c r="AM92" i="1"/>
  <c r="AN92" i="1"/>
  <c r="AO92" i="1"/>
  <c r="AP92" i="1"/>
  <c r="AQ92" i="1"/>
  <c r="AR92" i="1"/>
  <c r="AS92" i="1"/>
  <c r="AT92" i="1"/>
  <c r="AU92" i="1"/>
  <c r="AK93" i="1"/>
  <c r="AL93" i="1"/>
  <c r="AM93" i="1"/>
  <c r="AN93" i="1"/>
  <c r="AO93" i="1"/>
  <c r="AP93" i="1"/>
  <c r="AQ93" i="1"/>
  <c r="AR93" i="1"/>
  <c r="AS93" i="1"/>
  <c r="AT93" i="1"/>
  <c r="AU93" i="1"/>
  <c r="AK94" i="1"/>
  <c r="AL94" i="1"/>
  <c r="AM94" i="1"/>
  <c r="AN94" i="1"/>
  <c r="AO94" i="1"/>
  <c r="AP94" i="1"/>
  <c r="AQ94" i="1"/>
  <c r="AR94" i="1"/>
  <c r="AS94" i="1"/>
  <c r="AT94" i="1"/>
  <c r="AU94" i="1"/>
  <c r="AK95" i="1"/>
  <c r="AL95" i="1"/>
  <c r="AM95" i="1"/>
  <c r="AN95" i="1"/>
  <c r="AO95" i="1"/>
  <c r="AP95" i="1"/>
  <c r="AQ95" i="1"/>
  <c r="AR95" i="1"/>
  <c r="AS95" i="1"/>
  <c r="AT95" i="1"/>
  <c r="AU95" i="1"/>
  <c r="AK96" i="1"/>
  <c r="AL96" i="1"/>
  <c r="AM96" i="1"/>
  <c r="AN96" i="1"/>
  <c r="AO96" i="1"/>
  <c r="AP96" i="1"/>
  <c r="AQ96" i="1"/>
  <c r="AR96" i="1"/>
  <c r="AS96" i="1"/>
  <c r="AT96" i="1"/>
  <c r="AU96" i="1"/>
  <c r="AK97" i="1"/>
  <c r="AL97" i="1"/>
  <c r="AM97" i="1"/>
  <c r="AN97" i="1"/>
  <c r="AO97" i="1"/>
  <c r="AP97" i="1"/>
  <c r="AQ97" i="1"/>
  <c r="AR97" i="1"/>
  <c r="AS97" i="1"/>
  <c r="AT97" i="1"/>
  <c r="AU97" i="1"/>
  <c r="AK98" i="1"/>
  <c r="AL98" i="1"/>
  <c r="AM98" i="1"/>
  <c r="AN98" i="1"/>
  <c r="AO98" i="1"/>
  <c r="AP98" i="1"/>
  <c r="AQ98" i="1"/>
  <c r="AR98" i="1"/>
  <c r="AS98" i="1"/>
  <c r="AT98" i="1"/>
  <c r="AU98" i="1"/>
  <c r="AK99" i="1"/>
  <c r="AL99" i="1"/>
  <c r="AM99" i="1"/>
  <c r="AN99" i="1"/>
  <c r="AO99" i="1"/>
  <c r="AP99" i="1"/>
  <c r="AQ99" i="1"/>
  <c r="AR99" i="1"/>
  <c r="AS99" i="1"/>
  <c r="AT99" i="1"/>
  <c r="AU99" i="1"/>
  <c r="AK100" i="1"/>
  <c r="AL100" i="1"/>
  <c r="AM100" i="1"/>
  <c r="AN100" i="1"/>
  <c r="AO100" i="1"/>
  <c r="AP100" i="1"/>
  <c r="AQ100" i="1"/>
  <c r="AR100" i="1"/>
  <c r="AS100" i="1"/>
  <c r="AT100" i="1"/>
  <c r="AU100" i="1"/>
  <c r="AK101" i="1"/>
  <c r="AL101" i="1"/>
  <c r="AM101" i="1"/>
  <c r="AN101" i="1"/>
  <c r="AO101" i="1"/>
  <c r="AP101" i="1"/>
  <c r="AQ101" i="1"/>
  <c r="AR101" i="1"/>
  <c r="AS101" i="1"/>
  <c r="AT101" i="1"/>
  <c r="AU101" i="1"/>
  <c r="AK102" i="1"/>
  <c r="AL102" i="1"/>
  <c r="AM102" i="1"/>
  <c r="AN102" i="1"/>
  <c r="AO102" i="1"/>
  <c r="AP102" i="1"/>
  <c r="AQ102" i="1"/>
  <c r="AR102" i="1"/>
  <c r="AS102" i="1"/>
  <c r="AT102" i="1"/>
  <c r="AU102" i="1"/>
  <c r="AK103" i="1"/>
  <c r="AL103" i="1"/>
  <c r="AM103" i="1"/>
  <c r="AN103" i="1"/>
  <c r="AO103" i="1"/>
  <c r="AP103" i="1"/>
  <c r="AQ103" i="1"/>
  <c r="AR103" i="1"/>
  <c r="AS103" i="1"/>
  <c r="AT103" i="1"/>
  <c r="AU103" i="1"/>
  <c r="AK104" i="1"/>
  <c r="AL104" i="1"/>
  <c r="AM104" i="1"/>
  <c r="AN104" i="1"/>
  <c r="AO104" i="1"/>
  <c r="AP104" i="1"/>
  <c r="AQ104" i="1"/>
  <c r="AR104" i="1"/>
  <c r="AS104" i="1"/>
  <c r="AT104" i="1"/>
  <c r="AU104" i="1"/>
  <c r="AL5" i="1"/>
  <c r="AM5" i="1"/>
  <c r="AN5" i="1"/>
  <c r="AO5" i="1"/>
  <c r="AP5" i="1"/>
  <c r="AQ5" i="1"/>
  <c r="AR5" i="1"/>
  <c r="AS5" i="1"/>
  <c r="AT5" i="1"/>
  <c r="AU5" i="1"/>
  <c r="AK5" i="1"/>
  <c r="BF6" i="2" l="1"/>
  <c r="BG3" i="2"/>
  <c r="BG4" i="2" s="1"/>
  <c r="BG5" i="2" s="1"/>
  <c r="BG6" i="2" s="1"/>
  <c r="BG7" i="2" s="1"/>
  <c r="BG8" i="2" s="1"/>
  <c r="BG9" i="2" s="1"/>
  <c r="BG10" i="2" s="1"/>
  <c r="BG11" i="2" s="1"/>
  <c r="BG12" i="2" s="1"/>
  <c r="BG13" i="2" s="1"/>
  <c r="BG14" i="2" s="1"/>
  <c r="BG15" i="2" s="1"/>
  <c r="BG16" i="2" s="1"/>
  <c r="BG17" i="2" s="1"/>
  <c r="BG18" i="2" s="1"/>
  <c r="BG19" i="2" s="1"/>
  <c r="BG20" i="2" s="1"/>
  <c r="BG21" i="2" s="1"/>
  <c r="BG22" i="2" s="1"/>
  <c r="BG23" i="2" s="1"/>
  <c r="BG24" i="2" s="1"/>
  <c r="BG25" i="2" s="1"/>
  <c r="BG26" i="2" s="1"/>
  <c r="BG27" i="2" s="1"/>
  <c r="BG28" i="2" s="1"/>
  <c r="BG29" i="2" s="1"/>
  <c r="BG30" i="2" s="1"/>
  <c r="BG31" i="2" s="1"/>
  <c r="BG32" i="2" s="1"/>
  <c r="BG33" i="2" s="1"/>
  <c r="BG34" i="2" s="1"/>
  <c r="BG35" i="2" s="1"/>
  <c r="BG36" i="2" s="1"/>
  <c r="BG37" i="2" s="1"/>
  <c r="BG38" i="2" s="1"/>
  <c r="BG39" i="2" s="1"/>
  <c r="BG40" i="2" s="1"/>
  <c r="BG41" i="2" s="1"/>
  <c r="BG42" i="2" s="1"/>
  <c r="BG43" i="2" s="1"/>
  <c r="BF7" i="2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  <c r="BF23" i="2" s="1"/>
  <c r="BF24" i="2" s="1"/>
  <c r="BF25" i="2" s="1"/>
  <c r="BF26" i="2" s="1"/>
  <c r="BF27" i="2" s="1"/>
  <c r="BF28" i="2" s="1"/>
  <c r="BF29" i="2" s="1"/>
  <c r="BF30" i="2" s="1"/>
  <c r="BF31" i="2" s="1"/>
  <c r="BF32" i="2" s="1"/>
  <c r="BF33" i="2" s="1"/>
  <c r="BF34" i="2" s="1"/>
  <c r="BF35" i="2" s="1"/>
  <c r="BF36" i="2" s="1"/>
  <c r="BF37" i="2" s="1"/>
  <c r="BF38" i="2" s="1"/>
  <c r="BF39" i="2" s="1"/>
  <c r="BF40" i="2" s="1"/>
  <c r="BF41" i="2" s="1"/>
  <c r="BF42" i="2" s="1"/>
  <c r="BF43" i="2" s="1"/>
  <c r="BG2" i="2"/>
</calcChain>
</file>

<file path=xl/sharedStrings.xml><?xml version="1.0" encoding="utf-8"?>
<sst xmlns="http://schemas.openxmlformats.org/spreadsheetml/2006/main" count="100" uniqueCount="26">
  <si>
    <t>uniform</t>
  </si>
  <si>
    <t>onlystocks</t>
  </si>
  <si>
    <t>sixtyforty</t>
  </si>
  <si>
    <t>Lev 2</t>
  </si>
  <si>
    <t>uniform x2</t>
  </si>
  <si>
    <t>onlystocks x2</t>
  </si>
  <si>
    <t>sixtyforty x2</t>
  </si>
  <si>
    <t>GLD_LNG</t>
  </si>
  <si>
    <t>OIL_LNG</t>
  </si>
  <si>
    <t>EQ_LNG</t>
  </si>
  <si>
    <t>US10YB_LNG</t>
  </si>
  <si>
    <t>RE_LNG</t>
  </si>
  <si>
    <t>LTB_LNG</t>
  </si>
  <si>
    <t>vanillariskparity</t>
  </si>
  <si>
    <t>riskparity</t>
  </si>
  <si>
    <t>Lev 1</t>
  </si>
  <si>
    <t>GLD_LNG x2</t>
  </si>
  <si>
    <t>OIL_LNG x2</t>
  </si>
  <si>
    <t>EQ_LNG x2</t>
  </si>
  <si>
    <t>US10YB_LNG x2</t>
  </si>
  <si>
    <t>RE_LNG x2</t>
  </si>
  <si>
    <t>LTB_LNG x2</t>
  </si>
  <si>
    <t>vanillariskparity x2</t>
  </si>
  <si>
    <t>riskparity x2</t>
  </si>
  <si>
    <t>LTB DD</t>
  </si>
  <si>
    <t>10Y 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</si>
</sst>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0" fillId="0" borderId="0" xfId="1" applyNumberFormat="1" applyFont="1"/>
    <xf numFmtId="9" fontId="0" fillId="0" borderId="0" xfId="2" applyFont="1"/>
    <xf numFmtId="43" fontId="0" fillId="0" borderId="0" xfId="1" applyFont="1"/>
    <xf numFmtId="14" fontId="0" fillId="0" borderId="0" xfId="0" applyNumberFormat="1"/>
    <xf numFmtId="14" fontId="0" fillId="0" borderId="0" xfId="0" applyNumberFormat="1" applyBorder="1"/>
    <xf numFmtId="43" fontId="0" fillId="0" borderId="0" xfId="1" applyFont="1" applyBorder="1"/>
    <xf numFmtId="164" fontId="0" fillId="0" borderId="0" xfId="1" applyNumberFormat="1" applyFont="1" applyBorder="1"/>
    <xf numFmtId="9" fontId="0" fillId="0" borderId="0" xfId="2" applyFont="1" applyBorder="1"/>
    <xf numFmtId="9" fontId="0" fillId="2" borderId="0" xfId="2" applyFont="1" applyFill="1" applyBorder="1"/>
    <xf numFmtId="0" fontId="0" fillId="0" borderId="0" xfId="0" applyBorder="1"/>
    <xf numFmtId="14" fontId="0" fillId="0" borderId="1" xfId="0" applyNumberFormat="1" applyBorder="1"/>
    <xf numFmtId="43" fontId="0" fillId="0" borderId="1" xfId="1" applyFont="1" applyBorder="1"/>
    <xf numFmtId="164" fontId="0" fillId="0" borderId="1" xfId="1" applyNumberFormat="1" applyFont="1" applyBorder="1"/>
    <xf numFmtId="9" fontId="0" fillId="0" borderId="1" xfId="2" applyFont="1" applyBorder="1"/>
    <xf numFmtId="0" fontId="0" fillId="0" borderId="1" xfId="0" applyBorder="1"/>
    <xf numFmtId="14" fontId="0" fillId="0" borderId="2" xfId="0" applyNumberFormat="1" applyBorder="1"/>
    <xf numFmtId="43" fontId="0" fillId="0" borderId="2" xfId="1" applyFont="1" applyBorder="1"/>
    <xf numFmtId="164" fontId="0" fillId="0" borderId="2" xfId="1" applyNumberFormat="1" applyFont="1" applyBorder="1"/>
    <xf numFmtId="9" fontId="0" fillId="0" borderId="2" xfId="2" applyFont="1" applyBorder="1"/>
    <xf numFmtId="9" fontId="0" fillId="2" borderId="2" xfId="2" applyFont="1" applyFill="1" applyBorder="1"/>
    <xf numFmtId="0" fontId="0" fillId="0" borderId="2" xfId="0" applyBorder="1"/>
    <xf numFmtId="14" fontId="0" fillId="0" borderId="3" xfId="0" applyNumberFormat="1" applyBorder="1"/>
    <xf numFmtId="43" fontId="0" fillId="0" borderId="3" xfId="1" applyFont="1" applyBorder="1"/>
    <xf numFmtId="164" fontId="0" fillId="0" borderId="3" xfId="1" applyNumberFormat="1" applyFont="1" applyBorder="1"/>
    <xf numFmtId="9" fontId="0" fillId="0" borderId="3" xfId="2" applyFont="1" applyBorder="1"/>
    <xf numFmtId="0" fontId="0" fillId="0" borderId="3" xfId="0" applyBorder="1"/>
    <xf numFmtId="164" fontId="0" fillId="2" borderId="0" xfId="1" applyNumberFormat="1" applyFont="1" applyFill="1"/>
    <xf numFmtId="0" fontId="0" fillId="2" borderId="0" xfId="0" applyFill="1"/>
    <xf numFmtId="164" fontId="0" fillId="0" borderId="0" xfId="0" applyNumberFormat="1"/>
    <xf numFmtId="4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Portfolio </a:t>
            </a:r>
            <a:r>
              <a:rPr lang="en-GB" sz="1400" b="0" i="0" u="none" strike="noStrike" baseline="0">
                <a:effectLst/>
              </a:rPr>
              <a:t>1929-1948</a:t>
            </a:r>
            <a:endParaRPr lang="en-GB"/>
          </a:p>
        </c:rich>
      </c:tx>
      <c:layout>
        <c:manualLayout>
          <c:xMode val="edge"/>
          <c:yMode val="edge"/>
          <c:x val="0.43171522309711285"/>
          <c:y val="4.6376803126453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'from 1915'!$I$3</c:f>
              <c:strCache>
                <c:ptCount val="1"/>
                <c:pt idx="0">
                  <c:v> onlystocks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'from 1915'!$A$18:$A$37</c:f>
              <c:numCache>
                <c:formatCode>m/d/yyyy</c:formatCode>
                <c:ptCount val="20"/>
                <c:pt idx="0">
                  <c:v>10594</c:v>
                </c:pt>
                <c:pt idx="1">
                  <c:v>10959</c:v>
                </c:pt>
                <c:pt idx="2">
                  <c:v>11324</c:v>
                </c:pt>
                <c:pt idx="3">
                  <c:v>11689</c:v>
                </c:pt>
                <c:pt idx="4">
                  <c:v>12055</c:v>
                </c:pt>
                <c:pt idx="5">
                  <c:v>12420</c:v>
                </c:pt>
                <c:pt idx="6">
                  <c:v>12785</c:v>
                </c:pt>
                <c:pt idx="7">
                  <c:v>13150</c:v>
                </c:pt>
                <c:pt idx="8">
                  <c:v>13516</c:v>
                </c:pt>
                <c:pt idx="9">
                  <c:v>13881</c:v>
                </c:pt>
                <c:pt idx="10">
                  <c:v>14246</c:v>
                </c:pt>
                <c:pt idx="11">
                  <c:v>14611</c:v>
                </c:pt>
                <c:pt idx="12">
                  <c:v>14977</c:v>
                </c:pt>
                <c:pt idx="13">
                  <c:v>15342</c:v>
                </c:pt>
                <c:pt idx="14">
                  <c:v>15707</c:v>
                </c:pt>
                <c:pt idx="15">
                  <c:v>16072</c:v>
                </c:pt>
                <c:pt idx="16">
                  <c:v>16438</c:v>
                </c:pt>
                <c:pt idx="17">
                  <c:v>16803</c:v>
                </c:pt>
                <c:pt idx="18">
                  <c:v>17168</c:v>
                </c:pt>
                <c:pt idx="19">
                  <c:v>17533</c:v>
                </c:pt>
              </c:numCache>
            </c:numRef>
          </c:cat>
          <c:val>
            <c:numRef>
              <c:f>'from 1915'!$I$18:$I$37</c:f>
              <c:numCache>
                <c:formatCode>_-* #,##0_-;\-* #,##0_-;_-* "-"??_-;_-@_-</c:formatCode>
                <c:ptCount val="20"/>
                <c:pt idx="0">
                  <c:v>5037138.4684749702</c:v>
                </c:pt>
                <c:pt idx="1">
                  <c:v>3881421.15732096</c:v>
                </c:pt>
                <c:pt idx="2">
                  <c:v>2317341.1293871002</c:v>
                </c:pt>
                <c:pt idx="3">
                  <c:v>2009826.6578055799</c:v>
                </c:pt>
                <c:pt idx="4">
                  <c:v>3067785.3241913398</c:v>
                </c:pt>
                <c:pt idx="5">
                  <c:v>2987782.9026929801</c:v>
                </c:pt>
                <c:pt idx="6">
                  <c:v>4359065.5197788803</c:v>
                </c:pt>
                <c:pt idx="7">
                  <c:v>5943572.4443406602</c:v>
                </c:pt>
                <c:pt idx="8">
                  <c:v>4117996.8741115001</c:v>
                </c:pt>
                <c:pt idx="9">
                  <c:v>4932627.8189836396</c:v>
                </c:pt>
                <c:pt idx="10">
                  <c:v>5049238.3985129697</c:v>
                </c:pt>
                <c:pt idx="11">
                  <c:v>4571662.8753025504</c:v>
                </c:pt>
                <c:pt idx="12">
                  <c:v>4111457.50986253</c:v>
                </c:pt>
                <c:pt idx="13">
                  <c:v>4745072.5676856497</c:v>
                </c:pt>
                <c:pt idx="14">
                  <c:v>6026042.8127020504</c:v>
                </c:pt>
                <c:pt idx="15">
                  <c:v>7212354.3834294202</c:v>
                </c:pt>
                <c:pt idx="16">
                  <c:v>9904599.5649833493</c:v>
                </c:pt>
                <c:pt idx="17">
                  <c:v>9053021.2276448999</c:v>
                </c:pt>
                <c:pt idx="18">
                  <c:v>9495799.4984738491</c:v>
                </c:pt>
                <c:pt idx="19">
                  <c:v>10184450.325898699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B-4675-9854-FEF20C2D23A5}"/>
            </c:ext>
          </c:extLst>
        </c:ser>
        <c:ser>
          <c:idx val="1"/>
          <c:order val="1"/>
          <c:tx>
            <c:strRef>
              <c:f>'from 1915'!$AF$3</c:f>
              <c:strCache>
                <c:ptCount val="1"/>
                <c:pt idx="0">
                  <c:v>uniform 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'from 1915'!$A$18:$A$37</c:f>
              <c:numCache>
                <c:formatCode>m/d/yyyy</c:formatCode>
                <c:ptCount val="20"/>
                <c:pt idx="0">
                  <c:v>10594</c:v>
                </c:pt>
                <c:pt idx="1">
                  <c:v>10959</c:v>
                </c:pt>
                <c:pt idx="2">
                  <c:v>11324</c:v>
                </c:pt>
                <c:pt idx="3">
                  <c:v>11689</c:v>
                </c:pt>
                <c:pt idx="4">
                  <c:v>12055</c:v>
                </c:pt>
                <c:pt idx="5">
                  <c:v>12420</c:v>
                </c:pt>
                <c:pt idx="6">
                  <c:v>12785</c:v>
                </c:pt>
                <c:pt idx="7">
                  <c:v>13150</c:v>
                </c:pt>
                <c:pt idx="8">
                  <c:v>13516</c:v>
                </c:pt>
                <c:pt idx="9">
                  <c:v>13881</c:v>
                </c:pt>
                <c:pt idx="10">
                  <c:v>14246</c:v>
                </c:pt>
                <c:pt idx="11">
                  <c:v>14611</c:v>
                </c:pt>
                <c:pt idx="12">
                  <c:v>14977</c:v>
                </c:pt>
                <c:pt idx="13">
                  <c:v>15342</c:v>
                </c:pt>
                <c:pt idx="14">
                  <c:v>15707</c:v>
                </c:pt>
                <c:pt idx="15">
                  <c:v>16072</c:v>
                </c:pt>
                <c:pt idx="16">
                  <c:v>16438</c:v>
                </c:pt>
                <c:pt idx="17">
                  <c:v>16803</c:v>
                </c:pt>
                <c:pt idx="18">
                  <c:v>17168</c:v>
                </c:pt>
                <c:pt idx="19">
                  <c:v>17533</c:v>
                </c:pt>
              </c:numCache>
            </c:numRef>
          </c:cat>
          <c:val>
            <c:numRef>
              <c:f>'from 1915'!$AF$18:$AF$37</c:f>
              <c:numCache>
                <c:formatCode>_-* #,##0_-;\-* #,##0_-;_-* "-"??_-;_-@_-</c:formatCode>
                <c:ptCount val="20"/>
                <c:pt idx="0">
                  <c:v>6885089.2298787097</c:v>
                </c:pt>
                <c:pt idx="1">
                  <c:v>6355092.2879882101</c:v>
                </c:pt>
                <c:pt idx="2">
                  <c:v>4447820.1182853403</c:v>
                </c:pt>
                <c:pt idx="3">
                  <c:v>5349407.4478025697</c:v>
                </c:pt>
                <c:pt idx="4">
                  <c:v>7374112.5024163499</c:v>
                </c:pt>
                <c:pt idx="5">
                  <c:v>9820426.2278642803</c:v>
                </c:pt>
                <c:pt idx="6">
                  <c:v>12723194.3087996</c:v>
                </c:pt>
                <c:pt idx="7">
                  <c:v>16023881.836237101</c:v>
                </c:pt>
                <c:pt idx="8">
                  <c:v>15156093.4039877</c:v>
                </c:pt>
                <c:pt idx="9">
                  <c:v>16967423.229804099</c:v>
                </c:pt>
                <c:pt idx="10">
                  <c:v>17712721.960496001</c:v>
                </c:pt>
                <c:pt idx="11">
                  <c:v>17695829.108289398</c:v>
                </c:pt>
                <c:pt idx="12">
                  <c:v>17344592.663480502</c:v>
                </c:pt>
                <c:pt idx="13">
                  <c:v>19311225.4316484</c:v>
                </c:pt>
                <c:pt idx="14">
                  <c:v>22863092.8668226</c:v>
                </c:pt>
                <c:pt idx="15">
                  <c:v>26594477.353205498</c:v>
                </c:pt>
                <c:pt idx="16">
                  <c:v>34252764.649925597</c:v>
                </c:pt>
                <c:pt idx="17">
                  <c:v>36800471.947841197</c:v>
                </c:pt>
                <c:pt idx="18">
                  <c:v>42571868.481686302</c:v>
                </c:pt>
                <c:pt idx="19">
                  <c:v>48971834.654472403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B-4675-9854-FEF20C2D2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271552"/>
        <c:axId val="1698081744"/>
      </c:lineChart>
      <c:dateAx>
        <c:axId val="2107271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81744"/>
        <c:crosses val="autoZero"/>
        <c:auto val="1"/>
        <c:lblOffset val="100"/>
        <c:baseTimeUnit val="years"/>
      </c:dateAx>
      <c:valAx>
        <c:axId val="16980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Assets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'hyperinflation 1975-1985'!$X$1</c:f>
              <c:strCache>
                <c:ptCount val="1"/>
                <c:pt idx="0">
                  <c:v>GLD_LNG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'hyperinflation 1975-1985'!$A$2:$A$7</c:f>
              <c:numCache>
                <c:formatCode>m/d/yyyy</c:formatCode>
                <c:ptCount val="6"/>
                <c:pt idx="0">
                  <c:v>27030</c:v>
                </c:pt>
                <c:pt idx="1">
                  <c:v>27395</c:v>
                </c:pt>
                <c:pt idx="2">
                  <c:v>27760</c:v>
                </c:pt>
                <c:pt idx="3">
                  <c:v>28126</c:v>
                </c:pt>
                <c:pt idx="4">
                  <c:v>28491</c:v>
                </c:pt>
                <c:pt idx="5">
                  <c:v>28856</c:v>
                </c:pt>
              </c:numCache>
            </c:numRef>
          </c:cat>
          <c:val>
            <c:numRef>
              <c:f>'hyperinflation 1975-1985'!$X$2:$X$7</c:f>
              <c:numCache>
                <c:formatCode>_(* #,##0.00_);_(* \(#,##0.00\);_(* "-"??_);_(@_)</c:formatCode>
                <c:ptCount val="6"/>
                <c:pt idx="0">
                  <c:v>1</c:v>
                </c:pt>
                <c:pt idx="1">
                  <c:v>1.0445454545454369</c:v>
                </c:pt>
                <c:pt idx="2">
                  <c:v>0.80999999999998673</c:v>
                </c:pt>
                <c:pt idx="3">
                  <c:v>0.95999999999999786</c:v>
                </c:pt>
                <c:pt idx="4">
                  <c:v>1.2558441558441282</c:v>
                </c:pt>
                <c:pt idx="5">
                  <c:v>1.9870129870129571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7-4C28-A095-F0746E584445}"/>
            </c:ext>
          </c:extLst>
        </c:ser>
        <c:ser>
          <c:idx val="1"/>
          <c:order val="1"/>
          <c:tx>
            <c:strRef>
              <c:f>'hyperinflation 1975-1985'!$Y$1</c:f>
              <c:strCache>
                <c:ptCount val="1"/>
                <c:pt idx="0">
                  <c:v>OIL_LNG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'hyperinflation 1975-1985'!$A$2:$A$7</c:f>
              <c:numCache>
                <c:formatCode>m/d/yyyy</c:formatCode>
                <c:ptCount val="6"/>
                <c:pt idx="0">
                  <c:v>27030</c:v>
                </c:pt>
                <c:pt idx="1">
                  <c:v>27395</c:v>
                </c:pt>
                <c:pt idx="2">
                  <c:v>27760</c:v>
                </c:pt>
                <c:pt idx="3">
                  <c:v>28126</c:v>
                </c:pt>
                <c:pt idx="4">
                  <c:v>28491</c:v>
                </c:pt>
                <c:pt idx="5">
                  <c:v>28856</c:v>
                </c:pt>
              </c:numCache>
            </c:numRef>
          </c:cat>
          <c:val>
            <c:numRef>
              <c:f>'hyperinflation 1975-1985'!$Y$2:$Y$7</c:f>
              <c:numCache>
                <c:formatCode>_(* #,##0.00_);_(* \(#,##0.00\);_(* "-"??_);_(@_)</c:formatCode>
                <c:ptCount val="6"/>
                <c:pt idx="0">
                  <c:v>1</c:v>
                </c:pt>
                <c:pt idx="1">
                  <c:v>1.1164483260553313</c:v>
                </c:pt>
                <c:pt idx="2">
                  <c:v>1.1921397379913061</c:v>
                </c:pt>
                <c:pt idx="3">
                  <c:v>1.2474526928675793</c:v>
                </c:pt>
                <c:pt idx="4">
                  <c:v>1.310043668122292</c:v>
                </c:pt>
                <c:pt idx="5">
                  <c:v>1.8398835516739287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7-4C28-A095-F0746E584445}"/>
            </c:ext>
          </c:extLst>
        </c:ser>
        <c:ser>
          <c:idx val="2"/>
          <c:order val="2"/>
          <c:tx>
            <c:strRef>
              <c:f>'hyperinflation 1975-1985'!$Z$1</c:f>
              <c:strCache>
                <c:ptCount val="1"/>
                <c:pt idx="0">
                  <c:v>EQ_LNG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'hyperinflation 1975-1985'!$A$2:$A$7</c:f>
              <c:numCache>
                <c:formatCode>m/d/yyyy</c:formatCode>
                <c:ptCount val="6"/>
                <c:pt idx="0">
                  <c:v>27030</c:v>
                </c:pt>
                <c:pt idx="1">
                  <c:v>27395</c:v>
                </c:pt>
                <c:pt idx="2">
                  <c:v>27760</c:v>
                </c:pt>
                <c:pt idx="3">
                  <c:v>28126</c:v>
                </c:pt>
                <c:pt idx="4">
                  <c:v>28491</c:v>
                </c:pt>
                <c:pt idx="5">
                  <c:v>28856</c:v>
                </c:pt>
              </c:numCache>
            </c:numRef>
          </c:cat>
          <c:val>
            <c:numRef>
              <c:f>'hyperinflation 1975-1985'!$Z$2:$Z$7</c:f>
              <c:numCache>
                <c:formatCode>_(* #,##0.00_);_(* \(#,##0.00\);_(* "-"??_);_(@_)</c:formatCode>
                <c:ptCount val="6"/>
                <c:pt idx="0">
                  <c:v>1</c:v>
                </c:pt>
                <c:pt idx="1">
                  <c:v>1.3773669302463243</c:v>
                </c:pt>
                <c:pt idx="2">
                  <c:v>1.6887108586176756</c:v>
                </c:pt>
                <c:pt idx="3">
                  <c:v>1.5885494976802998</c:v>
                </c:pt>
                <c:pt idx="4">
                  <c:v>1.7131681668416316</c:v>
                </c:pt>
                <c:pt idx="5">
                  <c:v>2.0222550000323487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07-4C28-A095-F0746E584445}"/>
            </c:ext>
          </c:extLst>
        </c:ser>
        <c:ser>
          <c:idx val="3"/>
          <c:order val="3"/>
          <c:tx>
            <c:strRef>
              <c:f>'hyperinflation 1975-1985'!$AA$1</c:f>
              <c:strCache>
                <c:ptCount val="1"/>
                <c:pt idx="0">
                  <c:v>US10YB_LNG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'hyperinflation 1975-1985'!$A$2:$A$7</c:f>
              <c:numCache>
                <c:formatCode>m/d/yyyy</c:formatCode>
                <c:ptCount val="6"/>
                <c:pt idx="0">
                  <c:v>27030</c:v>
                </c:pt>
                <c:pt idx="1">
                  <c:v>27395</c:v>
                </c:pt>
                <c:pt idx="2">
                  <c:v>27760</c:v>
                </c:pt>
                <c:pt idx="3">
                  <c:v>28126</c:v>
                </c:pt>
                <c:pt idx="4">
                  <c:v>28491</c:v>
                </c:pt>
                <c:pt idx="5">
                  <c:v>28856</c:v>
                </c:pt>
              </c:numCache>
            </c:numRef>
          </c:cat>
          <c:val>
            <c:numRef>
              <c:f>'hyperinflation 1975-1985'!$AA$2:$AA$7</c:f>
              <c:numCache>
                <c:formatCode>_(* #,##0.00_);_(* \(#,##0.00\);_(* "-"??_);_(@_)</c:formatCode>
                <c:ptCount val="6"/>
                <c:pt idx="0">
                  <c:v>1</c:v>
                </c:pt>
                <c:pt idx="1">
                  <c:v>1.0418713972392573</c:v>
                </c:pt>
                <c:pt idx="2">
                  <c:v>1.2203027227978696</c:v>
                </c:pt>
                <c:pt idx="3">
                  <c:v>1.2063775522724531</c:v>
                </c:pt>
                <c:pt idx="4">
                  <c:v>1.1628932920060375</c:v>
                </c:pt>
                <c:pt idx="5">
                  <c:v>1.1506533265662537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07-4C28-A095-F0746E584445}"/>
            </c:ext>
          </c:extLst>
        </c:ser>
        <c:ser>
          <c:idx val="4"/>
          <c:order val="4"/>
          <c:tx>
            <c:strRef>
              <c:f>'hyperinflation 1975-1985'!$AB$1</c:f>
              <c:strCache>
                <c:ptCount val="1"/>
                <c:pt idx="0">
                  <c:v>RE_LNG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'hyperinflation 1975-1985'!$A$2:$A$7</c:f>
              <c:numCache>
                <c:formatCode>m/d/yyyy</c:formatCode>
                <c:ptCount val="6"/>
                <c:pt idx="0">
                  <c:v>27030</c:v>
                </c:pt>
                <c:pt idx="1">
                  <c:v>27395</c:v>
                </c:pt>
                <c:pt idx="2">
                  <c:v>27760</c:v>
                </c:pt>
                <c:pt idx="3">
                  <c:v>28126</c:v>
                </c:pt>
                <c:pt idx="4">
                  <c:v>28491</c:v>
                </c:pt>
                <c:pt idx="5">
                  <c:v>28856</c:v>
                </c:pt>
              </c:numCache>
            </c:numRef>
          </c:cat>
          <c:val>
            <c:numRef>
              <c:f>'hyperinflation 1975-1985'!$AB$2:$AB$7</c:f>
              <c:numCache>
                <c:formatCode>_(* #,##0.00_);_(* \(#,##0.00\);_(* "-"??_);_(@_)</c:formatCode>
                <c:ptCount val="6"/>
                <c:pt idx="0">
                  <c:v>1</c:v>
                </c:pt>
                <c:pt idx="1">
                  <c:v>1.1620006859302749</c:v>
                </c:pt>
                <c:pt idx="2">
                  <c:v>1.3120817704406218</c:v>
                </c:pt>
                <c:pt idx="3">
                  <c:v>1.5407371709819477</c:v>
                </c:pt>
                <c:pt idx="4">
                  <c:v>1.8417784333278293</c:v>
                </c:pt>
                <c:pt idx="5">
                  <c:v>2.1886303190257279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07-4C28-A095-F0746E584445}"/>
            </c:ext>
          </c:extLst>
        </c:ser>
        <c:ser>
          <c:idx val="5"/>
          <c:order val="5"/>
          <c:tx>
            <c:strRef>
              <c:f>'hyperinflation 1975-1985'!$AC$1</c:f>
              <c:strCache>
                <c:ptCount val="1"/>
                <c:pt idx="0">
                  <c:v>LTB_LNG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'hyperinflation 1975-1985'!$A$2:$A$7</c:f>
              <c:numCache>
                <c:formatCode>m/d/yyyy</c:formatCode>
                <c:ptCount val="6"/>
                <c:pt idx="0">
                  <c:v>27030</c:v>
                </c:pt>
                <c:pt idx="1">
                  <c:v>27395</c:v>
                </c:pt>
                <c:pt idx="2">
                  <c:v>27760</c:v>
                </c:pt>
                <c:pt idx="3">
                  <c:v>28126</c:v>
                </c:pt>
                <c:pt idx="4">
                  <c:v>28491</c:v>
                </c:pt>
                <c:pt idx="5">
                  <c:v>28856</c:v>
                </c:pt>
              </c:numCache>
            </c:numRef>
          </c:cat>
          <c:val>
            <c:numRef>
              <c:f>'hyperinflation 1975-1985'!$AC$2:$AC$7</c:f>
              <c:numCache>
                <c:formatCode>_(* #,##0.00_);_(* \(#,##0.00\);_(* "-"??_);_(@_)</c:formatCode>
                <c:ptCount val="6"/>
                <c:pt idx="0">
                  <c:v>1</c:v>
                </c:pt>
                <c:pt idx="1">
                  <c:v>1.0650952383876113</c:v>
                </c:pt>
                <c:pt idx="2">
                  <c:v>1.2497673574235502</c:v>
                </c:pt>
                <c:pt idx="3">
                  <c:v>1.2673327685683937</c:v>
                </c:pt>
                <c:pt idx="4">
                  <c:v>1.2297548778874297</c:v>
                </c:pt>
                <c:pt idx="5">
                  <c:v>1.2102065661143844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07-4C28-A095-F0746E584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52271"/>
        <c:axId val="254353935"/>
      </c:lineChart>
      <c:dateAx>
        <c:axId val="25435227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53935"/>
        <c:crosses val="autoZero"/>
        <c:auto val="1"/>
        <c:lblOffset val="100"/>
        <c:baseTimeUnit val="years"/>
      </c:dateAx>
      <c:valAx>
        <c:axId val="2543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5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5531772571901787"/>
          <c:w val="1"/>
          <c:h val="0.125606264141156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Portfolio returns 1929-1948</a:t>
            </a:r>
          </a:p>
        </c:rich>
      </c:tx>
      <c:layout>
        <c:manualLayout>
          <c:xMode val="edge"/>
          <c:yMode val="edge"/>
          <c:x val="0.43171522309711285"/>
          <c:y val="4.6376803126453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60253245413501E-2"/>
          <c:y val="8.650532361096562E-2"/>
          <c:w val="0.90507833015501515"/>
          <c:h val="0.804945863564235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'from 1915'!$I$3</c:f>
              <c:strCache>
                <c:ptCount val="1"/>
                <c:pt idx="0">
                  <c:v> onlystocks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'from 1915'!$A$18:$A$37</c:f>
              <c:numCache>
                <c:formatCode>m/d/yyyy</c:formatCode>
                <c:ptCount val="20"/>
                <c:pt idx="0">
                  <c:v>10594</c:v>
                </c:pt>
                <c:pt idx="1">
                  <c:v>10959</c:v>
                </c:pt>
                <c:pt idx="2">
                  <c:v>11324</c:v>
                </c:pt>
                <c:pt idx="3">
                  <c:v>11689</c:v>
                </c:pt>
                <c:pt idx="4">
                  <c:v>12055</c:v>
                </c:pt>
                <c:pt idx="5">
                  <c:v>12420</c:v>
                </c:pt>
                <c:pt idx="6">
                  <c:v>12785</c:v>
                </c:pt>
                <c:pt idx="7">
                  <c:v>13150</c:v>
                </c:pt>
                <c:pt idx="8">
                  <c:v>13516</c:v>
                </c:pt>
                <c:pt idx="9">
                  <c:v>13881</c:v>
                </c:pt>
                <c:pt idx="10">
                  <c:v>14246</c:v>
                </c:pt>
                <c:pt idx="11">
                  <c:v>14611</c:v>
                </c:pt>
                <c:pt idx="12">
                  <c:v>14977</c:v>
                </c:pt>
                <c:pt idx="13">
                  <c:v>15342</c:v>
                </c:pt>
                <c:pt idx="14">
                  <c:v>15707</c:v>
                </c:pt>
                <c:pt idx="15">
                  <c:v>16072</c:v>
                </c:pt>
                <c:pt idx="16">
                  <c:v>16438</c:v>
                </c:pt>
                <c:pt idx="17">
                  <c:v>16803</c:v>
                </c:pt>
                <c:pt idx="18">
                  <c:v>17168</c:v>
                </c:pt>
                <c:pt idx="19">
                  <c:v>17533</c:v>
                </c:pt>
              </c:numCache>
            </c:numRef>
          </c:cat>
          <c:val>
            <c:numRef>
              <c:f>'from 1915'!$T$18:$T$37</c:f>
              <c:numCache>
                <c:formatCode>0%</c:formatCode>
                <c:ptCount val="20"/>
                <c:pt idx="0">
                  <c:v>-3.3693302298960282E-2</c:v>
                </c:pt>
                <c:pt idx="1">
                  <c:v>-0.22943925770297757</c:v>
                </c:pt>
                <c:pt idx="2">
                  <c:v>-0.40296581188664959</c:v>
                </c:pt>
                <c:pt idx="3">
                  <c:v>-0.13270142564761411</c:v>
                </c:pt>
                <c:pt idx="4">
                  <c:v>0.52639299129452644</c:v>
                </c:pt>
                <c:pt idx="5">
                  <c:v>-2.607823333252568E-2</c:v>
                </c:pt>
                <c:pt idx="6">
                  <c:v>0.45896327201347908</c:v>
                </c:pt>
                <c:pt idx="7">
                  <c:v>0.36349692780992116</c:v>
                </c:pt>
                <c:pt idx="8">
                  <c:v>-0.30715122719963361</c:v>
                </c:pt>
                <c:pt idx="9">
                  <c:v>0.19782213774698509</c:v>
                </c:pt>
                <c:pt idx="10">
                  <c:v>2.3640660477270314E-2</c:v>
                </c:pt>
                <c:pt idx="11">
                  <c:v>-9.4583674906510318E-2</c:v>
                </c:pt>
                <c:pt idx="12">
                  <c:v>-0.10066476422095405</c:v>
                </c:pt>
                <c:pt idx="13">
                  <c:v>0.15410959648815759</c:v>
                </c:pt>
                <c:pt idx="14">
                  <c:v>0.2699579883645864</c:v>
                </c:pt>
                <c:pt idx="15">
                  <c:v>0.19686411258592318</c:v>
                </c:pt>
                <c:pt idx="16">
                  <c:v>0.37328243156484864</c:v>
                </c:pt>
                <c:pt idx="17">
                  <c:v>-8.5978068245092243E-2</c:v>
                </c:pt>
                <c:pt idx="18">
                  <c:v>4.8909447983713106E-2</c:v>
                </c:pt>
                <c:pt idx="19">
                  <c:v>7.2521626803043748E-2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2-4437-9193-6D18CAC4FB90}"/>
            </c:ext>
          </c:extLst>
        </c:ser>
        <c:ser>
          <c:idx val="1"/>
          <c:order val="1"/>
          <c:tx>
            <c:strRef>
              <c:f>'from 1915'!$AF$3</c:f>
              <c:strCache>
                <c:ptCount val="1"/>
                <c:pt idx="0">
                  <c:v>uniform x2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'from 1915'!$A$18:$A$37</c:f>
              <c:numCache>
                <c:formatCode>m/d/yyyy</c:formatCode>
                <c:ptCount val="20"/>
                <c:pt idx="0">
                  <c:v>10594</c:v>
                </c:pt>
                <c:pt idx="1">
                  <c:v>10959</c:v>
                </c:pt>
                <c:pt idx="2">
                  <c:v>11324</c:v>
                </c:pt>
                <c:pt idx="3">
                  <c:v>11689</c:v>
                </c:pt>
                <c:pt idx="4">
                  <c:v>12055</c:v>
                </c:pt>
                <c:pt idx="5">
                  <c:v>12420</c:v>
                </c:pt>
                <c:pt idx="6">
                  <c:v>12785</c:v>
                </c:pt>
                <c:pt idx="7">
                  <c:v>13150</c:v>
                </c:pt>
                <c:pt idx="8">
                  <c:v>13516</c:v>
                </c:pt>
                <c:pt idx="9">
                  <c:v>13881</c:v>
                </c:pt>
                <c:pt idx="10">
                  <c:v>14246</c:v>
                </c:pt>
                <c:pt idx="11">
                  <c:v>14611</c:v>
                </c:pt>
                <c:pt idx="12">
                  <c:v>14977</c:v>
                </c:pt>
                <c:pt idx="13">
                  <c:v>15342</c:v>
                </c:pt>
                <c:pt idx="14">
                  <c:v>15707</c:v>
                </c:pt>
                <c:pt idx="15">
                  <c:v>16072</c:v>
                </c:pt>
                <c:pt idx="16">
                  <c:v>16438</c:v>
                </c:pt>
                <c:pt idx="17">
                  <c:v>16803</c:v>
                </c:pt>
                <c:pt idx="18">
                  <c:v>17168</c:v>
                </c:pt>
                <c:pt idx="19">
                  <c:v>17533</c:v>
                </c:pt>
              </c:numCache>
            </c:numRef>
          </c:cat>
          <c:val>
            <c:numRef>
              <c:f>'from 1915'!$AQ$18:$AQ$37</c:f>
              <c:numCache>
                <c:formatCode>0%</c:formatCode>
                <c:ptCount val="20"/>
                <c:pt idx="0">
                  <c:v>5.0665104721931309E-2</c:v>
                </c:pt>
                <c:pt idx="1">
                  <c:v>-7.6977497922686489E-2</c:v>
                </c:pt>
                <c:pt idx="2">
                  <c:v>-0.30011714752086516</c:v>
                </c:pt>
                <c:pt idx="3">
                  <c:v>0.2027031906732768</c:v>
                </c:pt>
                <c:pt idx="4">
                  <c:v>0.37849146365650066</c:v>
                </c:pt>
                <c:pt idx="5">
                  <c:v>0.33174347755697009</c:v>
                </c:pt>
                <c:pt idx="6">
                  <c:v>0.29558473467262192</c:v>
                </c:pt>
                <c:pt idx="7">
                  <c:v>0.25942286562067851</c:v>
                </c:pt>
                <c:pt idx="8">
                  <c:v>-5.4155943055380407E-2</c:v>
                </c:pt>
                <c:pt idx="9">
                  <c:v>0.119511656304508</c:v>
                </c:pt>
                <c:pt idx="10">
                  <c:v>4.3925274957646421E-2</c:v>
                </c:pt>
                <c:pt idx="11">
                  <c:v>-9.5371294396640049E-4</c:v>
                </c:pt>
                <c:pt idx="12">
                  <c:v>-1.9848544120736555E-2</c:v>
                </c:pt>
                <c:pt idx="13">
                  <c:v>0.11338592991628427</c:v>
                </c:pt>
                <c:pt idx="14">
                  <c:v>0.18392760458138446</c:v>
                </c:pt>
                <c:pt idx="15">
                  <c:v>0.16320558675583374</c:v>
                </c:pt>
                <c:pt idx="16">
                  <c:v>0.28796532434193622</c:v>
                </c:pt>
                <c:pt idx="17">
                  <c:v>7.4379610637389293E-2</c:v>
                </c:pt>
                <c:pt idx="18">
                  <c:v>0.15682941626469193</c:v>
                </c:pt>
                <c:pt idx="19">
                  <c:v>0.15033322240810865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2-4437-9193-6D18CAC4F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271552"/>
        <c:axId val="1698081744"/>
      </c:barChart>
      <c:dateAx>
        <c:axId val="2107271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81744"/>
        <c:crosses val="autoZero"/>
        <c:auto val="1"/>
        <c:lblOffset val="100"/>
        <c:baseTimeUnit val="years"/>
      </c:dateAx>
      <c:valAx>
        <c:axId val="16980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47473745825481"/>
          <c:y val="7.2011082380032482E-2"/>
          <c:w val="0.68234893662857143"/>
          <c:h val="0.90402873229993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'from 1915'!$T$3</c:f>
              <c:strCache>
                <c:ptCount val="1"/>
                <c:pt idx="0">
                  <c:v>onlystocks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'from 1915'!$T$70:$T$75</c:f>
              <c:numCache>
                <c:formatCode>0%</c:formatCode>
                <c:ptCount val="6"/>
                <c:pt idx="0">
                  <c:v>-2.2996254263966232E-2</c:v>
                </c:pt>
                <c:pt idx="1">
                  <c:v>0.18150241671899625</c:v>
                </c:pt>
                <c:pt idx="2">
                  <c:v>0.23020085691237102</c:v>
                </c:pt>
                <c:pt idx="3">
                  <c:v>4.6411190180059902E-2</c:v>
                </c:pt>
                <c:pt idx="4">
                  <c:v>0.30820667742461128</c:v>
                </c:pt>
                <c:pt idx="5">
                  <c:v>0.23917028307189314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6-4894-8973-E4512DAEFAE6}"/>
            </c:ext>
          </c:extLst>
        </c:ser>
        <c:ser>
          <c:idx val="1"/>
          <c:order val="1"/>
          <c:tx>
            <c:strRef>
              <c:f>'from 1915'!$AF$3</c:f>
              <c:strCache>
                <c:ptCount val="1"/>
                <c:pt idx="0">
                  <c:v>uniform x2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'from 1915'!$AQ$70:$AQ$75</c:f>
              <c:numCache>
                <c:formatCode>0%</c:formatCode>
                <c:ptCount val="6"/>
                <c:pt idx="0">
                  <c:v>3.6194786773076748E-2</c:v>
                </c:pt>
                <c:pt idx="1">
                  <c:v>0.49798122852648685</c:v>
                </c:pt>
                <c:pt idx="2">
                  <c:v>0.16056940585704393</c:v>
                </c:pt>
                <c:pt idx="3">
                  <c:v>0.1076738743824841</c:v>
                </c:pt>
                <c:pt idx="4">
                  <c:v>0.43261903737536267</c:v>
                </c:pt>
                <c:pt idx="5">
                  <c:v>0.36417300767069016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6-4894-8973-E4512DAEF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536176"/>
        <c:axId val="1698074256"/>
      </c:barChart>
      <c:catAx>
        <c:axId val="7453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74256"/>
        <c:crosses val="autoZero"/>
        <c:auto val="1"/>
        <c:lblAlgn val="ctr"/>
        <c:lblOffset val="100"/>
        <c:noMultiLvlLbl val="0"/>
      </c:catAx>
      <c:valAx>
        <c:axId val="16980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'from 1915'!$AQ$3</c:f>
              <c:strCache>
                <c:ptCount val="1"/>
                <c:pt idx="0">
                  <c:v>uniform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'from 1915'!$A$4:$A$104</c:f>
              <c:numCache>
                <c:formatCode>m/d/yyyy</c:formatCode>
                <c:ptCount val="101"/>
                <c:pt idx="0">
                  <c:v>5480</c:v>
                </c:pt>
                <c:pt idx="1">
                  <c:v>5845</c:v>
                </c:pt>
                <c:pt idx="2">
                  <c:v>6211</c:v>
                </c:pt>
                <c:pt idx="3">
                  <c:v>6576</c:v>
                </c:pt>
                <c:pt idx="4">
                  <c:v>6941</c:v>
                </c:pt>
                <c:pt idx="5">
                  <c:v>7306</c:v>
                </c:pt>
                <c:pt idx="6">
                  <c:v>7672</c:v>
                </c:pt>
                <c:pt idx="7">
                  <c:v>8037</c:v>
                </c:pt>
                <c:pt idx="8">
                  <c:v>8402</c:v>
                </c:pt>
                <c:pt idx="9">
                  <c:v>8767</c:v>
                </c:pt>
                <c:pt idx="10">
                  <c:v>9133</c:v>
                </c:pt>
                <c:pt idx="11">
                  <c:v>9498</c:v>
                </c:pt>
                <c:pt idx="12">
                  <c:v>9863</c:v>
                </c:pt>
                <c:pt idx="13">
                  <c:v>10228</c:v>
                </c:pt>
                <c:pt idx="14">
                  <c:v>10594</c:v>
                </c:pt>
                <c:pt idx="15">
                  <c:v>10959</c:v>
                </c:pt>
                <c:pt idx="16">
                  <c:v>11324</c:v>
                </c:pt>
                <c:pt idx="17">
                  <c:v>11689</c:v>
                </c:pt>
                <c:pt idx="18">
                  <c:v>12055</c:v>
                </c:pt>
                <c:pt idx="19">
                  <c:v>12420</c:v>
                </c:pt>
                <c:pt idx="20">
                  <c:v>12785</c:v>
                </c:pt>
                <c:pt idx="21">
                  <c:v>13150</c:v>
                </c:pt>
                <c:pt idx="22">
                  <c:v>13516</c:v>
                </c:pt>
                <c:pt idx="23">
                  <c:v>13881</c:v>
                </c:pt>
                <c:pt idx="24">
                  <c:v>14246</c:v>
                </c:pt>
                <c:pt idx="25">
                  <c:v>14611</c:v>
                </c:pt>
                <c:pt idx="26">
                  <c:v>14977</c:v>
                </c:pt>
                <c:pt idx="27">
                  <c:v>15342</c:v>
                </c:pt>
                <c:pt idx="28">
                  <c:v>15707</c:v>
                </c:pt>
                <c:pt idx="29">
                  <c:v>16072</c:v>
                </c:pt>
                <c:pt idx="30">
                  <c:v>16438</c:v>
                </c:pt>
                <c:pt idx="31">
                  <c:v>16803</c:v>
                </c:pt>
                <c:pt idx="32">
                  <c:v>17168</c:v>
                </c:pt>
                <c:pt idx="33">
                  <c:v>17533</c:v>
                </c:pt>
                <c:pt idx="34">
                  <c:v>17899</c:v>
                </c:pt>
                <c:pt idx="35">
                  <c:v>18264</c:v>
                </c:pt>
                <c:pt idx="36">
                  <c:v>18629</c:v>
                </c:pt>
                <c:pt idx="37">
                  <c:v>18994</c:v>
                </c:pt>
                <c:pt idx="38">
                  <c:v>19360</c:v>
                </c:pt>
                <c:pt idx="39">
                  <c:v>19725</c:v>
                </c:pt>
                <c:pt idx="40">
                  <c:v>20090</c:v>
                </c:pt>
                <c:pt idx="41">
                  <c:v>20455</c:v>
                </c:pt>
                <c:pt idx="42">
                  <c:v>20821</c:v>
                </c:pt>
                <c:pt idx="43">
                  <c:v>21186</c:v>
                </c:pt>
                <c:pt idx="44">
                  <c:v>21551</c:v>
                </c:pt>
                <c:pt idx="45">
                  <c:v>21916</c:v>
                </c:pt>
                <c:pt idx="46">
                  <c:v>22282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27395</c:v>
                </c:pt>
                <c:pt idx="61">
                  <c:v>27760</c:v>
                </c:pt>
                <c:pt idx="62">
                  <c:v>28126</c:v>
                </c:pt>
                <c:pt idx="63">
                  <c:v>28491</c:v>
                </c:pt>
                <c:pt idx="64">
                  <c:v>28856</c:v>
                </c:pt>
                <c:pt idx="65">
                  <c:v>29221</c:v>
                </c:pt>
                <c:pt idx="66">
                  <c:v>29587</c:v>
                </c:pt>
                <c:pt idx="67">
                  <c:v>29952</c:v>
                </c:pt>
                <c:pt idx="68">
                  <c:v>30317</c:v>
                </c:pt>
                <c:pt idx="69">
                  <c:v>30682</c:v>
                </c:pt>
                <c:pt idx="70">
                  <c:v>31048</c:v>
                </c:pt>
                <c:pt idx="71">
                  <c:v>31413</c:v>
                </c:pt>
                <c:pt idx="72">
                  <c:v>31778</c:v>
                </c:pt>
                <c:pt idx="73">
                  <c:v>32143</c:v>
                </c:pt>
                <c:pt idx="74">
                  <c:v>32509</c:v>
                </c:pt>
                <c:pt idx="75">
                  <c:v>32874</c:v>
                </c:pt>
                <c:pt idx="76">
                  <c:v>33239</c:v>
                </c:pt>
                <c:pt idx="77">
                  <c:v>33604</c:v>
                </c:pt>
                <c:pt idx="78">
                  <c:v>33970</c:v>
                </c:pt>
                <c:pt idx="79">
                  <c:v>34335</c:v>
                </c:pt>
                <c:pt idx="80">
                  <c:v>34700</c:v>
                </c:pt>
                <c:pt idx="81">
                  <c:v>35065</c:v>
                </c:pt>
                <c:pt idx="82">
                  <c:v>35431</c:v>
                </c:pt>
                <c:pt idx="83">
                  <c:v>35796</c:v>
                </c:pt>
                <c:pt idx="84">
                  <c:v>36161</c:v>
                </c:pt>
                <c:pt idx="85">
                  <c:v>36526</c:v>
                </c:pt>
                <c:pt idx="86">
                  <c:v>36892</c:v>
                </c:pt>
                <c:pt idx="87">
                  <c:v>37257</c:v>
                </c:pt>
                <c:pt idx="88">
                  <c:v>37622</c:v>
                </c:pt>
                <c:pt idx="89">
                  <c:v>37987</c:v>
                </c:pt>
                <c:pt idx="90">
                  <c:v>38353</c:v>
                </c:pt>
                <c:pt idx="91">
                  <c:v>38718</c:v>
                </c:pt>
                <c:pt idx="92">
                  <c:v>39083</c:v>
                </c:pt>
                <c:pt idx="93">
                  <c:v>39448</c:v>
                </c:pt>
                <c:pt idx="94">
                  <c:v>39814</c:v>
                </c:pt>
                <c:pt idx="95">
                  <c:v>40179</c:v>
                </c:pt>
                <c:pt idx="96">
                  <c:v>40544</c:v>
                </c:pt>
                <c:pt idx="97">
                  <c:v>40544</c:v>
                </c:pt>
                <c:pt idx="98">
                  <c:v>40544</c:v>
                </c:pt>
                <c:pt idx="99">
                  <c:v>40544</c:v>
                </c:pt>
                <c:pt idx="100">
                  <c:v>40544</c:v>
                </c:pt>
              </c:numCache>
            </c:numRef>
          </c:cat>
          <c:val>
            <c:numRef>
              <c:f>'from 1915'!$AQ$4:$AQ$17</c:f>
              <c:numCache>
                <c:formatCode>0%</c:formatCode>
                <c:ptCount val="14"/>
                <c:pt idx="1">
                  <c:v>0.29282016641870001</c:v>
                </c:pt>
                <c:pt idx="2">
                  <c:v>3.3800946494608963E-2</c:v>
                </c:pt>
                <c:pt idx="3">
                  <c:v>0.22923536508882836</c:v>
                </c:pt>
                <c:pt idx="4">
                  <c:v>0.16255694763995931</c:v>
                </c:pt>
                <c:pt idx="5">
                  <c:v>0.11885774508787406</c:v>
                </c:pt>
                <c:pt idx="6">
                  <c:v>0.10080299309870022</c:v>
                </c:pt>
                <c:pt idx="7">
                  <c:v>0.17324645273645523</c:v>
                </c:pt>
                <c:pt idx="8">
                  <c:v>5.5664994493447528E-2</c:v>
                </c:pt>
                <c:pt idx="9">
                  <c:v>0.1812782900771075</c:v>
                </c:pt>
                <c:pt idx="10">
                  <c:v>0.22917935399495981</c:v>
                </c:pt>
                <c:pt idx="11">
                  <c:v>0.13799217590306889</c:v>
                </c:pt>
                <c:pt idx="12">
                  <c:v>0.1482284183602951</c:v>
                </c:pt>
                <c:pt idx="13">
                  <c:v>0.18545765958343763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D-4686-9F8D-4531A726D5A0}"/>
            </c:ext>
          </c:extLst>
        </c:ser>
        <c:ser>
          <c:idx val="1"/>
          <c:order val="1"/>
          <c:tx>
            <c:strRef>
              <c:f>'from 1915'!$I$3</c:f>
              <c:strCache>
                <c:ptCount val="1"/>
                <c:pt idx="0">
                  <c:v> onlystocks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'from 1915'!$T$4:$T$17</c:f>
              <c:numCache>
                <c:formatCode>0%</c:formatCode>
                <c:ptCount val="14"/>
                <c:pt idx="1">
                  <c:v>9.2827005396479922E-2</c:v>
                </c:pt>
                <c:pt idx="2">
                  <c:v>-0.23571428243440962</c:v>
                </c:pt>
                <c:pt idx="3">
                  <c:v>0.24558822247453871</c:v>
                </c:pt>
                <c:pt idx="4">
                  <c:v>0.19620252784467529</c:v>
                </c:pt>
                <c:pt idx="5">
                  <c:v>-0.1793721886683719</c:v>
                </c:pt>
                <c:pt idx="6">
                  <c:v>0.14096915457500248</c:v>
                </c:pt>
                <c:pt idx="7">
                  <c:v>0.2708618298351646</c:v>
                </c:pt>
                <c:pt idx="8">
                  <c:v>3.416856334121654E-2</c:v>
                </c:pt>
                <c:pt idx="9">
                  <c:v>0.25263157170938677</c:v>
                </c:pt>
                <c:pt idx="10">
                  <c:v>0.28543305112034223</c:v>
                </c:pt>
                <c:pt idx="11">
                  <c:v>0.13804173362317607</c:v>
                </c:pt>
                <c:pt idx="12">
                  <c:v>0.35137137530821971</c:v>
                </c:pt>
                <c:pt idx="13">
                  <c:v>0.37457045723555038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D-4686-9F8D-4531A726D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954240"/>
        <c:axId val="1885669072"/>
      </c:barChart>
      <c:dateAx>
        <c:axId val="17069542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69072"/>
        <c:crosses val="autoZero"/>
        <c:auto val="1"/>
        <c:lblOffset val="100"/>
        <c:baseTimeUnit val="years"/>
      </c:dateAx>
      <c:valAx>
        <c:axId val="18856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'from 1915'!$AV$2:$AV$3</c:f>
              <c:strCache>
                <c:ptCount val="2"/>
                <c:pt idx="1">
                  <c:v>10Y 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'from 1915'!$AV$4:$AV$104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-3.7675747008813709E-2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-2.7282694814156017E-2</c:v>
                </c:pt>
                <c:pt idx="41">
                  <c:v>-7.5169984002062318E-2</c:v>
                </c:pt>
                <c:pt idx="42">
                  <c:v>0</c:v>
                </c:pt>
                <c:pt idx="43">
                  <c:v>-4.5025053446396068E-2</c:v>
                </c:pt>
                <c:pt idx="44">
                  <c:v>-0.10627769151039657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-7.9687664582888451E-2</c:v>
                </c:pt>
                <c:pt idx="53">
                  <c:v>-5.2546047354234515E-2</c:v>
                </c:pt>
                <c:pt idx="54">
                  <c:v>-0.18802067593833172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-2.2692764054471515E-2</c:v>
                </c:pt>
                <c:pt idx="63">
                  <c:v>-9.1882387595804693E-2</c:v>
                </c:pt>
                <c:pt idx="64">
                  <c:v>-0.11089884254482296</c:v>
                </c:pt>
                <c:pt idx="65">
                  <c:v>-0.21879676536906034</c:v>
                </c:pt>
                <c:pt idx="66">
                  <c:v>-0.23592004484558293</c:v>
                </c:pt>
                <c:pt idx="67">
                  <c:v>0</c:v>
                </c:pt>
                <c:pt idx="68">
                  <c:v>-2.8125473241921717E-2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-0.10051080632736831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-0.18078880801331676</c:v>
                </c:pt>
                <c:pt idx="80">
                  <c:v>0</c:v>
                </c:pt>
                <c:pt idx="81">
                  <c:v>-2.957582010037374E-2</c:v>
                </c:pt>
                <c:pt idx="82">
                  <c:v>0</c:v>
                </c:pt>
                <c:pt idx="83">
                  <c:v>0</c:v>
                </c:pt>
                <c:pt idx="84">
                  <c:v>-0.17218822659233135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-8.9641286549879684E-4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-0.19061994176266184</c:v>
                </c:pt>
                <c:pt idx="95">
                  <c:v>-4.276879400798983E-2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9-4378-B1B7-461ED783BD1B}"/>
            </c:ext>
          </c:extLst>
        </c:ser>
        <c:ser>
          <c:idx val="1"/>
          <c:order val="1"/>
          <c:tx>
            <c:strRef>
              <c:f>'from 1915'!$AW$2:$AW$3</c:f>
              <c:strCache>
                <c:ptCount val="2"/>
                <c:pt idx="1">
                  <c:v>LTB 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'from 1915'!$AW$4:$AW$104</c:f>
              <c:numCache>
                <c:formatCode>General</c:formatCode>
                <c:ptCount val="101"/>
                <c:pt idx="1">
                  <c:v>0</c:v>
                </c:pt>
                <c:pt idx="2">
                  <c:v>-2.7927613280785302E-2</c:v>
                </c:pt>
                <c:pt idx="3">
                  <c:v>0</c:v>
                </c:pt>
                <c:pt idx="4">
                  <c:v>0</c:v>
                </c:pt>
                <c:pt idx="5">
                  <c:v>-6.1327900858966666E-2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-9.9621387135195971E-2</c:v>
                </c:pt>
                <c:pt idx="17">
                  <c:v>0</c:v>
                </c:pt>
                <c:pt idx="18">
                  <c:v>-8.0558454511597821E-3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-2.2522562892689502E-3</c:v>
                </c:pt>
                <c:pt idx="32">
                  <c:v>-5.9982591050975587E-2</c:v>
                </c:pt>
                <c:pt idx="33">
                  <c:v>0</c:v>
                </c:pt>
                <c:pt idx="34">
                  <c:v>0</c:v>
                </c:pt>
                <c:pt idx="35">
                  <c:v>-1.4777166345587567E-3</c:v>
                </c:pt>
                <c:pt idx="36">
                  <c:v>-7.4505048166259913E-2</c:v>
                </c:pt>
                <c:pt idx="37">
                  <c:v>-5.356105015722723E-2</c:v>
                </c:pt>
                <c:pt idx="38">
                  <c:v>0</c:v>
                </c:pt>
                <c:pt idx="39">
                  <c:v>0</c:v>
                </c:pt>
                <c:pt idx="40">
                  <c:v>-2.4188381777615842E-2</c:v>
                </c:pt>
                <c:pt idx="41">
                  <c:v>-0.13282705926133642</c:v>
                </c:pt>
                <c:pt idx="42">
                  <c:v>0</c:v>
                </c:pt>
                <c:pt idx="43">
                  <c:v>-0.10004116476454228</c:v>
                </c:pt>
                <c:pt idx="44">
                  <c:v>-0.14559525182352229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-1.2456688894744161E-2</c:v>
                </c:pt>
                <c:pt idx="49">
                  <c:v>0</c:v>
                </c:pt>
                <c:pt idx="50">
                  <c:v>-9.7194783293189646E-3</c:v>
                </c:pt>
                <c:pt idx="51">
                  <c:v>0</c:v>
                </c:pt>
                <c:pt idx="52">
                  <c:v>-9.9700525349866509E-2</c:v>
                </c:pt>
                <c:pt idx="53">
                  <c:v>-0.10184464671139104</c:v>
                </c:pt>
                <c:pt idx="54">
                  <c:v>-0.19854504034648823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-7.5202658729646155E-2</c:v>
                </c:pt>
                <c:pt idx="59">
                  <c:v>-2.7352808372142046E-2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-5.8426416182436047E-2</c:v>
                </c:pt>
                <c:pt idx="64">
                  <c:v>-8.8124097916811306E-2</c:v>
                </c:pt>
                <c:pt idx="65">
                  <c:v>-0.14455562876756267</c:v>
                </c:pt>
                <c:pt idx="66">
                  <c:v>-0.14569584261369295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-6.131945057145427E-2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-0.14584694139890308</c:v>
                </c:pt>
                <c:pt idx="80">
                  <c:v>0</c:v>
                </c:pt>
                <c:pt idx="81">
                  <c:v>-2.6157239318026826E-2</c:v>
                </c:pt>
                <c:pt idx="82">
                  <c:v>0</c:v>
                </c:pt>
                <c:pt idx="83">
                  <c:v>0</c:v>
                </c:pt>
                <c:pt idx="84">
                  <c:v>-0.176711546675137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-0.28132092990668189</c:v>
                </c:pt>
                <c:pt idx="95">
                  <c:v>-0.12872925134054514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9-4378-B1B7-461ED783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863456"/>
        <c:axId val="729848896"/>
      </c:lineChart>
      <c:catAx>
        <c:axId val="72986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48896"/>
        <c:crosses val="autoZero"/>
        <c:auto val="1"/>
        <c:lblAlgn val="ctr"/>
        <c:lblOffset val="100"/>
        <c:noMultiLvlLbl val="0"/>
      </c:catAx>
      <c:valAx>
        <c:axId val="7298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6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Portfolio returns 1929-1948</a:t>
            </a:r>
          </a:p>
        </c:rich>
      </c:tx>
      <c:layout>
        <c:manualLayout>
          <c:xMode val="edge"/>
          <c:yMode val="edge"/>
          <c:x val="0.43171522309711285"/>
          <c:y val="4.6376803126453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'from 1915'!$I$3</c:f>
              <c:strCache>
                <c:ptCount val="1"/>
                <c:pt idx="0">
                  <c:v> onlystocks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'from 1915'!$A$18:$A$37</c:f>
              <c:numCache>
                <c:formatCode>m/d/yyyy</c:formatCode>
                <c:ptCount val="20"/>
                <c:pt idx="0">
                  <c:v>10594</c:v>
                </c:pt>
                <c:pt idx="1">
                  <c:v>10959</c:v>
                </c:pt>
                <c:pt idx="2">
                  <c:v>11324</c:v>
                </c:pt>
                <c:pt idx="3">
                  <c:v>11689</c:v>
                </c:pt>
                <c:pt idx="4">
                  <c:v>12055</c:v>
                </c:pt>
                <c:pt idx="5">
                  <c:v>12420</c:v>
                </c:pt>
                <c:pt idx="6">
                  <c:v>12785</c:v>
                </c:pt>
                <c:pt idx="7">
                  <c:v>13150</c:v>
                </c:pt>
                <c:pt idx="8">
                  <c:v>13516</c:v>
                </c:pt>
                <c:pt idx="9">
                  <c:v>13881</c:v>
                </c:pt>
                <c:pt idx="10">
                  <c:v>14246</c:v>
                </c:pt>
                <c:pt idx="11">
                  <c:v>14611</c:v>
                </c:pt>
                <c:pt idx="12">
                  <c:v>14977</c:v>
                </c:pt>
                <c:pt idx="13">
                  <c:v>15342</c:v>
                </c:pt>
                <c:pt idx="14">
                  <c:v>15707</c:v>
                </c:pt>
                <c:pt idx="15">
                  <c:v>16072</c:v>
                </c:pt>
                <c:pt idx="16">
                  <c:v>16438</c:v>
                </c:pt>
                <c:pt idx="17">
                  <c:v>16803</c:v>
                </c:pt>
                <c:pt idx="18">
                  <c:v>17168</c:v>
                </c:pt>
                <c:pt idx="19">
                  <c:v>17533</c:v>
                </c:pt>
              </c:numCache>
            </c:numRef>
          </c:cat>
          <c:val>
            <c:numRef>
              <c:f>'from 1915'!$T$18:$T$37</c:f>
              <c:numCache>
                <c:formatCode>0%</c:formatCode>
                <c:ptCount val="20"/>
                <c:pt idx="0">
                  <c:v>-3.3693302298960282E-2</c:v>
                </c:pt>
                <c:pt idx="1">
                  <c:v>-0.22943925770297757</c:v>
                </c:pt>
                <c:pt idx="2">
                  <c:v>-0.40296581188664959</c:v>
                </c:pt>
                <c:pt idx="3">
                  <c:v>-0.13270142564761411</c:v>
                </c:pt>
                <c:pt idx="4">
                  <c:v>0.52639299129452644</c:v>
                </c:pt>
                <c:pt idx="5">
                  <c:v>-2.607823333252568E-2</c:v>
                </c:pt>
                <c:pt idx="6">
                  <c:v>0.45896327201347908</c:v>
                </c:pt>
                <c:pt idx="7">
                  <c:v>0.36349692780992116</c:v>
                </c:pt>
                <c:pt idx="8">
                  <c:v>-0.30715122719963361</c:v>
                </c:pt>
                <c:pt idx="9">
                  <c:v>0.19782213774698509</c:v>
                </c:pt>
                <c:pt idx="10">
                  <c:v>2.3640660477270314E-2</c:v>
                </c:pt>
                <c:pt idx="11">
                  <c:v>-9.4583674906510318E-2</c:v>
                </c:pt>
                <c:pt idx="12">
                  <c:v>-0.10066476422095405</c:v>
                </c:pt>
                <c:pt idx="13">
                  <c:v>0.15410959648815759</c:v>
                </c:pt>
                <c:pt idx="14">
                  <c:v>0.2699579883645864</c:v>
                </c:pt>
                <c:pt idx="15">
                  <c:v>0.19686411258592318</c:v>
                </c:pt>
                <c:pt idx="16">
                  <c:v>0.37328243156484864</c:v>
                </c:pt>
                <c:pt idx="17">
                  <c:v>-8.5978068245092243E-2</c:v>
                </c:pt>
                <c:pt idx="18">
                  <c:v>4.8909447983713106E-2</c:v>
                </c:pt>
                <c:pt idx="19">
                  <c:v>7.2521626803043748E-2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D-4B7D-99CD-742F15CD57A8}"/>
            </c:ext>
          </c:extLst>
        </c:ser>
        <c:ser>
          <c:idx val="1"/>
          <c:order val="1"/>
          <c:tx>
            <c:strRef>
              <c:f>'from 1915'!$AF$3</c:f>
              <c:strCache>
                <c:ptCount val="1"/>
                <c:pt idx="0">
                  <c:v>uniform x2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'from 1915'!$A$18:$A$37</c:f>
              <c:numCache>
                <c:formatCode>m/d/yyyy</c:formatCode>
                <c:ptCount val="20"/>
                <c:pt idx="0">
                  <c:v>10594</c:v>
                </c:pt>
                <c:pt idx="1">
                  <c:v>10959</c:v>
                </c:pt>
                <c:pt idx="2">
                  <c:v>11324</c:v>
                </c:pt>
                <c:pt idx="3">
                  <c:v>11689</c:v>
                </c:pt>
                <c:pt idx="4">
                  <c:v>12055</c:v>
                </c:pt>
                <c:pt idx="5">
                  <c:v>12420</c:v>
                </c:pt>
                <c:pt idx="6">
                  <c:v>12785</c:v>
                </c:pt>
                <c:pt idx="7">
                  <c:v>13150</c:v>
                </c:pt>
                <c:pt idx="8">
                  <c:v>13516</c:v>
                </c:pt>
                <c:pt idx="9">
                  <c:v>13881</c:v>
                </c:pt>
                <c:pt idx="10">
                  <c:v>14246</c:v>
                </c:pt>
                <c:pt idx="11">
                  <c:v>14611</c:v>
                </c:pt>
                <c:pt idx="12">
                  <c:v>14977</c:v>
                </c:pt>
                <c:pt idx="13">
                  <c:v>15342</c:v>
                </c:pt>
                <c:pt idx="14">
                  <c:v>15707</c:v>
                </c:pt>
                <c:pt idx="15">
                  <c:v>16072</c:v>
                </c:pt>
                <c:pt idx="16">
                  <c:v>16438</c:v>
                </c:pt>
                <c:pt idx="17">
                  <c:v>16803</c:v>
                </c:pt>
                <c:pt idx="18">
                  <c:v>17168</c:v>
                </c:pt>
                <c:pt idx="19">
                  <c:v>17533</c:v>
                </c:pt>
              </c:numCache>
            </c:numRef>
          </c:cat>
          <c:val>
            <c:numRef>
              <c:f>'from 1915'!$AQ$18:$AQ$37</c:f>
              <c:numCache>
                <c:formatCode>0%</c:formatCode>
                <c:ptCount val="20"/>
                <c:pt idx="0">
                  <c:v>5.0665104721931309E-2</c:v>
                </c:pt>
                <c:pt idx="1">
                  <c:v>-7.6977497922686489E-2</c:v>
                </c:pt>
                <c:pt idx="2">
                  <c:v>-0.30011714752086516</c:v>
                </c:pt>
                <c:pt idx="3">
                  <c:v>0.2027031906732768</c:v>
                </c:pt>
                <c:pt idx="4">
                  <c:v>0.37849146365650066</c:v>
                </c:pt>
                <c:pt idx="5">
                  <c:v>0.33174347755697009</c:v>
                </c:pt>
                <c:pt idx="6">
                  <c:v>0.29558473467262192</c:v>
                </c:pt>
                <c:pt idx="7">
                  <c:v>0.25942286562067851</c:v>
                </c:pt>
                <c:pt idx="8">
                  <c:v>-5.4155943055380407E-2</c:v>
                </c:pt>
                <c:pt idx="9">
                  <c:v>0.119511656304508</c:v>
                </c:pt>
                <c:pt idx="10">
                  <c:v>4.3925274957646421E-2</c:v>
                </c:pt>
                <c:pt idx="11">
                  <c:v>-9.5371294396640049E-4</c:v>
                </c:pt>
                <c:pt idx="12">
                  <c:v>-1.9848544120736555E-2</c:v>
                </c:pt>
                <c:pt idx="13">
                  <c:v>0.11338592991628427</c:v>
                </c:pt>
                <c:pt idx="14">
                  <c:v>0.18392760458138446</c:v>
                </c:pt>
                <c:pt idx="15">
                  <c:v>0.16320558675583374</c:v>
                </c:pt>
                <c:pt idx="16">
                  <c:v>0.28796532434193622</c:v>
                </c:pt>
                <c:pt idx="17">
                  <c:v>7.4379610637389293E-2</c:v>
                </c:pt>
                <c:pt idx="18">
                  <c:v>0.15682941626469193</c:v>
                </c:pt>
                <c:pt idx="19">
                  <c:v>0.15033322240810865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D-4B7D-99CD-742F15CD5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271552"/>
        <c:axId val="1698081744"/>
      </c:barChart>
      <c:dateAx>
        <c:axId val="2107271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81744"/>
        <c:crosses val="autoZero"/>
        <c:auto val="1"/>
        <c:lblOffset val="100"/>
        <c:baseTimeUnit val="years"/>
      </c:dateAx>
      <c:valAx>
        <c:axId val="16980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Portfolio returns 1975-1980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'hyperinflation 1975-1985'!$T$1</c:f>
              <c:strCache>
                <c:ptCount val="1"/>
                <c:pt idx="0">
                  <c:v>onlystocks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'hyperinflation 1975-1985'!$AI$3:$AI$8</c:f>
              <c:numCache>
                <c:formatCode>m/d/yyyy</c:formatCode>
                <c:ptCount val="6"/>
                <c:pt idx="0">
                  <c:v>27395</c:v>
                </c:pt>
                <c:pt idx="1">
                  <c:v>27760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29221</c:v>
                </c:pt>
              </c:numCache>
            </c:numRef>
          </c:cat>
          <c:val>
            <c:numRef>
              <c:f>'hyperinflation 1975-1985'!$T$3:$T$8</c:f>
              <c:numCache>
                <c:formatCode>0%</c:formatCode>
                <c:ptCount val="6"/>
                <c:pt idx="0">
                  <c:v>0.37736693018823653</c:v>
                </c:pt>
                <c:pt idx="1">
                  <c:v>0.22604283687925286</c:v>
                </c:pt>
                <c:pt idx="2">
                  <c:v>-5.9312321240265198E-2</c:v>
                </c:pt>
                <c:pt idx="3">
                  <c:v>7.8448086969427067E-2</c:v>
                </c:pt>
                <c:pt idx="4">
                  <c:v>0.18041826782992332</c:v>
                </c:pt>
                <c:pt idx="5">
                  <c:v>0.29554730651509953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1-4C1F-B69F-7C5B4C6D4B19}"/>
            </c:ext>
          </c:extLst>
        </c:ser>
        <c:ser>
          <c:idx val="1"/>
          <c:order val="1"/>
          <c:tx>
            <c:strRef>
              <c:f>'hyperinflation 1975-1985'!$BA$1</c:f>
              <c:strCache>
                <c:ptCount val="1"/>
                <c:pt idx="0">
                  <c:v>uniform x2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'hyperinflation 1975-1985'!$AI$3:$AI$8</c:f>
              <c:numCache>
                <c:formatCode>m/d/yyyy</c:formatCode>
                <c:ptCount val="6"/>
                <c:pt idx="0">
                  <c:v>27395</c:v>
                </c:pt>
                <c:pt idx="1">
                  <c:v>27760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29221</c:v>
                </c:pt>
              </c:numCache>
            </c:numRef>
          </c:cat>
          <c:val>
            <c:numRef>
              <c:f>'hyperinflation 1975-1985'!$BA$3:$BA$8</c:f>
              <c:numCache>
                <c:formatCode>0%</c:formatCode>
                <c:ptCount val="6"/>
                <c:pt idx="0">
                  <c:v>0.30112058188426905</c:v>
                </c:pt>
                <c:pt idx="1">
                  <c:v>0.21200617405608302</c:v>
                </c:pt>
                <c:pt idx="2">
                  <c:v>0.106375387412879</c:v>
                </c:pt>
                <c:pt idx="3">
                  <c:v>0.20208646272789021</c:v>
                </c:pt>
                <c:pt idx="4">
                  <c:v>0.50677280426672877</c:v>
                </c:pt>
                <c:pt idx="5">
                  <c:v>0.9246913372730261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1-4C1F-B69F-7C5B4C6D4B19}"/>
            </c:ext>
          </c:extLst>
        </c:ser>
        <c:ser>
          <c:idx val="2"/>
          <c:order val="2"/>
          <c:tx>
            <c:strRef>
              <c:f>'hyperinflation 1975-1985'!$BE$1</c:f>
              <c:strCache>
                <c:ptCount val="1"/>
                <c:pt idx="0">
                  <c:v>riskparity x2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'hyperinflation 1975-1985'!$BE$3:$BE$8</c:f>
              <c:numCache>
                <c:formatCode>0%</c:formatCode>
                <c:ptCount val="6"/>
                <c:pt idx="0">
                  <c:v>0.34222986083543638</c:v>
                </c:pt>
                <c:pt idx="1">
                  <c:v>0.25505581535874233</c:v>
                </c:pt>
                <c:pt idx="2">
                  <c:v>0.19311962089590673</c:v>
                </c:pt>
                <c:pt idx="3">
                  <c:v>9.2396640067191838E-2</c:v>
                </c:pt>
                <c:pt idx="4">
                  <c:v>0.40604849877867966</c:v>
                </c:pt>
                <c:pt idx="5">
                  <c:v>0.83539391267998808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41-4C1F-B69F-7C5B4C6D4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536176"/>
        <c:axId val="1698074256"/>
      </c:barChart>
      <c:dateAx>
        <c:axId val="74536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74256"/>
        <c:crosses val="autoZero"/>
        <c:auto val="1"/>
        <c:lblOffset val="100"/>
        <c:baseTimeUnit val="years"/>
      </c:dateAx>
      <c:valAx>
        <c:axId val="16980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Portfolio growth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1975-1980</a:t>
            </a:r>
            <a:endParaRPr lang="en-GB"/>
          </a:p>
        </c:rich>
      </c:tx>
      <c:layout>
        <c:manualLayout>
          <c:xMode val="edge"/>
          <c:yMode val="edge"/>
          <c:x val="0.43171522309711285"/>
          <c:y val="4.6376803126453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'hyperinflation 1975-1985'!$AG$1</c:f>
              <c:strCache>
                <c:ptCount val="1"/>
                <c:pt idx="0">
                  <c:v> onlystocks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'hyperinflation 1975-1985'!$AI$2:$AI$8</c:f>
              <c:numCache>
                <c:formatCode>m/d/yyyy</c:formatCode>
                <c:ptCount val="7"/>
                <c:pt idx="0">
                  <c:v>27030</c:v>
                </c:pt>
                <c:pt idx="1">
                  <c:v>27395</c:v>
                </c:pt>
                <c:pt idx="2">
                  <c:v>27760</c:v>
                </c:pt>
                <c:pt idx="3">
                  <c:v>28126</c:v>
                </c:pt>
                <c:pt idx="4">
                  <c:v>28491</c:v>
                </c:pt>
                <c:pt idx="5">
                  <c:v>28856</c:v>
                </c:pt>
                <c:pt idx="6">
                  <c:v>29221</c:v>
                </c:pt>
              </c:numCache>
            </c:numRef>
          </c:cat>
          <c:val>
            <c:numRef>
              <c:f>'hyperinflation 1975-1985'!$AG$2:$AG$8</c:f>
              <c:numCache>
                <c:formatCode>_-* #,##0_-;\-* #,##0_-;_-* "-"??_-;_-@_-</c:formatCode>
                <c:ptCount val="7"/>
                <c:pt idx="0">
                  <c:v>1000000</c:v>
                </c:pt>
                <c:pt idx="1">
                  <c:v>1377366.9301882365</c:v>
                </c:pt>
                <c:pt idx="2">
                  <c:v>1688710.8585116533</c:v>
                </c:pt>
                <c:pt idx="3">
                  <c:v>1588549.497589686</c:v>
                </c:pt>
                <c:pt idx="4">
                  <c:v>1713168.1667318414</c:v>
                </c:pt>
                <c:pt idx="5">
                  <c:v>2022254.9998749655</c:v>
                </c:pt>
                <c:pt idx="6">
                  <c:v>2619927.0181747046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7-4241-93AB-63A4EFC1342A}"/>
            </c:ext>
          </c:extLst>
        </c:ser>
        <c:ser>
          <c:idx val="1"/>
          <c:order val="1"/>
          <c:tx>
            <c:strRef>
              <c:f>'hyperinflation 1975-1985'!$BF$1</c:f>
              <c:strCache>
                <c:ptCount val="1"/>
                <c:pt idx="0">
                  <c:v>uniform 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'hyperinflation 1975-1985'!$AI$2:$AI$8</c:f>
              <c:numCache>
                <c:formatCode>m/d/yyyy</c:formatCode>
                <c:ptCount val="7"/>
                <c:pt idx="0">
                  <c:v>27030</c:v>
                </c:pt>
                <c:pt idx="1">
                  <c:v>27395</c:v>
                </c:pt>
                <c:pt idx="2">
                  <c:v>27760</c:v>
                </c:pt>
                <c:pt idx="3">
                  <c:v>28126</c:v>
                </c:pt>
                <c:pt idx="4">
                  <c:v>28491</c:v>
                </c:pt>
                <c:pt idx="5">
                  <c:v>28856</c:v>
                </c:pt>
                <c:pt idx="6">
                  <c:v>29221</c:v>
                </c:pt>
              </c:numCache>
            </c:numRef>
          </c:cat>
          <c:val>
            <c:numRef>
              <c:f>'hyperinflation 1975-1985'!$BF$2:$BF$8</c:f>
              <c:numCache>
                <c:formatCode>_-* #,##0_-;\-* #,##0_-;_-* "-"??_-;_-@_-</c:formatCode>
                <c:ptCount val="7"/>
                <c:pt idx="0">
                  <c:v>1000000</c:v>
                </c:pt>
                <c:pt idx="1">
                  <c:v>1301120.5818842691</c:v>
                </c:pt>
                <c:pt idx="2">
                  <c:v>1576966.1784351775</c:v>
                </c:pt>
                <c:pt idx="3">
                  <c:v>1744716.5666032268</c:v>
                </c:pt>
                <c:pt idx="4">
                  <c:v>2097300.1660108222</c:v>
                </c:pt>
                <c:pt idx="5">
                  <c:v>3160154.8525292021</c:v>
                </c:pt>
                <c:pt idx="6">
                  <c:v>6082322.6691042725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7-4241-93AB-63A4EFC1342A}"/>
            </c:ext>
          </c:extLst>
        </c:ser>
        <c:ser>
          <c:idx val="2"/>
          <c:order val="2"/>
          <c:tx>
            <c:strRef>
              <c:f>'hyperinflation 1975-1985'!$BG$1</c:f>
              <c:strCache>
                <c:ptCount val="1"/>
                <c:pt idx="0">
                  <c:v>riskparity 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'hyperinflation 1975-1985'!$AI$2:$AI$8</c:f>
              <c:numCache>
                <c:formatCode>m/d/yyyy</c:formatCode>
                <c:ptCount val="7"/>
                <c:pt idx="0">
                  <c:v>27030</c:v>
                </c:pt>
                <c:pt idx="1">
                  <c:v>27395</c:v>
                </c:pt>
                <c:pt idx="2">
                  <c:v>27760</c:v>
                </c:pt>
                <c:pt idx="3">
                  <c:v>28126</c:v>
                </c:pt>
                <c:pt idx="4">
                  <c:v>28491</c:v>
                </c:pt>
                <c:pt idx="5">
                  <c:v>28856</c:v>
                </c:pt>
                <c:pt idx="6">
                  <c:v>29221</c:v>
                </c:pt>
              </c:numCache>
            </c:numRef>
          </c:cat>
          <c:val>
            <c:numRef>
              <c:f>'hyperinflation 1975-1985'!$BG$2:$BG$8</c:f>
              <c:numCache>
                <c:formatCode>_-* #,##0_-;\-* #,##0_-;_-* "-"??_-;_-@_-</c:formatCode>
                <c:ptCount val="7"/>
                <c:pt idx="0">
                  <c:v>1000000</c:v>
                </c:pt>
                <c:pt idx="1">
                  <c:v>1342229.8608354365</c:v>
                </c:pt>
                <c:pt idx="2">
                  <c:v>1684573.39238967</c:v>
                </c:pt>
                <c:pt idx="3">
                  <c:v>2009897.5672992945</c:v>
                </c:pt>
                <c:pt idx="4">
                  <c:v>2195605.349396972</c:v>
                </c:pt>
                <c:pt idx="5">
                  <c:v>3087127.6054300508</c:v>
                </c:pt>
                <c:pt idx="6">
                  <c:v>5666095.2146726632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97-4241-93AB-63A4EFC13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271552"/>
        <c:axId val="1698081744"/>
      </c:lineChart>
      <c:dateAx>
        <c:axId val="2107271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81744"/>
        <c:crosses val="autoZero"/>
        <c:auto val="1"/>
        <c:lblOffset val="100"/>
        <c:baseTimeUnit val="years"/>
      </c:dateAx>
      <c:valAx>
        <c:axId val="16980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Assets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'hyperinflation 1975-1985'!$M$1</c:f>
              <c:strCache>
                <c:ptCount val="1"/>
                <c:pt idx="0">
                  <c:v>GLD_LNG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'hyperinflation 1975-1985'!$A$3:$A$8</c:f>
              <c:numCache>
                <c:formatCode>m/d/yyyy</c:formatCode>
                <c:ptCount val="6"/>
                <c:pt idx="0">
                  <c:v>27395</c:v>
                </c:pt>
                <c:pt idx="1">
                  <c:v>27760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29221</c:v>
                </c:pt>
              </c:numCache>
            </c:numRef>
          </c:cat>
          <c:val>
            <c:numRef>
              <c:f>'hyperinflation 1975-1985'!$M$3:$M$8</c:f>
              <c:numCache>
                <c:formatCode>0%</c:formatCode>
                <c:ptCount val="6"/>
                <c:pt idx="0">
                  <c:v>4.4545454545436902E-2</c:v>
                </c:pt>
                <c:pt idx="1">
                  <c:v>-0.22454308093994735</c:v>
                </c:pt>
                <c:pt idx="2">
                  <c:v>0.18518518518520199</c:v>
                </c:pt>
                <c:pt idx="3">
                  <c:v>0.30817099567096973</c:v>
                </c:pt>
                <c:pt idx="4">
                  <c:v>0.58221302998966973</c:v>
                </c:pt>
                <c:pt idx="5">
                  <c:v>1.0098039215686079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E-4488-95C3-AE0E5C37BEA2}"/>
            </c:ext>
          </c:extLst>
        </c:ser>
        <c:ser>
          <c:idx val="1"/>
          <c:order val="1"/>
          <c:tx>
            <c:strRef>
              <c:f>'hyperinflation 1975-1985'!$N$1</c:f>
              <c:strCache>
                <c:ptCount val="1"/>
                <c:pt idx="0">
                  <c:v>OIL_LNG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'hyperinflation 1975-1985'!$A$3:$A$8</c:f>
              <c:numCache>
                <c:formatCode>m/d/yyyy</c:formatCode>
                <c:ptCount val="6"/>
                <c:pt idx="0">
                  <c:v>27395</c:v>
                </c:pt>
                <c:pt idx="1">
                  <c:v>27760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29221</c:v>
                </c:pt>
              </c:numCache>
            </c:numRef>
          </c:cat>
          <c:val>
            <c:numRef>
              <c:f>'hyperinflation 1975-1985'!$N$3:$N$8</c:f>
              <c:numCache>
                <c:formatCode>0%</c:formatCode>
                <c:ptCount val="6"/>
                <c:pt idx="0">
                  <c:v>0.11644832605533129</c:v>
                </c:pt>
                <c:pt idx="1">
                  <c:v>6.7796610169509552E-2</c:v>
                </c:pt>
                <c:pt idx="2">
                  <c:v>4.6398046398044457E-2</c:v>
                </c:pt>
                <c:pt idx="3">
                  <c:v>5.017502917151262E-2</c:v>
                </c:pt>
                <c:pt idx="4">
                  <c:v>0.40444444444440952</c:v>
                </c:pt>
                <c:pt idx="5">
                  <c:v>0.70806962025317155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E-4488-95C3-AE0E5C37BEA2}"/>
            </c:ext>
          </c:extLst>
        </c:ser>
        <c:ser>
          <c:idx val="2"/>
          <c:order val="2"/>
          <c:tx>
            <c:strRef>
              <c:f>'hyperinflation 1975-1985'!$O$1</c:f>
              <c:strCache>
                <c:ptCount val="1"/>
                <c:pt idx="0">
                  <c:v>EQ_LNG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'hyperinflation 1975-1985'!$A$3:$A$8</c:f>
              <c:numCache>
                <c:formatCode>m/d/yyyy</c:formatCode>
                <c:ptCount val="6"/>
                <c:pt idx="0">
                  <c:v>27395</c:v>
                </c:pt>
                <c:pt idx="1">
                  <c:v>27760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29221</c:v>
                </c:pt>
              </c:numCache>
            </c:numRef>
          </c:cat>
          <c:val>
            <c:numRef>
              <c:f>'hyperinflation 1975-1985'!$O$3:$O$8</c:f>
              <c:numCache>
                <c:formatCode>0%</c:formatCode>
                <c:ptCount val="6"/>
                <c:pt idx="0">
                  <c:v>0.37736693024632428</c:v>
                </c:pt>
                <c:pt idx="1">
                  <c:v>0.22604283690452154</c:v>
                </c:pt>
                <c:pt idx="2">
                  <c:v>-5.9312321245665767E-2</c:v>
                </c:pt>
                <c:pt idx="3">
                  <c:v>7.8448086977023879E-2</c:v>
                </c:pt>
                <c:pt idx="4">
                  <c:v>0.18041826784614168</c:v>
                </c:pt>
                <c:pt idx="5">
                  <c:v>0.29554730653759598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E-4488-95C3-AE0E5C37BEA2}"/>
            </c:ext>
          </c:extLst>
        </c:ser>
        <c:ser>
          <c:idx val="3"/>
          <c:order val="3"/>
          <c:tx>
            <c:strRef>
              <c:f>'hyperinflation 1975-1985'!$P$1</c:f>
              <c:strCache>
                <c:ptCount val="1"/>
                <c:pt idx="0">
                  <c:v>US10YB_LNG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'hyperinflation 1975-1985'!$A$3:$A$8</c:f>
              <c:numCache>
                <c:formatCode>m/d/yyyy</c:formatCode>
                <c:ptCount val="6"/>
                <c:pt idx="0">
                  <c:v>27395</c:v>
                </c:pt>
                <c:pt idx="1">
                  <c:v>27760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29221</c:v>
                </c:pt>
              </c:numCache>
            </c:numRef>
          </c:cat>
          <c:val>
            <c:numRef>
              <c:f>'hyperinflation 1975-1985'!$P$3:$P$8</c:f>
              <c:numCache>
                <c:formatCode>0%</c:formatCode>
                <c:ptCount val="6"/>
                <c:pt idx="0">
                  <c:v>4.1871397239257258E-2</c:v>
                </c:pt>
                <c:pt idx="1">
                  <c:v>0.17126041278359128</c:v>
                </c:pt>
                <c:pt idx="2">
                  <c:v>-1.1411242690247625E-2</c:v>
                </c:pt>
                <c:pt idx="3">
                  <c:v>-3.604531614874984E-2</c:v>
                </c:pt>
                <c:pt idx="4">
                  <c:v>-1.0525441606657915E-2</c:v>
                </c:pt>
                <c:pt idx="5">
                  <c:v>-6.2632431644730202E-2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E-4488-95C3-AE0E5C37BEA2}"/>
            </c:ext>
          </c:extLst>
        </c:ser>
        <c:ser>
          <c:idx val="4"/>
          <c:order val="4"/>
          <c:tx>
            <c:strRef>
              <c:f>'hyperinflation 1975-1985'!$Q$1</c:f>
              <c:strCache>
                <c:ptCount val="1"/>
                <c:pt idx="0">
                  <c:v>RE_LNG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'hyperinflation 1975-1985'!$A$3:$A$8</c:f>
              <c:numCache>
                <c:formatCode>m/d/yyyy</c:formatCode>
                <c:ptCount val="6"/>
                <c:pt idx="0">
                  <c:v>27395</c:v>
                </c:pt>
                <c:pt idx="1">
                  <c:v>27760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29221</c:v>
                </c:pt>
              </c:numCache>
            </c:numRef>
          </c:cat>
          <c:val>
            <c:numRef>
              <c:f>'hyperinflation 1975-1985'!$Q$3:$Q$8</c:f>
              <c:numCache>
                <c:formatCode>0%</c:formatCode>
                <c:ptCount val="6"/>
                <c:pt idx="0">
                  <c:v>0.16200068593027495</c:v>
                </c:pt>
                <c:pt idx="1">
                  <c:v>0.12915748357772694</c:v>
                </c:pt>
                <c:pt idx="2">
                  <c:v>0.17426916956901173</c:v>
                </c:pt>
                <c:pt idx="3">
                  <c:v>0.19538781046868681</c:v>
                </c:pt>
                <c:pt idx="4">
                  <c:v>0.18832443654538134</c:v>
                </c:pt>
                <c:pt idx="5">
                  <c:v>0.13123786449434993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E-4488-95C3-AE0E5C37BEA2}"/>
            </c:ext>
          </c:extLst>
        </c:ser>
        <c:ser>
          <c:idx val="5"/>
          <c:order val="5"/>
          <c:tx>
            <c:strRef>
              <c:f>'hyperinflation 1975-1985'!$R$1</c:f>
              <c:strCache>
                <c:ptCount val="1"/>
                <c:pt idx="0">
                  <c:v>LTB_LNG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'hyperinflation 1975-1985'!$A$3:$A$8</c:f>
              <c:numCache>
                <c:formatCode>m/d/yyyy</c:formatCode>
                <c:ptCount val="6"/>
                <c:pt idx="0">
                  <c:v>27395</c:v>
                </c:pt>
                <c:pt idx="1">
                  <c:v>27760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29221</c:v>
                </c:pt>
              </c:numCache>
            </c:numRef>
          </c:cat>
          <c:val>
            <c:numRef>
              <c:f>'hyperinflation 1975-1985'!$R$3:$R$8</c:f>
              <c:numCache>
                <c:formatCode>0%</c:formatCode>
                <c:ptCount val="6"/>
                <c:pt idx="0">
                  <c:v>6.5095238387611332E-2</c:v>
                </c:pt>
                <c:pt idx="1">
                  <c:v>0.17338554561139885</c:v>
                </c:pt>
                <c:pt idx="2">
                  <c:v>1.4054944738719488E-2</c:v>
                </c:pt>
                <c:pt idx="3">
                  <c:v>-2.9651163145897996E-2</c:v>
                </c:pt>
                <c:pt idx="4">
                  <c:v>-1.5896104276184597E-2</c:v>
                </c:pt>
                <c:pt idx="5">
                  <c:v>-3.1434781849383753E-2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E-4488-95C3-AE0E5C37B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352271"/>
        <c:axId val="254353935"/>
      </c:barChart>
      <c:dateAx>
        <c:axId val="25435227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53935"/>
        <c:crosses val="autoZero"/>
        <c:auto val="1"/>
        <c:lblOffset val="100"/>
        <c:baseTimeUnit val="years"/>
      </c:dateAx>
      <c:valAx>
        <c:axId val="2543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5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384079</xdr:colOff>
      <xdr:row>26</xdr:row>
      <xdr:rowOff>161082</xdr:rowOff>
    </xdr:from>
    <xdr:to>
      <xdr:col>8</xdr:col>
      <xdr:colOff>574579</xdr:colOff>
      <xdr:row>42</xdr:row>
      <xdr:rowOff>30814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73746F-1A84-4815-AA7B-2041B4372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934889</xdr:colOff>
      <xdr:row>19</xdr:row>
      <xdr:rowOff>44299</xdr:rowOff>
    </xdr:from>
    <xdr:to>
      <xdr:col>19</xdr:col>
      <xdr:colOff>59990</xdr:colOff>
      <xdr:row>43</xdr:row>
      <xdr:rowOff>86043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C29B3F-3216-4565-A3F6-DC86387B5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476610</xdr:colOff>
      <xdr:row>69</xdr:row>
      <xdr:rowOff>133996</xdr:rowOff>
    </xdr:from>
    <xdr:to>
      <xdr:col>13</xdr:col>
      <xdr:colOff>294514</xdr:colOff>
      <xdr:row>84</xdr:row>
      <xdr:rowOff>187784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33ABA96-53FB-4009-A509-D75D60007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653906</xdr:colOff>
      <xdr:row>26</xdr:row>
      <xdr:rowOff>40829</xdr:rowOff>
    </xdr:from>
    <xdr:to>
      <xdr:col>47</xdr:col>
      <xdr:colOff>557893</xdr:colOff>
      <xdr:row>41</xdr:row>
      <xdr:rowOff>99379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4EAED33-117B-4D92-AA76-013A491C4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581705</xdr:colOff>
      <xdr:row>3</xdr:row>
      <xdr:rowOff>169408</xdr:rowOff>
    </xdr:from>
    <xdr:to>
      <xdr:col>57</xdr:col>
      <xdr:colOff>255133</xdr:colOff>
      <xdr:row>18</xdr:row>
      <xdr:rowOff>55108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89CA0F-F9E3-4E89-8848-B7219B4AB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336175</xdr:colOff>
      <xdr:row>0</xdr:row>
      <xdr:rowOff>159960</xdr:rowOff>
    </xdr:from>
    <xdr:to>
      <xdr:col>10</xdr:col>
      <xdr:colOff>128025</xdr:colOff>
      <xdr:row>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0F6C97-5FBF-429E-8906-006BD5789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41181</xdr:colOff>
      <xdr:row>5</xdr:row>
      <xdr:rowOff>60518</xdr:rowOff>
    </xdr:from>
    <xdr:to>
      <xdr:col>9</xdr:col>
      <xdr:colOff>693964</xdr:colOff>
      <xdr:row>23</xdr:row>
      <xdr:rowOff>108856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E232C8-6BA7-4310-9982-43CB394E7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575751</xdr:colOff>
      <xdr:row>23</xdr:row>
      <xdr:rowOff>102903</xdr:rowOff>
    </xdr:from>
    <xdr:to>
      <xdr:col>9</xdr:col>
      <xdr:colOff>687160</xdr:colOff>
      <xdr:row>46</xdr:row>
      <xdr:rowOff>149678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5B9757-E0C4-4F57-AF29-4B4BAD5E9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696516</xdr:colOff>
      <xdr:row>3</xdr:row>
      <xdr:rowOff>160735</xdr:rowOff>
    </xdr:from>
    <xdr:to>
      <xdr:col>17</xdr:col>
      <xdr:colOff>398858</xdr:colOff>
      <xdr:row>26</xdr:row>
      <xdr:rowOff>94654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2F5119-9841-4103-90C1-22F248F51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708422</xdr:colOff>
      <xdr:row>26</xdr:row>
      <xdr:rowOff>5953</xdr:rowOff>
    </xdr:from>
    <xdr:to>
      <xdr:col>17</xdr:col>
      <xdr:colOff>410764</xdr:colOff>
      <xdr:row>48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A38A29-BD54-47F7-AF2C-EC0A3B24E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FA05B-2A22-457C-84F3-87B068C731CE}">
  <dimension ref="A2:AW104"/>
  <sheetViews>
    <sheetView tabSelected="1" topLeftCell="AI3" zoomScale="70" zoomScaleNormal="70" workbookViewId="0">
      <pane ySplit="1" topLeftCell="A4" activePane="bottomLeft" state="frozen"/>
      <selection activeCell="A3" sqref="A3"/>
      <selection pane="bottomLeft" activeCell="AX7" sqref="AX7"/>
    </sheetView>
  </sheetViews>
  <sheetFormatPr defaultRowHeight="15" x14ac:dyDescent="0.25"/>
  <cols>
    <col min="1" max="1" width="11.5703125" bestFit="1" customWidth="1"/>
    <col min="2" max="2" width="9.85546875" bestFit="1" customWidth="1"/>
    <col min="3" max="3" width="9.140625" bestFit="1" customWidth="1"/>
    <col min="4" max="4" width="8.85546875" bestFit="1" customWidth="1"/>
    <col min="5" max="5" width="12.7109375" bestFit="1" customWidth="1"/>
    <col min="6" max="6" width="8.85546875" bestFit="1" customWidth="1"/>
    <col min="7" max="7" width="9.28515625" bestFit="1" customWidth="1"/>
    <col min="8" max="8" width="13.28515625" bestFit="1" customWidth="1"/>
    <col min="9" max="9" width="14.42578125" bestFit="1" customWidth="1"/>
    <col min="10" max="10" width="16.5703125" bestFit="1" customWidth="1"/>
    <col min="11" max="11" width="13.42578125" bestFit="1" customWidth="1"/>
    <col min="12" max="12" width="13.28515625" bestFit="1" customWidth="1"/>
    <col min="13" max="13" width="8.5703125" bestFit="1" customWidth="1"/>
    <col min="14" max="14" width="8" bestFit="1" customWidth="1"/>
    <col min="15" max="15" width="7.42578125" bestFit="1" customWidth="1"/>
    <col min="16" max="16" width="11.42578125" bestFit="1" customWidth="1"/>
    <col min="17" max="17" width="7.28515625" bestFit="1" customWidth="1"/>
    <col min="18" max="18" width="8" bestFit="1" customWidth="1"/>
    <col min="19" max="19" width="7.85546875" bestFit="1" customWidth="1"/>
    <col min="20" max="20" width="10" bestFit="1" customWidth="1"/>
    <col min="21" max="21" width="15.140625" bestFit="1" customWidth="1"/>
    <col min="22" max="22" width="8.5703125" bestFit="1" customWidth="1"/>
    <col min="23" max="23" width="9" bestFit="1" customWidth="1"/>
    <col min="25" max="25" width="10.140625" bestFit="1" customWidth="1"/>
    <col min="26" max="26" width="9.140625" bestFit="1" customWidth="1"/>
    <col min="27" max="27" width="9.85546875" customWidth="1"/>
    <col min="28" max="28" width="13.42578125" bestFit="1" customWidth="1"/>
    <col min="29" max="29" width="9.85546875" bestFit="1" customWidth="1"/>
    <col min="30" max="30" width="12.28515625" bestFit="1" customWidth="1"/>
    <col min="31" max="31" width="9.85546875" bestFit="1" customWidth="1"/>
    <col min="32" max="32" width="19.42578125" bestFit="1" customWidth="1"/>
    <col min="33" max="33" width="21.42578125" bestFit="1" customWidth="1"/>
    <col min="34" max="34" width="19.42578125" bestFit="1" customWidth="1"/>
    <col min="35" max="35" width="20.42578125" bestFit="1" customWidth="1"/>
    <col min="36" max="36" width="18" bestFit="1" customWidth="1"/>
    <col min="48" max="48" width="18.140625" customWidth="1"/>
  </cols>
  <sheetData>
    <row r="2" spans="1:49" x14ac:dyDescent="0.25">
      <c r="A2" s="1" t="s">
        <v>15</v>
      </c>
      <c r="Y2" s="1" t="s">
        <v>3</v>
      </c>
    </row>
    <row r="3" spans="1:49" x14ac:dyDescent="0.25"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2" t="s">
        <v>0</v>
      </c>
      <c r="I3" s="2" t="s">
        <v>1</v>
      </c>
      <c r="J3" s="2" t="s">
        <v>13</v>
      </c>
      <c r="K3" s="2" t="s">
        <v>2</v>
      </c>
      <c r="L3" s="2" t="s">
        <v>14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S3" t="s">
        <v>0</v>
      </c>
      <c r="T3" t="s">
        <v>1</v>
      </c>
      <c r="U3" t="s">
        <v>13</v>
      </c>
      <c r="V3" t="s">
        <v>2</v>
      </c>
      <c r="W3" t="s">
        <v>14</v>
      </c>
      <c r="Z3" t="s">
        <v>16</v>
      </c>
      <c r="AA3" t="s">
        <v>17</v>
      </c>
      <c r="AB3" t="s">
        <v>18</v>
      </c>
      <c r="AC3" t="s">
        <v>19</v>
      </c>
      <c r="AD3" t="s">
        <v>20</v>
      </c>
      <c r="AE3" t="s">
        <v>21</v>
      </c>
      <c r="AF3" t="s">
        <v>4</v>
      </c>
      <c r="AG3" t="s">
        <v>5</v>
      </c>
      <c r="AH3" t="s">
        <v>22</v>
      </c>
      <c r="AI3" t="s">
        <v>6</v>
      </c>
      <c r="AJ3" t="s">
        <v>23</v>
      </c>
      <c r="AK3" t="s">
        <v>16</v>
      </c>
      <c r="AL3" t="s">
        <v>17</v>
      </c>
      <c r="AM3" t="s">
        <v>18</v>
      </c>
      <c r="AN3" t="s">
        <v>19</v>
      </c>
      <c r="AO3" t="s">
        <v>20</v>
      </c>
      <c r="AP3" t="s">
        <v>21</v>
      </c>
      <c r="AQ3" t="s">
        <v>4</v>
      </c>
      <c r="AR3" t="s">
        <v>5</v>
      </c>
      <c r="AS3" t="s">
        <v>22</v>
      </c>
      <c r="AT3" t="s">
        <v>6</v>
      </c>
      <c r="AU3" t="s">
        <v>23</v>
      </c>
      <c r="AV3" t="s">
        <v>25</v>
      </c>
      <c r="AW3" t="s">
        <v>24</v>
      </c>
    </row>
    <row r="4" spans="1:49" x14ac:dyDescent="0.25">
      <c r="A4" s="5">
        <v>5480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2">
        <v>1000000</v>
      </c>
      <c r="I4" s="2">
        <v>1000000</v>
      </c>
      <c r="J4" s="2">
        <v>1000000</v>
      </c>
      <c r="K4" s="2">
        <v>999999.99999999895</v>
      </c>
      <c r="L4" s="2">
        <v>1000000</v>
      </c>
      <c r="Y4" s="5">
        <v>5480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1000000</v>
      </c>
      <c r="AG4" s="2">
        <v>1000000</v>
      </c>
      <c r="AH4" s="2">
        <v>1000000</v>
      </c>
      <c r="AI4" s="2">
        <v>1000000</v>
      </c>
      <c r="AJ4" s="2">
        <v>1000000</v>
      </c>
    </row>
    <row r="5" spans="1:49" x14ac:dyDescent="0.25">
      <c r="A5" s="5">
        <v>5845</v>
      </c>
      <c r="B5" s="4">
        <v>1</v>
      </c>
      <c r="C5" s="4">
        <v>1.71874999999998</v>
      </c>
      <c r="D5" s="4">
        <v>1.0928270071744901</v>
      </c>
      <c r="E5" s="4">
        <v>1.0274037799715099</v>
      </c>
      <c r="F5" s="4">
        <v>1.1592676341533601</v>
      </c>
      <c r="G5" s="4">
        <v>1.0329770818352899</v>
      </c>
      <c r="H5" s="2">
        <v>1118440.47351602</v>
      </c>
      <c r="I5" s="2">
        <v>1092827.00539648</v>
      </c>
      <c r="J5" s="2">
        <v>1091542.9363462799</v>
      </c>
      <c r="K5" s="2">
        <v>1067769.51503029</v>
      </c>
      <c r="L5" s="2">
        <v>1085966.1917986399</v>
      </c>
      <c r="M5" s="3">
        <f>B5/B4-1</f>
        <v>0</v>
      </c>
      <c r="N5" s="3">
        <f t="shared" ref="N5:N6" si="0">C5/C4-1</f>
        <v>0.71874999999998002</v>
      </c>
      <c r="O5" s="3">
        <f t="shared" ref="O5:O6" si="1">D5/D4-1</f>
        <v>9.2827007174490106E-2</v>
      </c>
      <c r="P5" s="3">
        <f t="shared" ref="P5:P6" si="2">E5/E4-1</f>
        <v>2.740377997150989E-2</v>
      </c>
      <c r="Q5" s="3">
        <f t="shared" ref="Q5:Q6" si="3">F5/F4-1</f>
        <v>0.15926763415336009</v>
      </c>
      <c r="R5" s="3">
        <f t="shared" ref="R5:R6" si="4">G5/G4-1</f>
        <v>3.2977081835289912E-2</v>
      </c>
      <c r="S5" s="3">
        <f t="shared" ref="S5:S6" si="5">H5/H4-1</f>
        <v>0.11844047351602005</v>
      </c>
      <c r="T5" s="3">
        <f t="shared" ref="T5:T6" si="6">I5/I4-1</f>
        <v>9.2827005396479922E-2</v>
      </c>
      <c r="U5" s="3">
        <f t="shared" ref="U5:U6" si="7">J5/J4-1</f>
        <v>9.1542936346279857E-2</v>
      </c>
      <c r="V5" s="3">
        <f t="shared" ref="V5:V6" si="8">K5/K4-1</f>
        <v>6.776951503029105E-2</v>
      </c>
      <c r="W5" s="3">
        <f t="shared" ref="W5:W6" si="9">L5/L4-1</f>
        <v>8.5966191798639846E-2</v>
      </c>
      <c r="Y5" s="5">
        <v>5845</v>
      </c>
      <c r="Z5" s="2">
        <v>1</v>
      </c>
      <c r="AA5" s="2">
        <v>2.9507775931485698</v>
      </c>
      <c r="AB5" s="2">
        <v>1.1942346860917801</v>
      </c>
      <c r="AC5" s="2">
        <v>1.05555556010665</v>
      </c>
      <c r="AD5" s="2">
        <v>1.3437886213628401</v>
      </c>
      <c r="AE5" s="2">
        <v>1.0670373319463999</v>
      </c>
      <c r="AF5" s="2">
        <v>1292820.1664187</v>
      </c>
      <c r="AG5" s="2">
        <v>1194234.2026587699</v>
      </c>
      <c r="AH5" s="2">
        <v>1220268.0769154599</v>
      </c>
      <c r="AI5" s="2">
        <v>1141057.5578930399</v>
      </c>
      <c r="AJ5" s="2">
        <v>1204524.09966549</v>
      </c>
      <c r="AK5" s="3">
        <f>Z5/Z4-1</f>
        <v>0</v>
      </c>
      <c r="AL5" s="3">
        <f t="shared" ref="AL5:AU5" si="10">AA5/AA4-1</f>
        <v>1.9507775931485698</v>
      </c>
      <c r="AM5" s="3">
        <f t="shared" si="10"/>
        <v>0.19423468609178007</v>
      </c>
      <c r="AN5" s="3">
        <f t="shared" si="10"/>
        <v>5.555556010664997E-2</v>
      </c>
      <c r="AO5" s="3">
        <f t="shared" si="10"/>
        <v>0.34378862136284005</v>
      </c>
      <c r="AP5" s="3">
        <f t="shared" si="10"/>
        <v>6.7037331946399936E-2</v>
      </c>
      <c r="AQ5" s="3">
        <f t="shared" si="10"/>
        <v>0.29282016641870001</v>
      </c>
      <c r="AR5" s="3">
        <f t="shared" si="10"/>
        <v>0.19423420265877001</v>
      </c>
      <c r="AS5" s="3">
        <f t="shared" si="10"/>
        <v>0.22026807691545991</v>
      </c>
      <c r="AT5" s="3">
        <f t="shared" si="10"/>
        <v>0.14105755789303998</v>
      </c>
      <c r="AU5" s="3">
        <f t="shared" si="10"/>
        <v>0.20452409966549001</v>
      </c>
      <c r="AV5">
        <f>MIN(0,AC5/MAX($AC4:AC$4)-1)</f>
        <v>0</v>
      </c>
      <c r="AW5">
        <f>MIN(0,AE5/MAX($AE4:AE$4)-1)</f>
        <v>0</v>
      </c>
    </row>
    <row r="6" spans="1:49" x14ac:dyDescent="0.25">
      <c r="A6" s="5">
        <v>6211</v>
      </c>
      <c r="B6" s="4">
        <v>1</v>
      </c>
      <c r="C6" s="4">
        <v>2.4375</v>
      </c>
      <c r="D6" s="4">
        <v>0.83523206883853796</v>
      </c>
      <c r="E6" s="4">
        <v>1.0418494860059699</v>
      </c>
      <c r="F6" s="4">
        <v>1.24805608228387</v>
      </c>
      <c r="G6" s="4">
        <v>1.0184510421100399</v>
      </c>
      <c r="H6" s="2">
        <v>1121048.95632014</v>
      </c>
      <c r="I6" s="2">
        <v>835232.07199450396</v>
      </c>
      <c r="J6" s="2">
        <v>1079024.91779234</v>
      </c>
      <c r="K6" s="2">
        <v>916755.42651747703</v>
      </c>
      <c r="L6" s="2">
        <v>1090023.11885599</v>
      </c>
      <c r="M6" s="3">
        <f t="shared" ref="M6" si="11">B6/B5-1</f>
        <v>0</v>
      </c>
      <c r="N6" s="3">
        <f t="shared" si="0"/>
        <v>0.41818181818183464</v>
      </c>
      <c r="O6" s="3">
        <f t="shared" si="1"/>
        <v>-0.23571428656578064</v>
      </c>
      <c r="P6" s="3">
        <f t="shared" si="2"/>
        <v>1.4060397981853434E-2</v>
      </c>
      <c r="Q6" s="3">
        <f t="shared" si="3"/>
        <v>7.6590120792386474E-2</v>
      </c>
      <c r="R6" s="3">
        <f t="shared" si="4"/>
        <v>-1.4062305912384443E-2</v>
      </c>
      <c r="S6" s="3">
        <f t="shared" si="5"/>
        <v>2.3322500087286091E-3</v>
      </c>
      <c r="T6" s="3">
        <f t="shared" si="6"/>
        <v>-0.23571428243440962</v>
      </c>
      <c r="U6" s="3">
        <f t="shared" si="7"/>
        <v>-1.1468187037920297E-2</v>
      </c>
      <c r="V6" s="3">
        <f t="shared" si="8"/>
        <v>-0.14142948116338483</v>
      </c>
      <c r="W6" s="3">
        <f t="shared" si="9"/>
        <v>3.7357765720411606E-3</v>
      </c>
      <c r="Y6" s="5">
        <v>6211</v>
      </c>
      <c r="Z6" s="2">
        <v>1</v>
      </c>
      <c r="AA6" s="2">
        <v>5.9319391422299903</v>
      </c>
      <c r="AB6" s="2">
        <v>0.69739742155984796</v>
      </c>
      <c r="AC6" s="2">
        <v>1.08544648664224</v>
      </c>
      <c r="AD6" s="2">
        <v>1.557480597856</v>
      </c>
      <c r="AE6" s="2">
        <v>1.0372375259836399</v>
      </c>
      <c r="AF6" s="2">
        <v>1336518.71169097</v>
      </c>
      <c r="AG6" s="2">
        <v>697398.174710989</v>
      </c>
      <c r="AH6" s="2">
        <v>1220184.8112112801</v>
      </c>
      <c r="AI6" s="2">
        <v>856316.43837902101</v>
      </c>
      <c r="AJ6" s="2">
        <v>1228779.38772417</v>
      </c>
      <c r="AK6" s="3">
        <f t="shared" ref="AK6:AK69" si="12">Z6/Z5-1</f>
        <v>0</v>
      </c>
      <c r="AL6" s="3">
        <f t="shared" ref="AL6:AL69" si="13">AA6/AA5-1</f>
        <v>1.0102969319014079</v>
      </c>
      <c r="AM6" s="3">
        <f t="shared" ref="AM6:AM69" si="14">AB6/AB5-1</f>
        <v>-0.41602983929219828</v>
      </c>
      <c r="AN6" s="3">
        <f t="shared" ref="AN6:AN69" si="15">AC6/AC5-1</f>
        <v>2.8317719753728543E-2</v>
      </c>
      <c r="AO6" s="3">
        <f t="shared" ref="AO6:AO69" si="16">AD6/AD5-1</f>
        <v>0.15902201662969762</v>
      </c>
      <c r="AP6" s="3">
        <f t="shared" ref="AP6:AP69" si="17">AE6/AE5-1</f>
        <v>-2.7927613280785302E-2</v>
      </c>
      <c r="AQ6" s="3">
        <f t="shared" ref="AQ6:AQ69" si="18">AF6/AF5-1</f>
        <v>3.3800946494608963E-2</v>
      </c>
      <c r="AR6" s="3">
        <f t="shared" ref="AR6:AR69" si="19">AG6/AG5-1</f>
        <v>-0.4160289722415047</v>
      </c>
      <c r="AS6" s="3">
        <f t="shared" ref="AS6:AS69" si="20">AH6/AH5-1</f>
        <v>-6.8235583438602809E-5</v>
      </c>
      <c r="AT6" s="3">
        <f t="shared" ref="AT6:AT69" si="21">AI6/AI5-1</f>
        <v>-0.24954141668347796</v>
      </c>
      <c r="AU6" s="3">
        <f t="shared" ref="AU6:AU69" si="22">AJ6/AJ5-1</f>
        <v>2.0136822555410827E-2</v>
      </c>
      <c r="AV6">
        <f>MIN(0,AC6/MAX($AC$4:AC5)-1)</f>
        <v>0</v>
      </c>
      <c r="AW6">
        <f>MIN(0,AE6/MAX($AE$4:AE5)-1)</f>
        <v>-2.7927613280785302E-2</v>
      </c>
    </row>
    <row r="7" spans="1:49" x14ac:dyDescent="0.25">
      <c r="A7" s="5">
        <v>6576</v>
      </c>
      <c r="B7" s="4">
        <v>1</v>
      </c>
      <c r="C7" s="4">
        <v>3.09374999999996</v>
      </c>
      <c r="D7" s="4">
        <v>1.04035523268233</v>
      </c>
      <c r="E7" s="4">
        <v>1.09186204660914</v>
      </c>
      <c r="F7" s="4">
        <v>1.3986367370341</v>
      </c>
      <c r="G7" s="4">
        <v>1.05032170857951</v>
      </c>
      <c r="H7" s="2">
        <v>1237594.7736146899</v>
      </c>
      <c r="I7" s="2">
        <v>1040355.23190936</v>
      </c>
      <c r="J7" s="2">
        <v>1185150.96325675</v>
      </c>
      <c r="K7" s="2">
        <v>1066380.7239552401</v>
      </c>
      <c r="L7" s="2">
        <v>1183271.23142826</v>
      </c>
      <c r="M7" s="3">
        <f t="shared" ref="M7:M70" si="23">B7/B6-1</f>
        <v>0</v>
      </c>
      <c r="N7" s="3">
        <f t="shared" ref="N7:N70" si="24">C7/C6-1</f>
        <v>0.26923076923075273</v>
      </c>
      <c r="O7" s="3">
        <f t="shared" ref="O7:O70" si="25">D7/D6-1</f>
        <v>0.24558822810651115</v>
      </c>
      <c r="P7" s="3">
        <f t="shared" ref="P7:P70" si="26">E7/E6-1</f>
        <v>4.8003633226233022E-2</v>
      </c>
      <c r="Q7" s="3">
        <f t="shared" ref="Q7:Q70" si="27">F7/F6-1</f>
        <v>0.12065215408804075</v>
      </c>
      <c r="R7" s="3">
        <f t="shared" ref="R7:R70" si="28">G7/G6-1</f>
        <v>3.1293272972100938E-2</v>
      </c>
      <c r="S7" s="3">
        <f t="shared" ref="S7:S70" si="29">H7/H6-1</f>
        <v>0.10396139850762021</v>
      </c>
      <c r="T7" s="3">
        <f t="shared" ref="T7:T70" si="30">I7/I6-1</f>
        <v>0.24558822247453871</v>
      </c>
      <c r="U7" s="3">
        <f t="shared" ref="U7:U70" si="31">J7/J6-1</f>
        <v>9.8353655892897685E-2</v>
      </c>
      <c r="V7" s="3">
        <f t="shared" ref="V7:V70" si="32">K7/K6-1</f>
        <v>0.16321179358179738</v>
      </c>
      <c r="W7" s="3">
        <f t="shared" ref="W7:W70" si="33">L7/L6-1</f>
        <v>8.5546912683958976E-2</v>
      </c>
      <c r="Y7" s="5">
        <v>6576</v>
      </c>
      <c r="Z7" s="2">
        <v>1</v>
      </c>
      <c r="AA7" s="2">
        <v>9.5539511075125798</v>
      </c>
      <c r="AB7" s="2">
        <v>1.0818046351602599</v>
      </c>
      <c r="AC7" s="2">
        <v>1.1921484057384999</v>
      </c>
      <c r="AD7" s="2">
        <v>1.95588196043638</v>
      </c>
      <c r="AE7" s="2">
        <v>1.1031663464242101</v>
      </c>
      <c r="AF7" s="2">
        <v>1642896.0665134999</v>
      </c>
      <c r="AG7" s="2">
        <v>1081805.4330466299</v>
      </c>
      <c r="AH7" s="2">
        <v>1483024.38640701</v>
      </c>
      <c r="AI7" s="2">
        <v>1167237.29795299</v>
      </c>
      <c r="AJ7" s="2">
        <v>1455517.8909481899</v>
      </c>
      <c r="AK7" s="3">
        <f t="shared" si="12"/>
        <v>0</v>
      </c>
      <c r="AL7" s="3">
        <f t="shared" si="13"/>
        <v>0.61059492999467424</v>
      </c>
      <c r="AM7" s="3">
        <f t="shared" si="14"/>
        <v>0.55120251626485772</v>
      </c>
      <c r="AN7" s="3">
        <f t="shared" si="15"/>
        <v>9.8302330339965049E-2</v>
      </c>
      <c r="AO7" s="3">
        <f t="shared" si="16"/>
        <v>0.25579860393048381</v>
      </c>
      <c r="AP7" s="3">
        <f t="shared" si="17"/>
        <v>6.3561931369623403E-2</v>
      </c>
      <c r="AQ7" s="3">
        <f t="shared" si="18"/>
        <v>0.22923536508882836</v>
      </c>
      <c r="AR7" s="3">
        <f t="shared" si="19"/>
        <v>0.55120198514276919</v>
      </c>
      <c r="AS7" s="3">
        <f t="shared" si="20"/>
        <v>0.21540964350704273</v>
      </c>
      <c r="AT7" s="3">
        <f t="shared" si="21"/>
        <v>0.36309107899707271</v>
      </c>
      <c r="AU7" s="3">
        <f t="shared" si="22"/>
        <v>0.1845233615482138</v>
      </c>
      <c r="AV7">
        <f>MIN(0,AC7/MAX($AC$4:AC6)-1)</f>
        <v>0</v>
      </c>
      <c r="AW7">
        <f>MIN(0,AE7/MAX($AE$4:AE6)-1)</f>
        <v>0</v>
      </c>
    </row>
    <row r="8" spans="1:49" x14ac:dyDescent="0.25">
      <c r="A8" s="5">
        <v>6941</v>
      </c>
      <c r="B8" s="4">
        <v>1.0505529225908199</v>
      </c>
      <c r="C8" s="4">
        <v>3.1406249999999498</v>
      </c>
      <c r="D8" s="4">
        <v>1.2444755629491</v>
      </c>
      <c r="E8" s="4">
        <v>1.10134972546526</v>
      </c>
      <c r="F8" s="4">
        <v>1.61944976513876</v>
      </c>
      <c r="G8" s="4">
        <v>1.08920972210038</v>
      </c>
      <c r="H8" s="2">
        <v>1331399.51916643</v>
      </c>
      <c r="I8" s="2">
        <v>1244475.5582664099</v>
      </c>
      <c r="J8" s="2">
        <v>1262876.29873938</v>
      </c>
      <c r="K8" s="2">
        <v>1201665.53149318</v>
      </c>
      <c r="L8" s="2">
        <v>1271838.50817251</v>
      </c>
      <c r="M8" s="3">
        <f t="shared" si="23"/>
        <v>5.0552922590819893E-2</v>
      </c>
      <c r="N8" s="3">
        <f t="shared" si="24"/>
        <v>1.5151515151512029E-2</v>
      </c>
      <c r="O8" s="3">
        <f t="shared" si="25"/>
        <v>0.1962025314569622</v>
      </c>
      <c r="P8" s="3">
        <f t="shared" si="26"/>
        <v>8.6894483470552064E-3</v>
      </c>
      <c r="Q8" s="3">
        <f t="shared" si="27"/>
        <v>0.1578773260116908</v>
      </c>
      <c r="R8" s="3">
        <f t="shared" si="28"/>
        <v>3.7024859339014782E-2</v>
      </c>
      <c r="S8" s="3">
        <f t="shared" si="29"/>
        <v>7.5796009769628414E-2</v>
      </c>
      <c r="T8" s="3">
        <f t="shared" si="30"/>
        <v>0.19620252784467529</v>
      </c>
      <c r="U8" s="3">
        <f t="shared" si="31"/>
        <v>6.5582645496100822E-2</v>
      </c>
      <c r="V8" s="3">
        <f t="shared" si="32"/>
        <v>0.12686351553333064</v>
      </c>
      <c r="W8" s="3">
        <f t="shared" si="33"/>
        <v>7.4849514119721627E-2</v>
      </c>
      <c r="Y8" s="5">
        <v>6941</v>
      </c>
      <c r="Z8" s="2">
        <v>1.10365112114389</v>
      </c>
      <c r="AA8" s="2">
        <v>9.8456494999488608</v>
      </c>
      <c r="AB8" s="2">
        <v>1.5477638469706501</v>
      </c>
      <c r="AC8" s="2">
        <v>1.21295629548853</v>
      </c>
      <c r="AD8" s="2">
        <v>2.62199504885686</v>
      </c>
      <c r="AE8" s="2">
        <v>1.18636173858529</v>
      </c>
      <c r="AF8" s="2">
        <v>1909960.2363756299</v>
      </c>
      <c r="AG8" s="2">
        <v>1547764.69908283</v>
      </c>
      <c r="AH8" s="2">
        <v>1692122.15420736</v>
      </c>
      <c r="AI8" s="2">
        <v>1490567.2853447599</v>
      </c>
      <c r="AJ8" s="2">
        <v>1686904.5338807299</v>
      </c>
      <c r="AK8" s="3">
        <f t="shared" si="12"/>
        <v>0.10365112114388997</v>
      </c>
      <c r="AL8" s="3">
        <f t="shared" si="13"/>
        <v>3.0531702449985154E-2</v>
      </c>
      <c r="AM8" s="3">
        <f t="shared" si="14"/>
        <v>0.43072399273031614</v>
      </c>
      <c r="AN8" s="3">
        <f t="shared" si="15"/>
        <v>1.7454110285153757E-2</v>
      </c>
      <c r="AO8" s="3">
        <f t="shared" si="16"/>
        <v>0.34056916618417121</v>
      </c>
      <c r="AP8" s="3">
        <f t="shared" si="17"/>
        <v>7.5415092593015043E-2</v>
      </c>
      <c r="AQ8" s="3">
        <f t="shared" si="18"/>
        <v>0.16255694763995931</v>
      </c>
      <c r="AR8" s="3">
        <f t="shared" si="19"/>
        <v>0.43072372517481661</v>
      </c>
      <c r="AS8" s="3">
        <f t="shared" si="20"/>
        <v>0.14099415337797683</v>
      </c>
      <c r="AT8" s="3">
        <f t="shared" si="21"/>
        <v>0.27700450281943589</v>
      </c>
      <c r="AU8" s="3">
        <f t="shared" si="22"/>
        <v>0.1589720362570084</v>
      </c>
      <c r="AV8">
        <f>MIN(0,AC8/MAX($AC$4:AC7)-1)</f>
        <v>0</v>
      </c>
      <c r="AW8">
        <f>MIN(0,AE8/MAX($AE$4:AE7)-1)</f>
        <v>0</v>
      </c>
    </row>
    <row r="9" spans="1:49" x14ac:dyDescent="0.25">
      <c r="A9" s="5">
        <v>7306</v>
      </c>
      <c r="B9" s="4">
        <v>1.08899420747757</v>
      </c>
      <c r="C9" s="4">
        <v>4.7968749999997904</v>
      </c>
      <c r="D9" s="4">
        <v>1.0212512540429199</v>
      </c>
      <c r="E9" s="4">
        <v>1.1405677696504699</v>
      </c>
      <c r="F9" s="4">
        <v>1.87432354685549</v>
      </c>
      <c r="G9" s="4">
        <v>1.05528387011588</v>
      </c>
      <c r="H9" s="2">
        <v>1385730.0779414801</v>
      </c>
      <c r="I9" s="2">
        <v>1021251.2536358699</v>
      </c>
      <c r="J9" s="2">
        <v>1291412.2515521899</v>
      </c>
      <c r="K9" s="2">
        <v>1073404.8240598999</v>
      </c>
      <c r="L9" s="2">
        <v>1317907.1420827899</v>
      </c>
      <c r="M9" s="3">
        <f t="shared" si="23"/>
        <v>3.6591478696711643E-2</v>
      </c>
      <c r="N9" s="3">
        <f t="shared" si="24"/>
        <v>0.52736318407955962</v>
      </c>
      <c r="O9" s="3">
        <f t="shared" si="25"/>
        <v>-0.17937219142912986</v>
      </c>
      <c r="P9" s="3">
        <f t="shared" si="26"/>
        <v>3.5609074282596742E-2</v>
      </c>
      <c r="Q9" s="3">
        <f t="shared" si="27"/>
        <v>0.15738295018672055</v>
      </c>
      <c r="R9" s="3">
        <f t="shared" si="28"/>
        <v>-3.1147217378007852E-2</v>
      </c>
      <c r="S9" s="3">
        <f t="shared" si="29"/>
        <v>4.0807104098299352E-2</v>
      </c>
      <c r="T9" s="3">
        <f t="shared" si="30"/>
        <v>-0.1793721886683719</v>
      </c>
      <c r="U9" s="3">
        <f t="shared" si="31"/>
        <v>2.2595999973469283E-2</v>
      </c>
      <c r="V9" s="3">
        <f t="shared" si="32"/>
        <v>-0.10673577969229453</v>
      </c>
      <c r="W9" s="3">
        <f t="shared" si="33"/>
        <v>3.6222078207456931E-2</v>
      </c>
      <c r="Y9" s="5">
        <v>7306</v>
      </c>
      <c r="Z9" s="2">
        <v>1.18589140264399</v>
      </c>
      <c r="AA9" s="2">
        <v>22.952492300812601</v>
      </c>
      <c r="AB9" s="2">
        <v>1.0421538346477699</v>
      </c>
      <c r="AC9" s="2">
        <v>1.30087270850583</v>
      </c>
      <c r="AD9" s="2">
        <v>3.5119664932111001</v>
      </c>
      <c r="AE9" s="2">
        <v>1.11360466349846</v>
      </c>
      <c r="AF9" s="2">
        <v>2136973.80327874</v>
      </c>
      <c r="AG9" s="2">
        <v>1042154.62791979</v>
      </c>
      <c r="AH9" s="2">
        <v>1813936.64418687</v>
      </c>
      <c r="AI9" s="2">
        <v>1201719.18660621</v>
      </c>
      <c r="AJ9" s="2">
        <v>1839041.6749745801</v>
      </c>
      <c r="AK9" s="3">
        <f t="shared" si="12"/>
        <v>7.4516556839865578E-2</v>
      </c>
      <c r="AL9" s="3">
        <f t="shared" si="13"/>
        <v>1.3312319112042146</v>
      </c>
      <c r="AM9" s="3">
        <f t="shared" si="14"/>
        <v>-0.32667128988216243</v>
      </c>
      <c r="AN9" s="3">
        <f t="shared" si="15"/>
        <v>7.2481105332728335E-2</v>
      </c>
      <c r="AO9" s="3">
        <f t="shared" si="16"/>
        <v>0.33942529553679002</v>
      </c>
      <c r="AP9" s="3">
        <f t="shared" si="17"/>
        <v>-6.1327900858966666E-2</v>
      </c>
      <c r="AQ9" s="3">
        <f t="shared" si="18"/>
        <v>0.11885774508787406</v>
      </c>
      <c r="AR9" s="3">
        <f t="shared" si="19"/>
        <v>-0.32667114805154363</v>
      </c>
      <c r="AS9" s="3">
        <f t="shared" si="20"/>
        <v>7.1989182150133502E-2</v>
      </c>
      <c r="AT9" s="3">
        <f t="shared" si="21"/>
        <v>-0.19378400531026074</v>
      </c>
      <c r="AU9" s="3">
        <f t="shared" si="22"/>
        <v>9.0187167108892741E-2</v>
      </c>
      <c r="AV9">
        <f>MIN(0,AC9/MAX($AC$4:AC8)-1)</f>
        <v>0</v>
      </c>
      <c r="AW9">
        <f>MIN(0,AE9/MAX($AE$4:AE8)-1)</f>
        <v>-6.1327900858966666E-2</v>
      </c>
    </row>
    <row r="10" spans="1:49" x14ac:dyDescent="0.25">
      <c r="A10" s="5">
        <v>7672</v>
      </c>
      <c r="B10" s="4">
        <v>1.08372827804104</v>
      </c>
      <c r="C10" s="4">
        <v>2.7031249999998801</v>
      </c>
      <c r="D10" s="4">
        <v>1.1652161826341301</v>
      </c>
      <c r="E10" s="4">
        <v>1.27644702806305</v>
      </c>
      <c r="F10" s="4">
        <v>1.9476549110077599</v>
      </c>
      <c r="G10" s="4">
        <v>1.1851717551240299</v>
      </c>
      <c r="H10" s="2">
        <v>1435516.77598245</v>
      </c>
      <c r="I10" s="2">
        <v>1165216.1794695801</v>
      </c>
      <c r="J10" s="2">
        <v>1379081.5468335601</v>
      </c>
      <c r="K10" s="2">
        <v>1216176.4252025101</v>
      </c>
      <c r="L10" s="2">
        <v>1348356.96174896</v>
      </c>
      <c r="M10" s="3">
        <f t="shared" si="23"/>
        <v>-4.8355899419588733E-3</v>
      </c>
      <c r="N10" s="3">
        <f t="shared" si="24"/>
        <v>-0.43648208469055416</v>
      </c>
      <c r="O10" s="3">
        <f t="shared" si="25"/>
        <v>0.14096915721893422</v>
      </c>
      <c r="P10" s="3">
        <f t="shared" si="26"/>
        <v>0.11913299851899262</v>
      </c>
      <c r="Q10" s="3">
        <f t="shared" si="27"/>
        <v>3.9124175906180225E-2</v>
      </c>
      <c r="R10" s="3">
        <f t="shared" si="28"/>
        <v>0.12308336049321689</v>
      </c>
      <c r="S10" s="3">
        <f t="shared" si="29"/>
        <v>3.5928135524725402E-2</v>
      </c>
      <c r="T10" s="3">
        <f t="shared" si="30"/>
        <v>0.14096915457500248</v>
      </c>
      <c r="U10" s="3">
        <f t="shared" si="31"/>
        <v>6.788637414272447E-2</v>
      </c>
      <c r="V10" s="3">
        <f t="shared" si="32"/>
        <v>0.13300816052103293</v>
      </c>
      <c r="W10" s="3">
        <f t="shared" si="33"/>
        <v>2.3104677631572645E-2</v>
      </c>
      <c r="Y10" s="5">
        <v>7672</v>
      </c>
      <c r="Z10" s="2">
        <v>1.1744500570435701</v>
      </c>
      <c r="AA10" s="2">
        <v>7.2793834464844496</v>
      </c>
      <c r="AB10" s="2">
        <v>1.3565962253194199</v>
      </c>
      <c r="AC10" s="2">
        <v>1.62920994959876</v>
      </c>
      <c r="AD10" s="2">
        <v>3.7921263749334102</v>
      </c>
      <c r="AE10" s="2">
        <v>1.4045348838623799</v>
      </c>
      <c r="AF10" s="2">
        <v>2352387.1588227502</v>
      </c>
      <c r="AG10" s="2">
        <v>1356597.0551845499</v>
      </c>
      <c r="AH10" s="2">
        <v>2104398.0771894502</v>
      </c>
      <c r="AI10" s="2">
        <v>1542651.41919336</v>
      </c>
      <c r="AJ10" s="2">
        <v>1956747.09426127</v>
      </c>
      <c r="AK10" s="3">
        <f t="shared" si="12"/>
        <v>-9.6478864547892007E-3</v>
      </c>
      <c r="AL10" s="3">
        <f t="shared" si="13"/>
        <v>-0.68284997763721145</v>
      </c>
      <c r="AM10" s="3">
        <f t="shared" si="14"/>
        <v>0.30172358457801596</v>
      </c>
      <c r="AN10" s="3">
        <f t="shared" si="15"/>
        <v>0.25239767038394945</v>
      </c>
      <c r="AO10" s="3">
        <f t="shared" si="16"/>
        <v>7.9772936975304409E-2</v>
      </c>
      <c r="AP10" s="3">
        <f t="shared" si="17"/>
        <v>0.26125089980311689</v>
      </c>
      <c r="AQ10" s="3">
        <f t="shared" si="18"/>
        <v>0.10080299309870022</v>
      </c>
      <c r="AR10" s="3">
        <f t="shared" si="19"/>
        <v>0.3017233900236167</v>
      </c>
      <c r="AS10" s="3">
        <f t="shared" si="20"/>
        <v>0.16012766153295543</v>
      </c>
      <c r="AT10" s="3">
        <f t="shared" si="21"/>
        <v>0.28370374409181309</v>
      </c>
      <c r="AU10" s="3">
        <f t="shared" si="22"/>
        <v>6.4003671525451944E-2</v>
      </c>
      <c r="AV10">
        <f>MIN(0,AC10/MAX($AC$4:AC9)-1)</f>
        <v>0</v>
      </c>
      <c r="AW10">
        <f>MIN(0,AE10/MAX($AE$4:AE9)-1)</f>
        <v>0</v>
      </c>
    </row>
    <row r="11" spans="1:49" x14ac:dyDescent="0.25">
      <c r="A11" s="5">
        <v>8037</v>
      </c>
      <c r="B11" s="4">
        <v>1.08794102159029</v>
      </c>
      <c r="C11" s="4">
        <v>2.5156249999999201</v>
      </c>
      <c r="D11" s="4">
        <v>1.4808287752040501</v>
      </c>
      <c r="E11" s="4">
        <v>1.33264068658144</v>
      </c>
      <c r="F11" s="4">
        <v>2.09944434252722</v>
      </c>
      <c r="G11" s="4">
        <v>1.26529052771406</v>
      </c>
      <c r="H11" s="2">
        <v>1547675.0349753899</v>
      </c>
      <c r="I11" s="2">
        <v>1480828.7659942501</v>
      </c>
      <c r="J11" s="2">
        <v>1493466.4455206101</v>
      </c>
      <c r="K11" s="2">
        <v>1440969.3197747299</v>
      </c>
      <c r="L11" s="2">
        <v>1409689.2292905101</v>
      </c>
      <c r="M11" s="3">
        <f t="shared" si="23"/>
        <v>3.8872691934044301E-3</v>
      </c>
      <c r="N11" s="3">
        <f t="shared" si="24"/>
        <v>-6.9364161849699291E-2</v>
      </c>
      <c r="O11" s="3">
        <f t="shared" si="25"/>
        <v>0.2708618342876381</v>
      </c>
      <c r="P11" s="3">
        <f t="shared" si="26"/>
        <v>4.4023494342465108E-2</v>
      </c>
      <c r="Q11" s="3">
        <f t="shared" si="27"/>
        <v>7.7934458851810051E-2</v>
      </c>
      <c r="R11" s="3">
        <f t="shared" si="28"/>
        <v>6.7600980401060662E-2</v>
      </c>
      <c r="S11" s="3">
        <f t="shared" si="29"/>
        <v>7.8130928784291065E-2</v>
      </c>
      <c r="T11" s="3">
        <f t="shared" si="30"/>
        <v>0.2708618298351646</v>
      </c>
      <c r="U11" s="3">
        <f t="shared" si="31"/>
        <v>8.2942809980804499E-2</v>
      </c>
      <c r="V11" s="3">
        <f t="shared" si="32"/>
        <v>0.18483576059681361</v>
      </c>
      <c r="W11" s="3">
        <f t="shared" si="33"/>
        <v>4.5486669540383273E-2</v>
      </c>
      <c r="Y11" s="5">
        <v>8037</v>
      </c>
      <c r="Z11" s="2">
        <v>1.1835985425261899</v>
      </c>
      <c r="AA11" s="2">
        <v>6.30442537090555</v>
      </c>
      <c r="AB11" s="2">
        <v>2.1905410635932201</v>
      </c>
      <c r="AC11" s="2">
        <v>1.7758018245179601</v>
      </c>
      <c r="AD11" s="2">
        <v>4.4061381323815603</v>
      </c>
      <c r="AE11" s="2">
        <v>1.6008229882441201</v>
      </c>
      <c r="AF11" s="2">
        <v>2759929.88955158</v>
      </c>
      <c r="AG11" s="2">
        <v>2190541.9905083398</v>
      </c>
      <c r="AH11" s="2">
        <v>2488744.1835480598</v>
      </c>
      <c r="AI11" s="2">
        <v>2182518.9974031802</v>
      </c>
      <c r="AJ11" s="2">
        <v>2146308.0064585898</v>
      </c>
      <c r="AK11" s="3">
        <f t="shared" si="12"/>
        <v>7.7895909049119361E-3</v>
      </c>
      <c r="AL11" s="3">
        <f t="shared" si="13"/>
        <v>-0.13393415565294231</v>
      </c>
      <c r="AM11" s="3">
        <f t="shared" si="14"/>
        <v>0.61473327340081774</v>
      </c>
      <c r="AN11" s="3">
        <f t="shared" si="15"/>
        <v>8.9977276995701239E-2</v>
      </c>
      <c r="AO11" s="3">
        <f t="shared" si="16"/>
        <v>0.16191753563564504</v>
      </c>
      <c r="AP11" s="3">
        <f t="shared" si="17"/>
        <v>0.13975310021632259</v>
      </c>
      <c r="AQ11" s="3">
        <f t="shared" si="18"/>
        <v>0.17324645273645523</v>
      </c>
      <c r="AR11" s="3">
        <f t="shared" si="19"/>
        <v>0.61473296889203488</v>
      </c>
      <c r="AS11" s="3">
        <f t="shared" si="20"/>
        <v>0.18263944950564048</v>
      </c>
      <c r="AT11" s="3">
        <f t="shared" si="21"/>
        <v>0.41478429297034691</v>
      </c>
      <c r="AU11" s="3">
        <f t="shared" si="22"/>
        <v>9.6875530186431469E-2</v>
      </c>
      <c r="AV11">
        <f>MIN(0,AC11/MAX($AC$4:AC10)-1)</f>
        <v>0</v>
      </c>
      <c r="AW11">
        <f>MIN(0,AE11/MAX($AE$4:AE10)-1)</f>
        <v>0</v>
      </c>
    </row>
    <row r="12" spans="1:49" x14ac:dyDescent="0.25">
      <c r="A12" s="5">
        <v>8402</v>
      </c>
      <c r="B12" s="4">
        <v>1.1226961558714601</v>
      </c>
      <c r="C12" s="4">
        <v>2.0937499999999201</v>
      </c>
      <c r="D12" s="4">
        <v>1.5314265676615699</v>
      </c>
      <c r="E12" s="4">
        <v>1.42390487357188</v>
      </c>
      <c r="F12" s="4">
        <v>2.2666066137665601</v>
      </c>
      <c r="G12" s="4">
        <v>1.31081602637381</v>
      </c>
      <c r="H12" s="2">
        <v>1586836.8064566499</v>
      </c>
      <c r="I12" s="2">
        <v>1531426.55748262</v>
      </c>
      <c r="J12" s="2">
        <v>1549816.5370247499</v>
      </c>
      <c r="K12" s="2">
        <v>1500611.86315285</v>
      </c>
      <c r="L12" s="2">
        <v>1460000.5641093999</v>
      </c>
      <c r="M12" s="3">
        <f t="shared" si="23"/>
        <v>3.1945788964154564E-2</v>
      </c>
      <c r="N12" s="3">
        <f t="shared" si="24"/>
        <v>-0.16770186335404258</v>
      </c>
      <c r="O12" s="3">
        <f t="shared" si="25"/>
        <v>3.4168563783174566E-2</v>
      </c>
      <c r="P12" s="3">
        <f t="shared" si="26"/>
        <v>6.8483716510679082E-2</v>
      </c>
      <c r="Q12" s="3">
        <f t="shared" si="27"/>
        <v>7.9622149467471592E-2</v>
      </c>
      <c r="R12" s="3">
        <f t="shared" si="28"/>
        <v>3.5980273038160426E-2</v>
      </c>
      <c r="S12" s="3">
        <f t="shared" si="29"/>
        <v>2.5303613870002462E-2</v>
      </c>
      <c r="T12" s="3">
        <f t="shared" si="30"/>
        <v>3.416856334121654E-2</v>
      </c>
      <c r="U12" s="3">
        <f t="shared" si="31"/>
        <v>3.7731073016840755E-2</v>
      </c>
      <c r="V12" s="3">
        <f t="shared" si="32"/>
        <v>4.1390571304768642E-2</v>
      </c>
      <c r="W12" s="3">
        <f t="shared" si="33"/>
        <v>3.5689663915649872E-2</v>
      </c>
      <c r="Y12" s="5">
        <v>8402</v>
      </c>
      <c r="Z12" s="2">
        <v>1.2604236297196001</v>
      </c>
      <c r="AA12" s="2">
        <v>4.3666363780284598</v>
      </c>
      <c r="AB12" s="2">
        <v>2.3427836140338698</v>
      </c>
      <c r="AC12" s="2">
        <v>2.02732318195241</v>
      </c>
      <c r="AD12" s="2">
        <v>5.1356081466969998</v>
      </c>
      <c r="AE12" s="2">
        <v>1.71808322261866</v>
      </c>
      <c r="AF12" s="2">
        <v>2913561.3716557701</v>
      </c>
      <c r="AG12" s="2">
        <v>2342784.5586661398</v>
      </c>
      <c r="AH12" s="2">
        <v>2688070.70554537</v>
      </c>
      <c r="AI12" s="2">
        <v>2367269.1284260298</v>
      </c>
      <c r="AJ12" s="2">
        <v>2307410.87122394</v>
      </c>
      <c r="AK12" s="3">
        <f t="shared" si="12"/>
        <v>6.4908061672195094E-2</v>
      </c>
      <c r="AL12" s="3">
        <f t="shared" si="13"/>
        <v>-0.3073696457443752</v>
      </c>
      <c r="AM12" s="3">
        <f t="shared" si="14"/>
        <v>6.9499975586360785E-2</v>
      </c>
      <c r="AN12" s="3">
        <f t="shared" si="15"/>
        <v>0.14163819068196148</v>
      </c>
      <c r="AO12" s="3">
        <f t="shared" si="16"/>
        <v>0.1655576816701283</v>
      </c>
      <c r="AP12" s="3">
        <f t="shared" si="17"/>
        <v>7.3249969069445919E-2</v>
      </c>
      <c r="AQ12" s="3">
        <f t="shared" si="18"/>
        <v>5.5664994493447528E-2</v>
      </c>
      <c r="AR12" s="3">
        <f t="shared" si="19"/>
        <v>6.9499954265871189E-2</v>
      </c>
      <c r="AS12" s="3">
        <f t="shared" si="20"/>
        <v>8.0091205562615064E-2</v>
      </c>
      <c r="AT12" s="3">
        <f t="shared" si="21"/>
        <v>8.4649953215834683E-2</v>
      </c>
      <c r="AU12" s="3">
        <f t="shared" si="22"/>
        <v>7.5060459300606119E-2</v>
      </c>
      <c r="AV12">
        <f>MIN(0,AC12/MAX($AC$4:AC11)-1)</f>
        <v>0</v>
      </c>
      <c r="AW12">
        <f>MIN(0,AE12/MAX($AE$4:AE11)-1)</f>
        <v>0</v>
      </c>
    </row>
    <row r="13" spans="1:49" x14ac:dyDescent="0.25">
      <c r="A13" s="5">
        <v>8767</v>
      </c>
      <c r="B13" s="4">
        <v>1.08952080042121</v>
      </c>
      <c r="C13" s="4">
        <v>2.2343749999998601</v>
      </c>
      <c r="D13" s="4">
        <v>1.9183132732463399</v>
      </c>
      <c r="E13" s="4">
        <v>1.5092420693411801</v>
      </c>
      <c r="F13" s="4">
        <v>2.4183454412632601</v>
      </c>
      <c r="G13" s="4">
        <v>1.3958134639636699</v>
      </c>
      <c r="H13" s="2">
        <v>1718516.5406342901</v>
      </c>
      <c r="I13" s="2">
        <v>1918313.2556569499</v>
      </c>
      <c r="J13" s="2">
        <v>1688364.0686874101</v>
      </c>
      <c r="K13" s="2">
        <v>1765520.2438716099</v>
      </c>
      <c r="L13" s="2">
        <v>1510922.66988902</v>
      </c>
      <c r="M13" s="3">
        <f t="shared" si="23"/>
        <v>-2.9549718574121808E-2</v>
      </c>
      <c r="N13" s="3">
        <f t="shared" si="24"/>
        <v>6.7164179104451494E-2</v>
      </c>
      <c r="O13" s="3">
        <f t="shared" si="25"/>
        <v>0.25263157486913079</v>
      </c>
      <c r="P13" s="3">
        <f t="shared" si="26"/>
        <v>5.9931809598509744E-2</v>
      </c>
      <c r="Q13" s="3">
        <f t="shared" si="27"/>
        <v>6.694537401201095E-2</v>
      </c>
      <c r="R13" s="3">
        <f t="shared" si="28"/>
        <v>6.4843147993081329E-2</v>
      </c>
      <c r="S13" s="3">
        <f t="shared" si="29"/>
        <v>8.2982530807107047E-2</v>
      </c>
      <c r="T13" s="3">
        <f t="shared" si="30"/>
        <v>0.25263157170938677</v>
      </c>
      <c r="U13" s="3">
        <f t="shared" si="31"/>
        <v>8.9396085506117995E-2</v>
      </c>
      <c r="V13" s="3">
        <f t="shared" si="32"/>
        <v>0.17653357755161014</v>
      </c>
      <c r="W13" s="3">
        <f t="shared" si="33"/>
        <v>3.487814116748833E-2</v>
      </c>
      <c r="Y13" s="5">
        <v>8767</v>
      </c>
      <c r="Z13" s="2">
        <v>1.1870297786455599</v>
      </c>
      <c r="AA13" s="2">
        <v>4.97281668725019</v>
      </c>
      <c r="AB13" s="2">
        <v>3.6753120030803799</v>
      </c>
      <c r="AC13" s="2">
        <v>2.2775775892799701</v>
      </c>
      <c r="AD13" s="2">
        <v>5.8461403386162001</v>
      </c>
      <c r="AE13" s="2">
        <v>1.94808941402394</v>
      </c>
      <c r="AF13" s="2">
        <v>3441726.7951442399</v>
      </c>
      <c r="AG13" s="2">
        <v>3675313.1027851002</v>
      </c>
      <c r="AH13" s="2">
        <v>3210167.8540133201</v>
      </c>
      <c r="AI13" s="2">
        <v>3296957.9420680702</v>
      </c>
      <c r="AJ13" s="2">
        <v>2492462.95196919</v>
      </c>
      <c r="AK13" s="3">
        <f t="shared" si="12"/>
        <v>-5.8229510573653442E-2</v>
      </c>
      <c r="AL13" s="3">
        <f t="shared" si="13"/>
        <v>0.138820881049734</v>
      </c>
      <c r="AM13" s="3">
        <f t="shared" si="14"/>
        <v>0.5687799680108423</v>
      </c>
      <c r="AN13" s="3">
        <f t="shared" si="15"/>
        <v>0.12344080586428907</v>
      </c>
      <c r="AO13" s="3">
        <f t="shared" si="16"/>
        <v>0.13835405109250476</v>
      </c>
      <c r="AP13" s="3">
        <f t="shared" si="17"/>
        <v>0.13387371948997329</v>
      </c>
      <c r="AQ13" s="3">
        <f t="shared" si="18"/>
        <v>0.1812782900771075</v>
      </c>
      <c r="AR13" s="3">
        <f t="shared" si="19"/>
        <v>0.56877980486504187</v>
      </c>
      <c r="AS13" s="3">
        <f t="shared" si="20"/>
        <v>0.1942274611270034</v>
      </c>
      <c r="AT13" s="3">
        <f t="shared" si="21"/>
        <v>0.39272628636870688</v>
      </c>
      <c r="AU13" s="3">
        <f t="shared" si="22"/>
        <v>8.0199015724967682E-2</v>
      </c>
      <c r="AV13">
        <f>MIN(0,AC13/MAX($AC$4:AC12)-1)</f>
        <v>0</v>
      </c>
      <c r="AW13">
        <f>MIN(0,AE13/MAX($AE$4:AE12)-1)</f>
        <v>0</v>
      </c>
    </row>
    <row r="14" spans="1:49" x14ac:dyDescent="0.25">
      <c r="A14" s="5">
        <v>9133</v>
      </c>
      <c r="B14" s="4">
        <v>1.0868878357029299</v>
      </c>
      <c r="C14" s="4">
        <v>2.6249999999998002</v>
      </c>
      <c r="D14" s="4">
        <v>2.4658632893008701</v>
      </c>
      <c r="E14" s="4">
        <v>1.5924271054831001</v>
      </c>
      <c r="F14" s="4">
        <v>2.7020310283362301</v>
      </c>
      <c r="G14" s="4">
        <v>1.4447972790565899</v>
      </c>
      <c r="H14" s="2">
        <v>1896995.85462901</v>
      </c>
      <c r="I14" s="2">
        <v>2465863.2612237101</v>
      </c>
      <c r="J14" s="2">
        <v>1862414.6219916099</v>
      </c>
      <c r="K14" s="2">
        <v>2099732.4573053899</v>
      </c>
      <c r="L14" s="2">
        <v>1618785.68850023</v>
      </c>
      <c r="M14" s="3">
        <f t="shared" si="23"/>
        <v>-2.4166263895670781E-3</v>
      </c>
      <c r="N14" s="3">
        <f t="shared" si="24"/>
        <v>0.17482517482515902</v>
      </c>
      <c r="O14" s="3">
        <f t="shared" si="25"/>
        <v>0.28543305397033381</v>
      </c>
      <c r="P14" s="3">
        <f t="shared" si="26"/>
        <v>5.5117093428380448E-2</v>
      </c>
      <c r="Q14" s="3">
        <f t="shared" si="27"/>
        <v>0.11730565130711113</v>
      </c>
      <c r="R14" s="3">
        <f t="shared" si="28"/>
        <v>3.509338200093115E-2</v>
      </c>
      <c r="S14" s="3">
        <f t="shared" si="29"/>
        <v>0.10385661689869141</v>
      </c>
      <c r="T14" s="3">
        <f t="shared" si="30"/>
        <v>0.28543305112034223</v>
      </c>
      <c r="U14" s="3">
        <f t="shared" si="31"/>
        <v>0.10308828322762897</v>
      </c>
      <c r="V14" s="3">
        <f t="shared" si="32"/>
        <v>0.189299564586632</v>
      </c>
      <c r="W14" s="3">
        <f t="shared" si="33"/>
        <v>7.1388841243035017E-2</v>
      </c>
      <c r="Y14" s="5">
        <v>9133</v>
      </c>
      <c r="Z14" s="2">
        <v>1.18129946942286</v>
      </c>
      <c r="AA14" s="2">
        <v>6.8628673369091002</v>
      </c>
      <c r="AB14" s="2">
        <v>6.0713871386254299</v>
      </c>
      <c r="AC14" s="2">
        <v>2.5355354763357201</v>
      </c>
      <c r="AD14" s="2">
        <v>7.2978122345819001</v>
      </c>
      <c r="AE14" s="2">
        <v>2.0872091175234</v>
      </c>
      <c r="AF14" s="2">
        <v>4230499.5186825404</v>
      </c>
      <c r="AG14" s="2">
        <v>6071388.5171723999</v>
      </c>
      <c r="AH14" s="2">
        <v>3937800.7502312502</v>
      </c>
      <c r="AI14" s="2">
        <v>4708361.2443898004</v>
      </c>
      <c r="AJ14" s="2">
        <v>2886575.77385579</v>
      </c>
      <c r="AK14" s="3">
        <f t="shared" si="12"/>
        <v>-4.8274351038087859E-3</v>
      </c>
      <c r="AL14" s="3">
        <f t="shared" si="13"/>
        <v>0.38007647748303564</v>
      </c>
      <c r="AM14" s="3">
        <f t="shared" si="14"/>
        <v>0.65193788541947839</v>
      </c>
      <c r="AN14" s="3">
        <f t="shared" si="15"/>
        <v>0.11325975820533962</v>
      </c>
      <c r="AO14" s="3">
        <f t="shared" si="16"/>
        <v>0.24831287172098837</v>
      </c>
      <c r="AP14" s="3">
        <f t="shared" si="17"/>
        <v>7.1413407669054019E-2</v>
      </c>
      <c r="AQ14" s="3">
        <f t="shared" si="18"/>
        <v>0.22917935399495981</v>
      </c>
      <c r="AR14" s="3">
        <f t="shared" si="19"/>
        <v>0.65193776621958754</v>
      </c>
      <c r="AS14" s="3">
        <f t="shared" si="20"/>
        <v>0.22666506217369631</v>
      </c>
      <c r="AT14" s="3">
        <f t="shared" si="21"/>
        <v>0.42809260145927275</v>
      </c>
      <c r="AU14" s="3">
        <f t="shared" si="22"/>
        <v>0.15812183750824782</v>
      </c>
      <c r="AV14">
        <f>MIN(0,AC14/MAX($AC$4:AC13)-1)</f>
        <v>0</v>
      </c>
      <c r="AW14">
        <f>MIN(0,AE14/MAX($AE$4:AE13)-1)</f>
        <v>0</v>
      </c>
    </row>
    <row r="15" spans="1:49" x14ac:dyDescent="0.25">
      <c r="A15" s="5">
        <v>9498</v>
      </c>
      <c r="B15" s="4">
        <v>1.0863612427592599</v>
      </c>
      <c r="C15" s="4">
        <v>2.9374999999998099</v>
      </c>
      <c r="D15" s="4">
        <v>2.8062553352777599</v>
      </c>
      <c r="E15" s="4">
        <v>1.69976233124008</v>
      </c>
      <c r="F15" s="4">
        <v>2.7604374685416899</v>
      </c>
      <c r="G15" s="4">
        <v>1.5212556855477499</v>
      </c>
      <c r="H15" s="2">
        <v>2021503.4160426999</v>
      </c>
      <c r="I15" s="2">
        <v>2806255.30068073</v>
      </c>
      <c r="J15" s="2">
        <v>1995733.56637009</v>
      </c>
      <c r="K15" s="2">
        <v>2324157.4669916299</v>
      </c>
      <c r="L15" s="2">
        <v>1677539.82300368</v>
      </c>
      <c r="M15" s="3">
        <f t="shared" si="23"/>
        <v>-4.8449612404521947E-4</v>
      </c>
      <c r="N15" s="3">
        <f t="shared" si="24"/>
        <v>0.11904761904763173</v>
      </c>
      <c r="O15" s="3">
        <f t="shared" si="25"/>
        <v>0.13804173469543768</v>
      </c>
      <c r="P15" s="3">
        <f t="shared" si="26"/>
        <v>6.7403541039586345E-2</v>
      </c>
      <c r="Q15" s="3">
        <f t="shared" si="27"/>
        <v>2.1615754812935428E-2</v>
      </c>
      <c r="R15" s="3">
        <f t="shared" si="28"/>
        <v>5.2919816225764915E-2</v>
      </c>
      <c r="S15" s="3">
        <f t="shared" si="29"/>
        <v>6.5634071423967155E-2</v>
      </c>
      <c r="T15" s="3">
        <f t="shared" si="30"/>
        <v>0.13804173362317607</v>
      </c>
      <c r="U15" s="3">
        <f t="shared" si="31"/>
        <v>7.1583922722810778E-2</v>
      </c>
      <c r="V15" s="3">
        <f t="shared" si="32"/>
        <v>0.10688266922074785</v>
      </c>
      <c r="W15" s="3">
        <f t="shared" si="33"/>
        <v>3.6295190228599283E-2</v>
      </c>
      <c r="Y15" s="5">
        <v>9498</v>
      </c>
      <c r="Z15" s="2">
        <v>1.1801550756224199</v>
      </c>
      <c r="AA15" s="2">
        <v>8.59372823844671</v>
      </c>
      <c r="AB15" s="2">
        <v>7.8627847788367697</v>
      </c>
      <c r="AC15" s="2">
        <v>2.8888158915854301</v>
      </c>
      <c r="AD15" s="2">
        <v>7.6167041138704104</v>
      </c>
      <c r="AE15" s="2">
        <v>2.3139401456345099</v>
      </c>
      <c r="AF15" s="2">
        <v>4814275.3524224302</v>
      </c>
      <c r="AG15" s="2">
        <v>7862786.3658568803</v>
      </c>
      <c r="AH15" s="2">
        <v>4529057.4335086904</v>
      </c>
      <c r="AI15" s="2">
        <v>5775343.3034781301</v>
      </c>
      <c r="AJ15" s="2">
        <v>3108513.7469166699</v>
      </c>
      <c r="AK15" s="3">
        <f t="shared" si="12"/>
        <v>-9.6875841398558205E-4</v>
      </c>
      <c r="AL15" s="3">
        <f t="shared" si="13"/>
        <v>0.25220666764588162</v>
      </c>
      <c r="AM15" s="3">
        <f t="shared" si="14"/>
        <v>0.29505574250317279</v>
      </c>
      <c r="AN15" s="3">
        <f t="shared" si="15"/>
        <v>0.13933167906617516</v>
      </c>
      <c r="AO15" s="3">
        <f t="shared" si="16"/>
        <v>4.3696914779115303E-2</v>
      </c>
      <c r="AP15" s="3">
        <f t="shared" si="17"/>
        <v>0.10862880303059419</v>
      </c>
      <c r="AQ15" s="3">
        <f t="shared" si="18"/>
        <v>0.13799217590306889</v>
      </c>
      <c r="AR15" s="3">
        <f t="shared" si="19"/>
        <v>0.2950557098458888</v>
      </c>
      <c r="AS15" s="3">
        <f t="shared" si="20"/>
        <v>0.15014895896972913</v>
      </c>
      <c r="AT15" s="3">
        <f t="shared" si="21"/>
        <v>0.22661431519505459</v>
      </c>
      <c r="AU15" s="3">
        <f t="shared" si="22"/>
        <v>7.6886245312182799E-2</v>
      </c>
      <c r="AV15">
        <f>MIN(0,AC15/MAX($AC$4:AC14)-1)</f>
        <v>0</v>
      </c>
      <c r="AW15">
        <f>MIN(0,AE15/MAX($AE$4:AE14)-1)</f>
        <v>0</v>
      </c>
    </row>
    <row r="16" spans="1:49" x14ac:dyDescent="0.25">
      <c r="A16" s="5">
        <v>9863</v>
      </c>
      <c r="B16" s="4">
        <v>1.0868878357029299</v>
      </c>
      <c r="C16" s="4">
        <v>2.0312499999998699</v>
      </c>
      <c r="D16" s="4">
        <v>3.7922931386305101</v>
      </c>
      <c r="E16" s="4">
        <v>1.76291486203817</v>
      </c>
      <c r="F16" s="4">
        <v>2.8264119199429101</v>
      </c>
      <c r="G16" s="4">
        <v>1.5778834772186101</v>
      </c>
      <c r="H16" s="2">
        <v>2136292.5130883199</v>
      </c>
      <c r="I16" s="2">
        <v>3792293.0851468998</v>
      </c>
      <c r="J16" s="2">
        <v>2139973.6667939601</v>
      </c>
      <c r="K16" s="2">
        <v>2848709.4241794902</v>
      </c>
      <c r="L16" s="2">
        <v>1758224.7775606201</v>
      </c>
      <c r="M16" s="3">
        <f t="shared" si="23"/>
        <v>4.8473097432344403E-4</v>
      </c>
      <c r="N16" s="3">
        <f t="shared" si="24"/>
        <v>-0.30851063829787184</v>
      </c>
      <c r="O16" s="3">
        <f t="shared" si="25"/>
        <v>0.35137137770649551</v>
      </c>
      <c r="P16" s="3">
        <f t="shared" si="26"/>
        <v>3.7153741812842922E-2</v>
      </c>
      <c r="Q16" s="3">
        <f t="shared" si="27"/>
        <v>2.3899998515841681E-2</v>
      </c>
      <c r="R16" s="3">
        <f t="shared" si="28"/>
        <v>3.7224374711520403E-2</v>
      </c>
      <c r="S16" s="3">
        <f t="shared" si="29"/>
        <v>5.6784023284180973E-2</v>
      </c>
      <c r="T16" s="3">
        <f t="shared" si="30"/>
        <v>0.35137137530821971</v>
      </c>
      <c r="U16" s="3">
        <f t="shared" si="31"/>
        <v>7.227422680784934E-2</v>
      </c>
      <c r="V16" s="3">
        <f t="shared" si="32"/>
        <v>0.22569553252638941</v>
      </c>
      <c r="W16" s="3">
        <f t="shared" si="33"/>
        <v>4.8097191762918268E-2</v>
      </c>
      <c r="Y16" s="5">
        <v>9863</v>
      </c>
      <c r="Z16" s="2">
        <v>1.18129946728879</v>
      </c>
      <c r="AA16" s="2">
        <v>4.1070025684873999</v>
      </c>
      <c r="AB16" s="2">
        <v>14.3540527784583</v>
      </c>
      <c r="AC16" s="2">
        <v>3.1074483509351101</v>
      </c>
      <c r="AD16" s="2">
        <v>7.9851161537551896</v>
      </c>
      <c r="AE16" s="2">
        <v>2.48940362850428</v>
      </c>
      <c r="AF16" s="2">
        <v>5527887.7734629596</v>
      </c>
      <c r="AG16" s="2">
        <v>14354055.120897001</v>
      </c>
      <c r="AH16" s="2">
        <v>5326508.8332198802</v>
      </c>
      <c r="AI16" s="2">
        <v>8811072.0074370205</v>
      </c>
      <c r="AJ16" s="2">
        <v>3496197.9420518</v>
      </c>
      <c r="AK16" s="3">
        <f t="shared" si="12"/>
        <v>9.6969600860852267E-4</v>
      </c>
      <c r="AL16" s="3">
        <f t="shared" si="13"/>
        <v>-0.52209303639444293</v>
      </c>
      <c r="AM16" s="3">
        <f t="shared" si="14"/>
        <v>0.82556857172197162</v>
      </c>
      <c r="AN16" s="3">
        <f t="shared" si="15"/>
        <v>7.568237906282449E-2</v>
      </c>
      <c r="AO16" s="3">
        <f t="shared" si="16"/>
        <v>4.836895780339967E-2</v>
      </c>
      <c r="AP16" s="3">
        <f t="shared" si="17"/>
        <v>7.5828877078259804E-2</v>
      </c>
      <c r="AQ16" s="3">
        <f t="shared" si="18"/>
        <v>0.1482284183602951</v>
      </c>
      <c r="AR16" s="3">
        <f t="shared" si="19"/>
        <v>0.82556850116488034</v>
      </c>
      <c r="AS16" s="3">
        <f t="shared" si="20"/>
        <v>0.17607447276141053</v>
      </c>
      <c r="AT16" s="3">
        <f t="shared" si="21"/>
        <v>0.52563606082614345</v>
      </c>
      <c r="AU16" s="3">
        <f t="shared" si="22"/>
        <v>0.12471689903886496</v>
      </c>
      <c r="AV16">
        <f>MIN(0,AC16/MAX($AC$4:AC15)-1)</f>
        <v>0</v>
      </c>
      <c r="AW16">
        <f>MIN(0,AE16/MAX($AE$4:AE15)-1)</f>
        <v>0</v>
      </c>
    </row>
    <row r="17" spans="1:49" x14ac:dyDescent="0.25">
      <c r="A17" s="5">
        <v>10228</v>
      </c>
      <c r="B17" s="4">
        <v>1.0879410215902201</v>
      </c>
      <c r="C17" s="4">
        <v>1.8281249999998901</v>
      </c>
      <c r="D17" s="4">
        <v>5.2127741207131102</v>
      </c>
      <c r="E17" s="4">
        <v>1.7828622448529401</v>
      </c>
      <c r="F17" s="4">
        <v>3.04654962893449</v>
      </c>
      <c r="G17" s="4">
        <v>1.59984450544099</v>
      </c>
      <c r="H17" s="2">
        <v>2302800.5287611498</v>
      </c>
      <c r="I17" s="2">
        <v>5212774.04002159</v>
      </c>
      <c r="J17" s="2">
        <v>2311613.2136552101</v>
      </c>
      <c r="K17" s="2">
        <v>3503308.6497614998</v>
      </c>
      <c r="L17" s="2">
        <v>1904151.2029051499</v>
      </c>
      <c r="M17" s="3">
        <f t="shared" si="23"/>
        <v>9.6899224804469775E-4</v>
      </c>
      <c r="N17" s="3">
        <f t="shared" si="24"/>
        <v>-9.9999999999996425E-2</v>
      </c>
      <c r="O17" s="3">
        <f t="shared" si="25"/>
        <v>0.37457045912742148</v>
      </c>
      <c r="P17" s="3">
        <f t="shared" si="26"/>
        <v>1.1315000652787122E-2</v>
      </c>
      <c r="Q17" s="3">
        <f t="shared" si="27"/>
        <v>7.7885925769810127E-2</v>
      </c>
      <c r="R17" s="3">
        <f t="shared" si="28"/>
        <v>1.3918029144389887E-2</v>
      </c>
      <c r="S17" s="3">
        <f t="shared" si="29"/>
        <v>7.7942517072307815E-2</v>
      </c>
      <c r="T17" s="3">
        <f t="shared" si="30"/>
        <v>0.37457045723555038</v>
      </c>
      <c r="U17" s="3">
        <f t="shared" si="31"/>
        <v>8.020638268806124E-2</v>
      </c>
      <c r="V17" s="3">
        <f t="shared" si="32"/>
        <v>0.22978799453038379</v>
      </c>
      <c r="W17" s="3">
        <f t="shared" si="33"/>
        <v>8.2996455974752914E-2</v>
      </c>
      <c r="Y17" s="5">
        <v>10228</v>
      </c>
      <c r="Z17" s="2">
        <v>1.1835899122478399</v>
      </c>
      <c r="AA17" s="2">
        <v>3.3265299918937199</v>
      </c>
      <c r="AB17" s="2">
        <v>27.110635245247899</v>
      </c>
      <c r="AC17" s="2">
        <v>3.1781662080233701</v>
      </c>
      <c r="AD17" s="2">
        <v>9.2772112706026295</v>
      </c>
      <c r="AE17" s="2">
        <v>2.5591791588108501</v>
      </c>
      <c r="AF17" s="2">
        <v>6553076.9023692999</v>
      </c>
      <c r="AG17" s="2">
        <v>27110639.072228599</v>
      </c>
      <c r="AH17" s="2">
        <v>6335572.7903862</v>
      </c>
      <c r="AI17" s="2">
        <v>13598822.450939501</v>
      </c>
      <c r="AJ17" s="2">
        <v>4175402.2558519701</v>
      </c>
      <c r="AK17" s="3">
        <f t="shared" si="12"/>
        <v>1.9389198272532493E-3</v>
      </c>
      <c r="AL17" s="3">
        <f t="shared" si="13"/>
        <v>-0.1900345966623358</v>
      </c>
      <c r="AM17" s="3">
        <f t="shared" si="14"/>
        <v>0.88870945813532964</v>
      </c>
      <c r="AN17" s="3">
        <f t="shared" si="15"/>
        <v>2.2757532580381934E-2</v>
      </c>
      <c r="AO17" s="3">
        <f t="shared" si="16"/>
        <v>0.16181293946986619</v>
      </c>
      <c r="AP17" s="3">
        <f t="shared" si="17"/>
        <v>2.8029014462589874E-2</v>
      </c>
      <c r="AQ17" s="3">
        <f t="shared" si="18"/>
        <v>0.18545765958343763</v>
      </c>
      <c r="AR17" s="3">
        <f t="shared" si="19"/>
        <v>0.88870941652998381</v>
      </c>
      <c r="AS17" s="3">
        <f t="shared" si="20"/>
        <v>0.18944190064476807</v>
      </c>
      <c r="AT17" s="3">
        <f t="shared" si="21"/>
        <v>0.54337888051094807</v>
      </c>
      <c r="AU17" s="3">
        <f t="shared" si="22"/>
        <v>0.19426941067346104</v>
      </c>
      <c r="AV17">
        <f>MIN(0,AC17/MAX($AC$4:AC16)-1)</f>
        <v>0</v>
      </c>
      <c r="AW17">
        <f>MIN(0,AE17/MAX($AE$4:AE16)-1)</f>
        <v>0</v>
      </c>
    </row>
    <row r="18" spans="1:49" x14ac:dyDescent="0.25">
      <c r="A18" s="17">
        <v>10594</v>
      </c>
      <c r="B18" s="18">
        <v>1.0863612427592599</v>
      </c>
      <c r="C18" s="18">
        <v>1.9843749999998599</v>
      </c>
      <c r="D18" s="18">
        <v>5.0371385458023497</v>
      </c>
      <c r="E18" s="18">
        <v>1.88954358943484</v>
      </c>
      <c r="F18" s="18">
        <v>3.16906344601757</v>
      </c>
      <c r="G18" s="18">
        <v>1.6542392215821</v>
      </c>
      <c r="H18" s="19">
        <v>2358770.8960077702</v>
      </c>
      <c r="I18" s="19">
        <v>5037138.4684749702</v>
      </c>
      <c r="J18" s="19">
        <v>2381633.2209135499</v>
      </c>
      <c r="K18" s="19">
        <v>3498229.63806395</v>
      </c>
      <c r="L18" s="19">
        <v>1925732.7491307999</v>
      </c>
      <c r="M18" s="20">
        <f t="shared" si="23"/>
        <v>-1.452081316550613E-3</v>
      </c>
      <c r="N18" s="20">
        <f t="shared" si="24"/>
        <v>8.5470085470074064E-2</v>
      </c>
      <c r="O18" s="20">
        <f t="shared" si="25"/>
        <v>-3.3693302422767024E-2</v>
      </c>
      <c r="P18" s="20">
        <f t="shared" si="26"/>
        <v>5.9837121398405912E-2</v>
      </c>
      <c r="Q18" s="20">
        <f t="shared" si="27"/>
        <v>4.0213957428925307E-2</v>
      </c>
      <c r="R18" s="20">
        <f t="shared" si="28"/>
        <v>3.4000001847752204E-2</v>
      </c>
      <c r="S18" s="21">
        <f t="shared" si="29"/>
        <v>2.4305347574646863E-2</v>
      </c>
      <c r="T18" s="20">
        <f t="shared" si="30"/>
        <v>-3.3693302298960282E-2</v>
      </c>
      <c r="U18" s="20">
        <f t="shared" si="31"/>
        <v>3.0290537726950229E-2</v>
      </c>
      <c r="V18" s="20">
        <f t="shared" si="32"/>
        <v>-1.4497756850215815E-3</v>
      </c>
      <c r="W18" s="20">
        <f t="shared" si="33"/>
        <v>1.1333945640831011E-2</v>
      </c>
      <c r="X18" s="22"/>
      <c r="Y18" s="17">
        <v>10594</v>
      </c>
      <c r="Z18" s="19">
        <v>1.18015506071388</v>
      </c>
      <c r="AA18" s="19">
        <v>3.9193669870002799</v>
      </c>
      <c r="AB18" s="19">
        <v>25.3144042327581</v>
      </c>
      <c r="AC18" s="19">
        <v>3.5698438445362899</v>
      </c>
      <c r="AD18" s="19">
        <v>10.038300779457099</v>
      </c>
      <c r="AE18" s="19">
        <v>2.7361499997557601</v>
      </c>
      <c r="AF18" s="19">
        <v>6885089.2298787097</v>
      </c>
      <c r="AG18" s="19">
        <v>25314407.850703198</v>
      </c>
      <c r="AH18" s="19">
        <v>6734574.7034662301</v>
      </c>
      <c r="AI18" s="19">
        <v>13581429.2894399</v>
      </c>
      <c r="AJ18" s="19">
        <v>4272869.2742066998</v>
      </c>
      <c r="AK18" s="20">
        <f t="shared" si="12"/>
        <v>-2.9020621909801037E-3</v>
      </c>
      <c r="AL18" s="20">
        <f t="shared" si="13"/>
        <v>0.17821483544450811</v>
      </c>
      <c r="AM18" s="20">
        <f t="shared" si="14"/>
        <v>-6.6255585538323114E-2</v>
      </c>
      <c r="AN18" s="20">
        <f t="shared" si="15"/>
        <v>0.12324013625345276</v>
      </c>
      <c r="AO18" s="20">
        <f t="shared" si="16"/>
        <v>8.2038609087861314E-2</v>
      </c>
      <c r="AP18" s="20">
        <f t="shared" si="17"/>
        <v>6.9151407526756081E-2</v>
      </c>
      <c r="AQ18" s="21">
        <f t="shared" si="18"/>
        <v>5.0665104721931309E-2</v>
      </c>
      <c r="AR18" s="20">
        <f t="shared" si="19"/>
        <v>-6.625558389604369E-2</v>
      </c>
      <c r="AS18" s="20">
        <f t="shared" si="20"/>
        <v>6.2978033128352484E-2</v>
      </c>
      <c r="AT18" s="20">
        <f t="shared" si="21"/>
        <v>-1.2790196770603446E-3</v>
      </c>
      <c r="AU18" s="20">
        <f t="shared" si="22"/>
        <v>2.3343144536104532E-2</v>
      </c>
      <c r="AV18">
        <f>MIN(0,AC18/MAX($AC$4:AC17)-1)</f>
        <v>0</v>
      </c>
      <c r="AW18">
        <f>MIN(0,AE18/MAX($AE$4:AE17)-1)</f>
        <v>0</v>
      </c>
    </row>
    <row r="19" spans="1:49" x14ac:dyDescent="0.25">
      <c r="A19" s="6">
        <v>10959</v>
      </c>
      <c r="B19" s="7">
        <v>1.0874144286465599</v>
      </c>
      <c r="C19" s="7">
        <v>1.8593749999998801</v>
      </c>
      <c r="D19" s="7">
        <v>3.88142121251173</v>
      </c>
      <c r="E19" s="7">
        <v>1.94875464053396</v>
      </c>
      <c r="F19" s="7">
        <v>2.9326698598777998</v>
      </c>
      <c r="G19" s="7">
        <v>1.72608938263481</v>
      </c>
      <c r="H19" s="8">
        <v>2253805.2323419801</v>
      </c>
      <c r="I19" s="8">
        <v>3881421.15732096</v>
      </c>
      <c r="J19" s="8">
        <v>2296691.9938877299</v>
      </c>
      <c r="K19" s="8">
        <v>3068955.0147446701</v>
      </c>
      <c r="L19" s="8">
        <v>1721902.7931577</v>
      </c>
      <c r="M19" s="9">
        <f t="shared" si="23"/>
        <v>9.694619486102507E-4</v>
      </c>
      <c r="N19" s="9">
        <f t="shared" si="24"/>
        <v>-6.2992125984246194E-2</v>
      </c>
      <c r="O19" s="9">
        <f t="shared" si="25"/>
        <v>-0.22943925857543179</v>
      </c>
      <c r="P19" s="9">
        <f t="shared" si="26"/>
        <v>3.1336165744040745E-2</v>
      </c>
      <c r="Q19" s="9">
        <f t="shared" si="27"/>
        <v>-7.4594147503369235E-2</v>
      </c>
      <c r="R19" s="9">
        <f t="shared" si="28"/>
        <v>4.3433960527180071E-2</v>
      </c>
      <c r="S19" s="10">
        <f t="shared" si="29"/>
        <v>-4.450015211034053E-2</v>
      </c>
      <c r="T19" s="9">
        <f t="shared" si="30"/>
        <v>-0.22943925770297757</v>
      </c>
      <c r="U19" s="9">
        <f t="shared" si="31"/>
        <v>-3.566511681141149E-2</v>
      </c>
      <c r="V19" s="9">
        <f t="shared" si="32"/>
        <v>-0.12271196225896031</v>
      </c>
      <c r="W19" s="9">
        <f t="shared" si="33"/>
        <v>-0.10584540147904775</v>
      </c>
      <c r="X19" s="11"/>
      <c r="Y19" s="6">
        <v>10959</v>
      </c>
      <c r="Z19" s="8">
        <v>1.1824443964697</v>
      </c>
      <c r="AA19" s="8">
        <v>3.4410845066892199</v>
      </c>
      <c r="AB19" s="8">
        <v>15.0268476794294</v>
      </c>
      <c r="AC19" s="8">
        <v>3.7970658062259899</v>
      </c>
      <c r="AD19" s="8">
        <v>8.5963610233150298</v>
      </c>
      <c r="AE19" s="8">
        <v>2.9789747246465699</v>
      </c>
      <c r="AF19" s="8">
        <v>6355092.2879882101</v>
      </c>
      <c r="AG19" s="8">
        <v>15026850.1001644</v>
      </c>
      <c r="AH19" s="8">
        <v>6333595.3292984702</v>
      </c>
      <c r="AI19" s="8">
        <v>10683761.870832101</v>
      </c>
      <c r="AJ19" s="8">
        <v>3433566.1117014</v>
      </c>
      <c r="AK19" s="9">
        <f t="shared" si="12"/>
        <v>1.9398601353581846E-3</v>
      </c>
      <c r="AL19" s="9">
        <f t="shared" si="13"/>
        <v>-0.12203054266095081</v>
      </c>
      <c r="AM19" s="9">
        <f t="shared" si="14"/>
        <v>-0.4063914148931892</v>
      </c>
      <c r="AN19" s="9">
        <f t="shared" si="15"/>
        <v>6.3650392449929427E-2</v>
      </c>
      <c r="AO19" s="9">
        <f t="shared" si="16"/>
        <v>-0.14364380863073256</v>
      </c>
      <c r="AP19" s="9">
        <f t="shared" si="17"/>
        <v>8.8746861433943725E-2</v>
      </c>
      <c r="AQ19" s="10">
        <f t="shared" si="18"/>
        <v>-7.6977497922686489E-2</v>
      </c>
      <c r="AR19" s="9">
        <f t="shared" si="19"/>
        <v>-0.40639140410519314</v>
      </c>
      <c r="AS19" s="9">
        <f t="shared" si="20"/>
        <v>-5.9540415219000997E-2</v>
      </c>
      <c r="AT19" s="9">
        <f t="shared" si="21"/>
        <v>-0.21335511578747102</v>
      </c>
      <c r="AU19" s="9">
        <f t="shared" si="22"/>
        <v>-0.19642612695215789</v>
      </c>
      <c r="AV19">
        <f>MIN(0,AC19/MAX($AC$4:AC18)-1)</f>
        <v>0</v>
      </c>
      <c r="AW19">
        <f>MIN(0,AE19/MAX($AE$4:AE18)-1)</f>
        <v>0</v>
      </c>
    </row>
    <row r="20" spans="1:49" x14ac:dyDescent="0.25">
      <c r="A20" s="6">
        <v>11324</v>
      </c>
      <c r="B20" s="7">
        <v>0.898367561874581</v>
      </c>
      <c r="C20" s="7">
        <v>1.0156249999999301</v>
      </c>
      <c r="D20" s="7">
        <v>2.31734115461947</v>
      </c>
      <c r="E20" s="7">
        <v>1.9609166575189001</v>
      </c>
      <c r="F20" s="7">
        <v>2.61991051066674</v>
      </c>
      <c r="G20" s="7">
        <v>1.6378652386460999</v>
      </c>
      <c r="H20" s="8">
        <v>1847265.4074340099</v>
      </c>
      <c r="I20" s="8">
        <v>2317341.1293871002</v>
      </c>
      <c r="J20" s="8">
        <v>1968143.9841120001</v>
      </c>
      <c r="K20" s="8">
        <v>2299401.52730814</v>
      </c>
      <c r="L20" s="8">
        <v>1606977.4276952599</v>
      </c>
      <c r="M20" s="9">
        <f t="shared" si="23"/>
        <v>-0.17384987893463422</v>
      </c>
      <c r="N20" s="9">
        <f t="shared" si="24"/>
        <v>-0.4537815126050444</v>
      </c>
      <c r="O20" s="9">
        <f t="shared" si="25"/>
        <v>-0.40296581387520136</v>
      </c>
      <c r="P20" s="9">
        <f t="shared" si="26"/>
        <v>6.2409175234126035E-3</v>
      </c>
      <c r="Q20" s="9">
        <f t="shared" si="27"/>
        <v>-0.10664662718772311</v>
      </c>
      <c r="R20" s="9">
        <f t="shared" si="28"/>
        <v>-5.1112152636058394E-2</v>
      </c>
      <c r="S20" s="10">
        <f t="shared" si="29"/>
        <v>-0.18037930654971701</v>
      </c>
      <c r="T20" s="9">
        <f t="shared" si="30"/>
        <v>-0.40296581188664959</v>
      </c>
      <c r="U20" s="9">
        <f t="shared" si="31"/>
        <v>-0.14305270826480287</v>
      </c>
      <c r="V20" s="9">
        <f t="shared" si="32"/>
        <v>-0.25075424166833393</v>
      </c>
      <c r="W20" s="9">
        <f t="shared" si="33"/>
        <v>-6.6743236563130859E-2</v>
      </c>
      <c r="X20" s="11"/>
      <c r="Y20" s="6">
        <v>11324</v>
      </c>
      <c r="Z20" s="8">
        <v>0.80693341782944294</v>
      </c>
      <c r="AA20" s="8">
        <v>1.02521710292098</v>
      </c>
      <c r="AB20" s="8">
        <v>5.3508285186826097</v>
      </c>
      <c r="AC20" s="8">
        <v>3.8446074750428401</v>
      </c>
      <c r="AD20" s="8">
        <v>6.8602502241607803</v>
      </c>
      <c r="AE20" s="8">
        <v>2.6822051303365901</v>
      </c>
      <c r="AF20" s="8">
        <v>4447820.1182853403</v>
      </c>
      <c r="AG20" s="8">
        <v>5350829.8133748602</v>
      </c>
      <c r="AH20" s="8">
        <v>4841472.3220207701</v>
      </c>
      <c r="AI20" s="8">
        <v>6370000.9183310997</v>
      </c>
      <c r="AJ20" s="8">
        <v>3029124.3474992099</v>
      </c>
      <c r="AK20" s="9">
        <f t="shared" si="12"/>
        <v>-0.3175717858373559</v>
      </c>
      <c r="AL20" s="9">
        <f t="shared" si="13"/>
        <v>-0.70206570023838943</v>
      </c>
      <c r="AM20" s="9">
        <f t="shared" si="14"/>
        <v>-0.6439154350378169</v>
      </c>
      <c r="AN20" s="9">
        <f t="shared" si="15"/>
        <v>1.2520633363503064E-2</v>
      </c>
      <c r="AO20" s="9">
        <f t="shared" si="16"/>
        <v>-0.20195880494613638</v>
      </c>
      <c r="AP20" s="9">
        <f t="shared" si="17"/>
        <v>-9.9621387135195971E-2</v>
      </c>
      <c r="AQ20" s="10">
        <f t="shared" si="18"/>
        <v>-0.30011714752086516</v>
      </c>
      <c r="AR20" s="9">
        <f t="shared" si="19"/>
        <v>-0.64391540624230226</v>
      </c>
      <c r="AS20" s="9">
        <f t="shared" si="20"/>
        <v>-0.23558862379086865</v>
      </c>
      <c r="AT20" s="9">
        <f t="shared" si="21"/>
        <v>-0.40376798029147998</v>
      </c>
      <c r="AU20" s="9">
        <f t="shared" si="22"/>
        <v>-0.11779058595198599</v>
      </c>
      <c r="AV20">
        <f>MIN(0,AC20/MAX($AC$4:AC19)-1)</f>
        <v>0</v>
      </c>
      <c r="AW20">
        <f>MIN(0,AE20/MAX($AE$4:AE19)-1)</f>
        <v>-9.9621387135195971E-2</v>
      </c>
    </row>
    <row r="21" spans="1:49" x14ac:dyDescent="0.25">
      <c r="A21" s="6">
        <v>11689</v>
      </c>
      <c r="B21" s="7">
        <v>1.0895208004211701</v>
      </c>
      <c r="C21" s="7">
        <v>1.3593749999999101</v>
      </c>
      <c r="D21" s="7">
        <v>2.0098266771478102</v>
      </c>
      <c r="E21" s="7">
        <v>2.0889825588626998</v>
      </c>
      <c r="F21" s="7">
        <v>2.2934570299116399</v>
      </c>
      <c r="G21" s="7">
        <v>1.9222855592911201</v>
      </c>
      <c r="H21" s="8">
        <v>2004639.2168163699</v>
      </c>
      <c r="I21" s="8">
        <v>2009826.6578055799</v>
      </c>
      <c r="J21" s="8">
        <v>2096182.2879794</v>
      </c>
      <c r="K21" s="8">
        <v>2226196.5473089302</v>
      </c>
      <c r="L21" s="8">
        <v>1747610.8069569799</v>
      </c>
      <c r="M21" s="9">
        <f t="shared" si="23"/>
        <v>0.21277842907386213</v>
      </c>
      <c r="N21" s="9">
        <f t="shared" si="24"/>
        <v>0.33846153846154214</v>
      </c>
      <c r="O21" s="9">
        <f t="shared" si="25"/>
        <v>-0.13270142674446084</v>
      </c>
      <c r="P21" s="9">
        <f t="shared" si="26"/>
        <v>6.5309201618919621E-2</v>
      </c>
      <c r="Q21" s="9">
        <f t="shared" si="27"/>
        <v>-0.12460482120514149</v>
      </c>
      <c r="R21" s="9">
        <f t="shared" si="28"/>
        <v>0.17365306615831777</v>
      </c>
      <c r="S21" s="10">
        <f t="shared" si="29"/>
        <v>8.5192852499178295E-2</v>
      </c>
      <c r="T21" s="9">
        <f t="shared" si="30"/>
        <v>-0.13270142564761411</v>
      </c>
      <c r="U21" s="9">
        <f t="shared" si="31"/>
        <v>6.5055354131099863E-2</v>
      </c>
      <c r="V21" s="9">
        <f t="shared" si="32"/>
        <v>-3.1836536215973266E-2</v>
      </c>
      <c r="W21" s="9">
        <f t="shared" si="33"/>
        <v>8.7514221941136672E-2</v>
      </c>
      <c r="X21" s="11"/>
      <c r="Y21" s="6">
        <v>11689</v>
      </c>
      <c r="Z21" s="8">
        <v>1.1866933571726901</v>
      </c>
      <c r="AA21" s="8">
        <v>1.8360556429491599</v>
      </c>
      <c r="AB21" s="8">
        <v>4.0246157325401297</v>
      </c>
      <c r="AC21" s="8">
        <v>4.3631151868112701</v>
      </c>
      <c r="AD21" s="8">
        <v>5.2567661764076403</v>
      </c>
      <c r="AE21" s="8">
        <v>3.69427026660194</v>
      </c>
      <c r="AF21" s="8">
        <v>5349407.4478025697</v>
      </c>
      <c r="AG21" s="8">
        <v>4024616.8728949199</v>
      </c>
      <c r="AH21" s="8">
        <v>5585411.9355636304</v>
      </c>
      <c r="AI21" s="8">
        <v>6075156.5384822004</v>
      </c>
      <c r="AJ21" s="8">
        <v>3619589.2807445498</v>
      </c>
      <c r="AK21" s="9">
        <f t="shared" si="12"/>
        <v>0.47062115777130309</v>
      </c>
      <c r="AL21" s="9">
        <f t="shared" si="13"/>
        <v>0.79089447271021229</v>
      </c>
      <c r="AM21" s="9">
        <f t="shared" si="14"/>
        <v>-0.24785185724266068</v>
      </c>
      <c r="AN21" s="9">
        <f t="shared" si="15"/>
        <v>0.1348662289022502</v>
      </c>
      <c r="AO21" s="9">
        <f t="shared" si="16"/>
        <v>-0.23373550458930903</v>
      </c>
      <c r="AP21" s="9">
        <f t="shared" si="17"/>
        <v>0.37732577751737639</v>
      </c>
      <c r="AQ21" s="10">
        <f t="shared" si="18"/>
        <v>0.2027031906732768</v>
      </c>
      <c r="AR21" s="9">
        <f t="shared" si="19"/>
        <v>-0.24785182611582168</v>
      </c>
      <c r="AS21" s="9">
        <f t="shared" si="20"/>
        <v>0.15365978860586549</v>
      </c>
      <c r="AT21" s="9">
        <f t="shared" si="21"/>
        <v>-4.6286395187231211E-2</v>
      </c>
      <c r="AU21" s="9">
        <f t="shared" si="22"/>
        <v>0.1949292486895815</v>
      </c>
      <c r="AV21">
        <f>MIN(0,AC21/MAX($AC$4:AC20)-1)</f>
        <v>0</v>
      </c>
      <c r="AW21">
        <f>MIN(0,AE21/MAX($AE$4:AE20)-1)</f>
        <v>0</v>
      </c>
    </row>
    <row r="22" spans="1:49" x14ac:dyDescent="0.25">
      <c r="A22" s="6">
        <v>12055</v>
      </c>
      <c r="B22" s="7">
        <v>1.3865192206423</v>
      </c>
      <c r="C22" s="7">
        <v>1.0468749999999201</v>
      </c>
      <c r="D22" s="7">
        <v>3.0677853637977202</v>
      </c>
      <c r="E22" s="7">
        <v>2.1964805500232401</v>
      </c>
      <c r="F22" s="7">
        <v>2.4079312142921001</v>
      </c>
      <c r="G22" s="7">
        <v>1.9145271449563499</v>
      </c>
      <c r="H22" s="8">
        <v>2307895.3380305599</v>
      </c>
      <c r="I22" s="8">
        <v>3067785.3241913398</v>
      </c>
      <c r="J22" s="8">
        <v>2402784.1634547999</v>
      </c>
      <c r="K22" s="8">
        <v>2950419.6138253901</v>
      </c>
      <c r="L22" s="8">
        <v>1876024.8876529799</v>
      </c>
      <c r="M22" s="9">
        <f t="shared" si="23"/>
        <v>0.27259545674237784</v>
      </c>
      <c r="N22" s="9">
        <f t="shared" si="24"/>
        <v>-0.22988505747127219</v>
      </c>
      <c r="O22" s="9">
        <f t="shared" si="25"/>
        <v>0.526392996311146</v>
      </c>
      <c r="P22" s="9">
        <f t="shared" si="26"/>
        <v>5.1459496731779852E-2</v>
      </c>
      <c r="Q22" s="9">
        <f t="shared" si="27"/>
        <v>4.9913376569723944E-2</v>
      </c>
      <c r="R22" s="9">
        <f t="shared" si="28"/>
        <v>-4.0360363200310223E-3</v>
      </c>
      <c r="S22" s="9">
        <f t="shared" si="29"/>
        <v>0.15127715684211762</v>
      </c>
      <c r="T22" s="9">
        <f t="shared" si="30"/>
        <v>0.52639299129452644</v>
      </c>
      <c r="U22" s="9">
        <f t="shared" si="31"/>
        <v>0.14626679999807957</v>
      </c>
      <c r="V22" s="9">
        <f t="shared" si="32"/>
        <v>0.32531856515181246</v>
      </c>
      <c r="W22" s="9">
        <f t="shared" si="33"/>
        <v>7.3479793203842902E-2</v>
      </c>
      <c r="X22" s="11"/>
      <c r="Y22" s="6">
        <v>12055</v>
      </c>
      <c r="Z22" s="8">
        <v>1.9214198569382801</v>
      </c>
      <c r="AA22" s="8">
        <v>1.08863639487862</v>
      </c>
      <c r="AB22" s="8">
        <v>9.3704163762380208</v>
      </c>
      <c r="AC22" s="8">
        <v>4.8236697817089302</v>
      </c>
      <c r="AD22" s="8">
        <v>5.7945756303633997</v>
      </c>
      <c r="AE22" s="8">
        <v>3.66450979627938</v>
      </c>
      <c r="AF22" s="8">
        <v>7374112.5024163499</v>
      </c>
      <c r="AG22" s="8">
        <v>9370418.1387081407</v>
      </c>
      <c r="AH22" s="8">
        <v>7602528.5912617799</v>
      </c>
      <c r="AI22" s="8">
        <v>11035262.139479</v>
      </c>
      <c r="AJ22" s="8">
        <v>4231880.4648951003</v>
      </c>
      <c r="AK22" s="9">
        <f t="shared" si="12"/>
        <v>0.61913761910329046</v>
      </c>
      <c r="AL22" s="9">
        <f t="shared" si="13"/>
        <v>-0.40707875654029724</v>
      </c>
      <c r="AM22" s="9">
        <f t="shared" si="14"/>
        <v>1.3282760389956279</v>
      </c>
      <c r="AN22" s="9">
        <f t="shared" si="15"/>
        <v>0.10555636859870554</v>
      </c>
      <c r="AO22" s="9">
        <f t="shared" si="16"/>
        <v>0.10230804184699083</v>
      </c>
      <c r="AP22" s="9">
        <f t="shared" si="17"/>
        <v>-8.0558454511597821E-3</v>
      </c>
      <c r="AQ22" s="9">
        <f t="shared" si="18"/>
        <v>0.37849146365650066</v>
      </c>
      <c r="AR22" s="9">
        <f t="shared" si="19"/>
        <v>1.3282758172128739</v>
      </c>
      <c r="AS22" s="9">
        <f t="shared" si="20"/>
        <v>0.36114017712009638</v>
      </c>
      <c r="AT22" s="9">
        <f t="shared" si="21"/>
        <v>0.81645725004413117</v>
      </c>
      <c r="AU22" s="9">
        <f t="shared" si="22"/>
        <v>0.16916040375293684</v>
      </c>
      <c r="AV22">
        <f>MIN(0,AC22/MAX($AC$4:AC21)-1)</f>
        <v>0</v>
      </c>
      <c r="AW22">
        <f>MIN(0,AE22/MAX($AE$4:AE21)-1)</f>
        <v>-8.0558454511597821E-3</v>
      </c>
    </row>
    <row r="23" spans="1:49" x14ac:dyDescent="0.25">
      <c r="A23" s="6">
        <v>12420</v>
      </c>
      <c r="B23" s="7">
        <v>1.82675092153742</v>
      </c>
      <c r="C23" s="7">
        <v>1.5624999999999201</v>
      </c>
      <c r="D23" s="7">
        <v>2.987782940767</v>
      </c>
      <c r="E23" s="7">
        <v>2.3300990871174201</v>
      </c>
      <c r="F23" s="7">
        <v>2.4250310804834601</v>
      </c>
      <c r="G23" s="7">
        <v>2.12276328333515</v>
      </c>
      <c r="H23" s="8">
        <v>2635983.1267361799</v>
      </c>
      <c r="I23" s="8">
        <v>2987782.9026929801</v>
      </c>
      <c r="J23" s="8">
        <v>2657491.9447385301</v>
      </c>
      <c r="K23" s="8">
        <v>3004318.7602537698</v>
      </c>
      <c r="L23" s="8">
        <v>2041379.315502</v>
      </c>
      <c r="M23" s="9">
        <f t="shared" si="23"/>
        <v>0.31750854538546114</v>
      </c>
      <c r="N23" s="9">
        <f t="shared" si="24"/>
        <v>0.49253731343287344</v>
      </c>
      <c r="O23" s="9">
        <f t="shared" si="25"/>
        <v>-2.6078233495345438E-2</v>
      </c>
      <c r="P23" s="9">
        <f t="shared" si="26"/>
        <v>6.0833016296350184E-2</v>
      </c>
      <c r="Q23" s="9">
        <f t="shared" si="27"/>
        <v>7.101476192453049E-3</v>
      </c>
      <c r="R23" s="9">
        <f t="shared" si="28"/>
        <v>0.10876635462045003</v>
      </c>
      <c r="S23" s="9">
        <f t="shared" si="29"/>
        <v>0.14215886799511157</v>
      </c>
      <c r="T23" s="9">
        <f t="shared" si="30"/>
        <v>-2.607823333252568E-2</v>
      </c>
      <c r="U23" s="9">
        <f t="shared" si="31"/>
        <v>0.10600526887005257</v>
      </c>
      <c r="V23" s="9">
        <f t="shared" si="32"/>
        <v>1.8268298575502051E-2</v>
      </c>
      <c r="W23" s="9">
        <f t="shared" si="33"/>
        <v>8.8140849802844867E-2</v>
      </c>
      <c r="X23" s="11"/>
      <c r="Y23" s="6">
        <v>12420</v>
      </c>
      <c r="Z23" s="8">
        <v>3.3342816809387901</v>
      </c>
      <c r="AA23" s="8">
        <v>2.42362687286208</v>
      </c>
      <c r="AB23" s="8">
        <v>8.8880372710766302</v>
      </c>
      <c r="AC23" s="8">
        <v>5.4283244933789403</v>
      </c>
      <c r="AD23" s="8">
        <v>5.8771668062754898</v>
      </c>
      <c r="AE23" s="8">
        <v>4.5048274995542696</v>
      </c>
      <c r="AF23" s="8">
        <v>9820426.2278642803</v>
      </c>
      <c r="AG23" s="8">
        <v>8888038.9774100799</v>
      </c>
      <c r="AH23" s="8">
        <v>9450756.8640947007</v>
      </c>
      <c r="AI23" s="8">
        <v>11477064.317124</v>
      </c>
      <c r="AJ23" s="8">
        <v>5058353.8444422996</v>
      </c>
      <c r="AK23" s="9">
        <f t="shared" si="12"/>
        <v>0.73532175640771147</v>
      </c>
      <c r="AL23" s="9">
        <f t="shared" si="13"/>
        <v>1.2262960197397295</v>
      </c>
      <c r="AM23" s="9">
        <f t="shared" si="14"/>
        <v>-5.1478940293905429E-2</v>
      </c>
      <c r="AN23" s="9">
        <f t="shared" si="15"/>
        <v>0.12535159723470812</v>
      </c>
      <c r="AO23" s="9">
        <f t="shared" si="16"/>
        <v>1.4253188012477436E-2</v>
      </c>
      <c r="AP23" s="9">
        <f t="shared" si="17"/>
        <v>0.22931244559042363</v>
      </c>
      <c r="AQ23" s="9">
        <f t="shared" si="18"/>
        <v>0.33174347755697009</v>
      </c>
      <c r="AR23" s="9">
        <f t="shared" si="19"/>
        <v>-5.1478936602135872E-2</v>
      </c>
      <c r="AS23" s="9">
        <f t="shared" si="20"/>
        <v>0.24310704664198757</v>
      </c>
      <c r="AT23" s="9">
        <f t="shared" si="21"/>
        <v>4.0035494586434739E-2</v>
      </c>
      <c r="AU23" s="9">
        <f t="shared" si="22"/>
        <v>0.19529695755895737</v>
      </c>
      <c r="AV23">
        <f>MIN(0,AC23/MAX($AC$4:AC22)-1)</f>
        <v>0</v>
      </c>
      <c r="AW23">
        <f>MIN(0,AE23/MAX($AE$4:AE22)-1)</f>
        <v>0</v>
      </c>
    </row>
    <row r="24" spans="1:49" x14ac:dyDescent="0.25">
      <c r="A24" s="6">
        <v>12785</v>
      </c>
      <c r="B24" s="7">
        <v>1.83464981569221</v>
      </c>
      <c r="C24" s="7">
        <v>1.5156249999999001</v>
      </c>
      <c r="D24" s="7">
        <v>4.3590655841184596</v>
      </c>
      <c r="E24" s="7">
        <v>2.4292721985352199</v>
      </c>
      <c r="F24" s="7">
        <v>2.84808872601364</v>
      </c>
      <c r="G24" s="7">
        <v>2.2212410413686201</v>
      </c>
      <c r="H24" s="8">
        <v>2965189.3689290602</v>
      </c>
      <c r="I24" s="8">
        <v>4359065.5197788803</v>
      </c>
      <c r="J24" s="8">
        <v>2991494.1870642402</v>
      </c>
      <c r="K24" s="8">
        <v>3885086.4113767599</v>
      </c>
      <c r="L24" s="8">
        <v>2212975.60074563</v>
      </c>
      <c r="M24" s="9">
        <f t="shared" si="23"/>
        <v>4.3240126837555959E-3</v>
      </c>
      <c r="N24" s="9">
        <f t="shared" si="24"/>
        <v>-3.0000000000014349E-2</v>
      </c>
      <c r="O24" s="9">
        <f t="shared" si="25"/>
        <v>0.45896327495578859</v>
      </c>
      <c r="P24" s="9">
        <f t="shared" si="26"/>
        <v>4.2561757122735688E-2</v>
      </c>
      <c r="Q24" s="9">
        <f t="shared" si="27"/>
        <v>0.17445452511307113</v>
      </c>
      <c r="R24" s="9">
        <f t="shared" si="28"/>
        <v>4.6391304582368731E-2</v>
      </c>
      <c r="S24" s="9">
        <f t="shared" si="29"/>
        <v>0.12488935868132689</v>
      </c>
      <c r="T24" s="9">
        <f t="shared" si="30"/>
        <v>0.45896327201347908</v>
      </c>
      <c r="U24" s="9">
        <f t="shared" si="31"/>
        <v>0.12568325672143188</v>
      </c>
      <c r="V24" s="9">
        <f t="shared" si="32"/>
        <v>0.29316717745642706</v>
      </c>
      <c r="W24" s="9">
        <f t="shared" si="33"/>
        <v>8.4058990869823935E-2</v>
      </c>
      <c r="X24" s="11"/>
      <c r="Y24" s="6">
        <v>12785</v>
      </c>
      <c r="Z24" s="8">
        <v>3.3631787340414498</v>
      </c>
      <c r="AA24" s="8">
        <v>2.2803823865728199</v>
      </c>
      <c r="AB24" s="8">
        <v>18.908479640907501</v>
      </c>
      <c r="AC24" s="8">
        <v>5.9001965593071803</v>
      </c>
      <c r="AD24" s="8">
        <v>8.1058257373175309</v>
      </c>
      <c r="AE24" s="8">
        <v>4.93245322245658</v>
      </c>
      <c r="AF24" s="8">
        <v>12723194.3087996</v>
      </c>
      <c r="AG24" s="8">
        <v>18908482.513365801</v>
      </c>
      <c r="AH24" s="8">
        <v>12251263.517733799</v>
      </c>
      <c r="AI24" s="8">
        <v>19657980.0857713</v>
      </c>
      <c r="AJ24" s="8">
        <v>5989914.3278167797</v>
      </c>
      <c r="AK24" s="9">
        <f t="shared" si="12"/>
        <v>8.6666502316996574E-3</v>
      </c>
      <c r="AL24" s="9">
        <f t="shared" si="13"/>
        <v>-5.9103357820134095E-2</v>
      </c>
      <c r="AM24" s="9">
        <f t="shared" si="14"/>
        <v>1.1274077801675406</v>
      </c>
      <c r="AN24" s="9">
        <f t="shared" si="15"/>
        <v>8.6927755793485328E-2</v>
      </c>
      <c r="AO24" s="9">
        <f t="shared" si="16"/>
        <v>0.37920634286955002</v>
      </c>
      <c r="AP24" s="9">
        <f t="shared" si="17"/>
        <v>9.4926103817431828E-2</v>
      </c>
      <c r="AQ24" s="9">
        <f t="shared" si="18"/>
        <v>0.29558473467262192</v>
      </c>
      <c r="AR24" s="9">
        <f t="shared" si="19"/>
        <v>1.1274076949284058</v>
      </c>
      <c r="AS24" s="9">
        <f t="shared" si="20"/>
        <v>0.29632617724817134</v>
      </c>
      <c r="AT24" s="9">
        <f t="shared" si="21"/>
        <v>0.71280560451693353</v>
      </c>
      <c r="AU24" s="9">
        <f t="shared" si="22"/>
        <v>0.18416277548436066</v>
      </c>
      <c r="AV24">
        <f>MIN(0,AC24/MAX($AC$4:AC23)-1)</f>
        <v>0</v>
      </c>
      <c r="AW24">
        <f>MIN(0,AE24/MAX($AE$4:AE23)-1)</f>
        <v>0</v>
      </c>
    </row>
    <row r="25" spans="1:49" ht="15.75" thickBot="1" x14ac:dyDescent="0.3">
      <c r="A25" s="12">
        <v>13150</v>
      </c>
      <c r="B25" s="13">
        <v>1.8362295945231399</v>
      </c>
      <c r="C25" s="13">
        <v>1.7031249999998701</v>
      </c>
      <c r="D25" s="13">
        <v>5.9435725390298897</v>
      </c>
      <c r="E25" s="13">
        <v>2.48947040395774</v>
      </c>
      <c r="F25" s="13">
        <v>3.1433641559762702</v>
      </c>
      <c r="G25" s="13">
        <v>2.37836062589122</v>
      </c>
      <c r="H25" s="14">
        <v>3305328.8296699999</v>
      </c>
      <c r="I25" s="14">
        <v>5943572.4443406602</v>
      </c>
      <c r="J25" s="14">
        <v>3314886.4968841802</v>
      </c>
      <c r="K25" s="14">
        <v>4806630.3243122697</v>
      </c>
      <c r="L25" s="14">
        <v>2344001.0189747601</v>
      </c>
      <c r="M25" s="15">
        <f t="shared" si="23"/>
        <v>8.6107921927003339E-4</v>
      </c>
      <c r="N25" s="15">
        <f t="shared" si="24"/>
        <v>0.12371134020617403</v>
      </c>
      <c r="O25" s="15">
        <f t="shared" si="25"/>
        <v>0.36349692940714662</v>
      </c>
      <c r="P25" s="15">
        <f t="shared" si="26"/>
        <v>2.4780345923695934E-2</v>
      </c>
      <c r="Q25" s="15">
        <f t="shared" si="27"/>
        <v>0.10367494076489536</v>
      </c>
      <c r="R25" s="15">
        <f t="shared" si="28"/>
        <v>7.073504477739645E-2</v>
      </c>
      <c r="S25" s="15">
        <f t="shared" si="29"/>
        <v>0.11471087287210535</v>
      </c>
      <c r="T25" s="15">
        <f t="shared" si="30"/>
        <v>0.36349692780992116</v>
      </c>
      <c r="U25" s="15">
        <f t="shared" si="31"/>
        <v>0.10810394057202144</v>
      </c>
      <c r="V25" s="15">
        <f t="shared" si="32"/>
        <v>0.23720036451105386</v>
      </c>
      <c r="W25" s="15">
        <f t="shared" si="33"/>
        <v>5.9207800657622656E-2</v>
      </c>
      <c r="X25" s="16"/>
      <c r="Y25" s="12">
        <v>13150</v>
      </c>
      <c r="Z25" s="14">
        <v>3.3689731447332298</v>
      </c>
      <c r="AA25" s="14">
        <v>2.8793502167426301</v>
      </c>
      <c r="AB25" s="14">
        <v>35.140226263993</v>
      </c>
      <c r="AC25" s="14">
        <v>6.1962232119629501</v>
      </c>
      <c r="AD25" s="14">
        <v>9.8733237654583998</v>
      </c>
      <c r="AE25" s="14">
        <v>5.6548255203893696</v>
      </c>
      <c r="AF25" s="14">
        <v>16023881.836237101</v>
      </c>
      <c r="AG25" s="14">
        <v>35140231.025413997</v>
      </c>
      <c r="AH25" s="14">
        <v>15254980.5368926</v>
      </c>
      <c r="AI25" s="14">
        <v>30556063.098483101</v>
      </c>
      <c r="AJ25" s="14">
        <v>6748716.6486635003</v>
      </c>
      <c r="AK25" s="15">
        <f t="shared" si="12"/>
        <v>1.7228970417568767E-3</v>
      </c>
      <c r="AL25" s="15">
        <f t="shared" si="13"/>
        <v>0.26266113687625747</v>
      </c>
      <c r="AM25" s="15">
        <f t="shared" si="14"/>
        <v>0.85843742761681208</v>
      </c>
      <c r="AN25" s="15">
        <f t="shared" si="15"/>
        <v>5.0172337426421354E-2</v>
      </c>
      <c r="AO25" s="15">
        <f t="shared" si="16"/>
        <v>0.21805280367719693</v>
      </c>
      <c r="AP25" s="15">
        <f t="shared" si="17"/>
        <v>0.14645294447881585</v>
      </c>
      <c r="AQ25" s="15">
        <f t="shared" si="18"/>
        <v>0.25942286562067851</v>
      </c>
      <c r="AR25" s="15">
        <f t="shared" si="19"/>
        <v>0.85843739710865186</v>
      </c>
      <c r="AS25" s="15">
        <f t="shared" si="20"/>
        <v>0.24517610080061525</v>
      </c>
      <c r="AT25" s="15">
        <f t="shared" si="21"/>
        <v>0.55438468068242552</v>
      </c>
      <c r="AU25" s="15">
        <f t="shared" si="22"/>
        <v>0.12667999562579579</v>
      </c>
      <c r="AV25">
        <f>MIN(0,AC25/MAX($AC$4:AC24)-1)</f>
        <v>0</v>
      </c>
      <c r="AW25">
        <f>MIN(0,AE25/MAX($AE$4:AE24)-1)</f>
        <v>0</v>
      </c>
    </row>
    <row r="26" spans="1:49" x14ac:dyDescent="0.25">
      <c r="A26" s="5">
        <v>13516</v>
      </c>
      <c r="B26" s="4">
        <v>1.8320168509739101</v>
      </c>
      <c r="C26" s="4">
        <v>1.8437499999999101</v>
      </c>
      <c r="D26" s="4">
        <v>4.1179969338336404</v>
      </c>
      <c r="E26" s="4">
        <v>2.5810916466592002</v>
      </c>
      <c r="F26" s="4">
        <v>3.4153846561024901</v>
      </c>
      <c r="G26" s="4">
        <v>2.3817137245924598</v>
      </c>
      <c r="H26" s="2">
        <v>3181912.4731839099</v>
      </c>
      <c r="I26" s="2">
        <v>4117996.8741115001</v>
      </c>
      <c r="J26" s="2">
        <v>3196274.3467744999</v>
      </c>
      <c r="K26" s="2">
        <v>3957545.5776897301</v>
      </c>
      <c r="L26" s="2">
        <v>2397453.5245388001</v>
      </c>
      <c r="M26" s="3">
        <f t="shared" si="23"/>
        <v>-2.2942357327183638E-3</v>
      </c>
      <c r="N26" s="3">
        <f t="shared" si="24"/>
        <v>8.2568807339479244E-2</v>
      </c>
      <c r="O26" s="3">
        <f t="shared" si="25"/>
        <v>-0.30715122818947205</v>
      </c>
      <c r="P26" s="3">
        <f t="shared" si="26"/>
        <v>3.6803507507380484E-2</v>
      </c>
      <c r="Q26" s="3">
        <f t="shared" si="27"/>
        <v>8.6538016796127604E-2</v>
      </c>
      <c r="R26" s="3">
        <f t="shared" si="28"/>
        <v>1.4098361134713411E-3</v>
      </c>
      <c r="S26" s="3">
        <f t="shared" si="29"/>
        <v>-3.7338601647815994E-2</v>
      </c>
      <c r="T26" s="3">
        <f t="shared" si="30"/>
        <v>-0.30715122719963361</v>
      </c>
      <c r="U26" s="3">
        <f t="shared" si="31"/>
        <v>-3.5781662576130358E-2</v>
      </c>
      <c r="V26" s="3">
        <f t="shared" si="32"/>
        <v>-0.17664864766649724</v>
      </c>
      <c r="W26" s="3">
        <f t="shared" si="33"/>
        <v>2.2803960037278248E-2</v>
      </c>
      <c r="Y26" s="5">
        <v>13516</v>
      </c>
      <c r="Z26" s="2">
        <v>3.3535323721936301</v>
      </c>
      <c r="AA26" s="2">
        <v>3.3743878579281001</v>
      </c>
      <c r="AB26" s="2">
        <v>16.859947897378401</v>
      </c>
      <c r="AC26" s="2">
        <v>6.6606680203989796</v>
      </c>
      <c r="AD26" s="2">
        <v>11.655790394897901</v>
      </c>
      <c r="AE26" s="2">
        <v>5.6707814713122797</v>
      </c>
      <c r="AF26" s="2">
        <v>15156093.4039877</v>
      </c>
      <c r="AG26" s="2">
        <v>16859950.531439699</v>
      </c>
      <c r="AH26" s="2">
        <v>14472752.996499799</v>
      </c>
      <c r="AI26" s="2">
        <v>21493997.6586597</v>
      </c>
      <c r="AJ26" s="2">
        <v>7092925.6900796704</v>
      </c>
      <c r="AK26" s="3">
        <f t="shared" si="12"/>
        <v>-4.5832281458635382E-3</v>
      </c>
      <c r="AL26" s="3">
        <f t="shared" si="13"/>
        <v>0.17192685985433864</v>
      </c>
      <c r="AM26" s="3">
        <f t="shared" si="14"/>
        <v>-0.52020946675991619</v>
      </c>
      <c r="AN26" s="3">
        <f t="shared" si="15"/>
        <v>7.4956113191554152E-2</v>
      </c>
      <c r="AO26" s="3">
        <f t="shared" si="16"/>
        <v>0.18053359454041407</v>
      </c>
      <c r="AP26" s="3">
        <f t="shared" si="17"/>
        <v>2.8216522093171825E-3</v>
      </c>
      <c r="AQ26" s="3">
        <f t="shared" si="18"/>
        <v>-5.4155943055380407E-2</v>
      </c>
      <c r="AR26" s="3">
        <f t="shared" si="19"/>
        <v>-0.52020945681187181</v>
      </c>
      <c r="AS26" s="3">
        <f t="shared" si="20"/>
        <v>-5.12768625630865E-2</v>
      </c>
      <c r="AT26" s="3">
        <f t="shared" si="21"/>
        <v>-0.29657176091750082</v>
      </c>
      <c r="AU26" s="3">
        <f t="shared" si="22"/>
        <v>5.1003629183977717E-2</v>
      </c>
      <c r="AV26">
        <f>MIN(0,AC26/MAX($AC$4:AC25)-1)</f>
        <v>0</v>
      </c>
      <c r="AW26">
        <f>MIN(0,AE26/MAX($AE$4:AE25)-1)</f>
        <v>0</v>
      </c>
    </row>
    <row r="27" spans="1:49" x14ac:dyDescent="0.25">
      <c r="A27" s="5">
        <v>13881</v>
      </c>
      <c r="B27" s="4">
        <v>1.83517640863582</v>
      </c>
      <c r="C27" s="4">
        <v>1.7656249999999101</v>
      </c>
      <c r="D27" s="4">
        <v>4.9326278943092303</v>
      </c>
      <c r="E27" s="4">
        <v>2.6921538016651398</v>
      </c>
      <c r="F27" s="4">
        <v>3.37495221197879</v>
      </c>
      <c r="G27" s="4">
        <v>2.526077600677</v>
      </c>
      <c r="H27" s="2">
        <v>3357600.2457904099</v>
      </c>
      <c r="I27" s="2">
        <v>4932627.8189836396</v>
      </c>
      <c r="J27" s="2">
        <v>3396202.8586437702</v>
      </c>
      <c r="K27" s="2">
        <v>4509307.4033939904</v>
      </c>
      <c r="L27" s="2">
        <v>2480549.7550602602</v>
      </c>
      <c r="M27" s="3">
        <f t="shared" si="23"/>
        <v>1.7246335153686676E-3</v>
      </c>
      <c r="N27" s="3">
        <f t="shared" si="24"/>
        <v>-4.2372881355934311E-2</v>
      </c>
      <c r="O27" s="3">
        <f t="shared" si="25"/>
        <v>0.1978221386671144</v>
      </c>
      <c r="P27" s="3">
        <f t="shared" si="26"/>
        <v>4.3029140460661752E-2</v>
      </c>
      <c r="Q27" s="3">
        <f t="shared" si="27"/>
        <v>-1.1838328093281336E-2</v>
      </c>
      <c r="R27" s="3">
        <f t="shared" si="28"/>
        <v>6.0613445937648391E-2</v>
      </c>
      <c r="S27" s="3">
        <f t="shared" si="29"/>
        <v>5.5214520854089288E-2</v>
      </c>
      <c r="T27" s="3">
        <f t="shared" si="30"/>
        <v>0.19782213774698509</v>
      </c>
      <c r="U27" s="3">
        <f t="shared" si="31"/>
        <v>6.2550485402176781E-2</v>
      </c>
      <c r="V27" s="3">
        <f t="shared" si="32"/>
        <v>0.13942020751820583</v>
      </c>
      <c r="W27" s="3">
        <f t="shared" si="33"/>
        <v>3.4660204951186824E-2</v>
      </c>
      <c r="Y27" s="5">
        <v>13881</v>
      </c>
      <c r="Z27" s="2">
        <v>3.36510953702685</v>
      </c>
      <c r="AA27" s="2">
        <v>3.09445905226554</v>
      </c>
      <c r="AB27" s="2">
        <v>24.187251104140501</v>
      </c>
      <c r="AC27" s="2">
        <v>7.24615647574179</v>
      </c>
      <c r="AD27" s="2">
        <v>11.3814475571036</v>
      </c>
      <c r="AE27" s="2">
        <v>6.3789821319660804</v>
      </c>
      <c r="AF27" s="2">
        <v>16967423.229804099</v>
      </c>
      <c r="AG27" s="2">
        <v>24187254.590913601</v>
      </c>
      <c r="AH27" s="2">
        <v>16416507.285369899</v>
      </c>
      <c r="AI27" s="2">
        <v>28013402.7850984</v>
      </c>
      <c r="AJ27" s="2">
        <v>7602908.2414416103</v>
      </c>
      <c r="AK27" s="3">
        <f t="shared" si="12"/>
        <v>3.4522299320005612E-3</v>
      </c>
      <c r="AL27" s="3">
        <f t="shared" si="13"/>
        <v>-8.2956914690428762E-2</v>
      </c>
      <c r="AM27" s="3">
        <f t="shared" si="14"/>
        <v>0.43459821177154656</v>
      </c>
      <c r="AN27" s="3">
        <f t="shared" si="15"/>
        <v>8.7902362578301751E-2</v>
      </c>
      <c r="AO27" s="3">
        <f t="shared" si="16"/>
        <v>-2.3537042834468669E-2</v>
      </c>
      <c r="AP27" s="3">
        <f t="shared" si="17"/>
        <v>0.12488590227581375</v>
      </c>
      <c r="AQ27" s="3">
        <f t="shared" si="18"/>
        <v>0.119511656304508</v>
      </c>
      <c r="AR27" s="3">
        <f t="shared" si="19"/>
        <v>0.43459819444963754</v>
      </c>
      <c r="AS27" s="3">
        <f t="shared" si="20"/>
        <v>0.13430439180024645</v>
      </c>
      <c r="AT27" s="3">
        <f t="shared" si="21"/>
        <v>0.3033128238856071</v>
      </c>
      <c r="AU27" s="3">
        <f t="shared" si="22"/>
        <v>7.1900168371312967E-2</v>
      </c>
      <c r="AV27">
        <f>MIN(0,AC27/MAX($AC$4:AC26)-1)</f>
        <v>0</v>
      </c>
      <c r="AW27">
        <f>MIN(0,AE27/MAX($AE$4:AE26)-1)</f>
        <v>0</v>
      </c>
    </row>
    <row r="28" spans="1:49" x14ac:dyDescent="0.25">
      <c r="A28" s="5">
        <v>14246</v>
      </c>
      <c r="B28" s="4">
        <v>1.8125329120586799</v>
      </c>
      <c r="C28" s="4">
        <v>1.5937499999999201</v>
      </c>
      <c r="D28" s="4">
        <v>5.0492384760721203</v>
      </c>
      <c r="E28" s="4">
        <v>2.79523874602204</v>
      </c>
      <c r="F28" s="4">
        <v>3.6741816667720699</v>
      </c>
      <c r="G28" s="4">
        <v>2.67137840834252</v>
      </c>
      <c r="H28" s="2">
        <v>3426598.61236426</v>
      </c>
      <c r="I28" s="2">
        <v>5049238.3985129697</v>
      </c>
      <c r="J28" s="2">
        <v>3486621.9694460901</v>
      </c>
      <c r="K28" s="2">
        <v>4659664.4871633798</v>
      </c>
      <c r="L28" s="2">
        <v>2583928.2714024</v>
      </c>
      <c r="M28" s="3">
        <f t="shared" si="23"/>
        <v>-1.2338593974173917E-2</v>
      </c>
      <c r="N28" s="3">
        <f t="shared" si="24"/>
        <v>-9.7345132743362095E-2</v>
      </c>
      <c r="O28" s="3">
        <f t="shared" si="25"/>
        <v>2.3640660569069771E-2</v>
      </c>
      <c r="P28" s="3">
        <f t="shared" si="26"/>
        <v>3.8290882301427409E-2</v>
      </c>
      <c r="Q28" s="3">
        <f t="shared" si="27"/>
        <v>8.8661834597603573E-2</v>
      </c>
      <c r="R28" s="3">
        <f t="shared" si="28"/>
        <v>5.7520326226945251E-2</v>
      </c>
      <c r="S28" s="3">
        <f t="shared" si="29"/>
        <v>2.054990514739119E-2</v>
      </c>
      <c r="T28" s="3">
        <f t="shared" si="30"/>
        <v>2.3640660477270314E-2</v>
      </c>
      <c r="U28" s="3">
        <f t="shared" si="31"/>
        <v>2.6623589510323731E-2</v>
      </c>
      <c r="V28" s="3">
        <f t="shared" si="32"/>
        <v>3.3343720070230898E-2</v>
      </c>
      <c r="W28" s="3">
        <f t="shared" si="33"/>
        <v>4.1675647154930218E-2</v>
      </c>
      <c r="Y28" s="5">
        <v>14246</v>
      </c>
      <c r="Z28" s="2">
        <v>3.2825784576556698</v>
      </c>
      <c r="AA28" s="2">
        <v>2.5212195711660002</v>
      </c>
      <c r="AB28" s="2">
        <v>25.344320868710401</v>
      </c>
      <c r="AC28" s="2">
        <v>7.8116617635468604</v>
      </c>
      <c r="AD28" s="2">
        <v>13.4887419908222</v>
      </c>
      <c r="AE28" s="2">
        <v>7.13384401914543</v>
      </c>
      <c r="AF28" s="2">
        <v>17712721.960496001</v>
      </c>
      <c r="AG28" s="2">
        <v>25344324.490137</v>
      </c>
      <c r="AH28" s="2">
        <v>17328925.943318699</v>
      </c>
      <c r="AI28" s="2">
        <v>29917671.1882932</v>
      </c>
      <c r="AJ28" s="2">
        <v>8259580.0327160899</v>
      </c>
      <c r="AK28" s="3">
        <f t="shared" si="12"/>
        <v>-2.452552538426378E-2</v>
      </c>
      <c r="AL28" s="3">
        <f t="shared" si="13"/>
        <v>-0.18524707272499052</v>
      </c>
      <c r="AM28" s="3">
        <f t="shared" si="14"/>
        <v>4.7838001912165584E-2</v>
      </c>
      <c r="AN28" s="3">
        <f t="shared" si="15"/>
        <v>7.8042102692404081E-2</v>
      </c>
      <c r="AO28" s="3">
        <f t="shared" si="16"/>
        <v>0.18515170615563359</v>
      </c>
      <c r="AP28" s="3">
        <f t="shared" si="17"/>
        <v>0.11833578956062873</v>
      </c>
      <c r="AQ28" s="3">
        <f t="shared" si="18"/>
        <v>4.3925274957646421E-2</v>
      </c>
      <c r="AR28" s="3">
        <f t="shared" si="19"/>
        <v>4.7838000583086959E-2</v>
      </c>
      <c r="AS28" s="3">
        <f t="shared" si="20"/>
        <v>5.5579341091751555E-2</v>
      </c>
      <c r="AT28" s="3">
        <f t="shared" si="21"/>
        <v>6.7977047194272444E-2</v>
      </c>
      <c r="AU28" s="3">
        <f t="shared" si="22"/>
        <v>8.6371131995927719E-2</v>
      </c>
      <c r="AV28">
        <f>MIN(0,AC28/MAX($AC$4:AC27)-1)</f>
        <v>0</v>
      </c>
      <c r="AW28">
        <f>MIN(0,AE28/MAX($AE$4:AE27)-1)</f>
        <v>0</v>
      </c>
    </row>
    <row r="29" spans="1:49" x14ac:dyDescent="0.25">
      <c r="A29" s="5">
        <v>14611</v>
      </c>
      <c r="B29" s="4">
        <v>1.78251711427038</v>
      </c>
      <c r="C29" s="4">
        <v>1.5937499999999201</v>
      </c>
      <c r="D29" s="4">
        <v>4.5716629437142204</v>
      </c>
      <c r="E29" s="4">
        <v>2.9212604144022598</v>
      </c>
      <c r="F29" s="4">
        <v>3.6282248202179201</v>
      </c>
      <c r="G29" s="4">
        <v>2.83799249471909</v>
      </c>
      <c r="H29" s="2">
        <v>3419774.5318232798</v>
      </c>
      <c r="I29" s="2">
        <v>4571662.8753025504</v>
      </c>
      <c r="J29" s="2">
        <v>3506393.0452205301</v>
      </c>
      <c r="K29" s="2">
        <v>4495357.2831418002</v>
      </c>
      <c r="L29" s="2">
        <v>2621492.55750666</v>
      </c>
      <c r="M29" s="3">
        <f t="shared" si="23"/>
        <v>-1.6560139453803302E-2</v>
      </c>
      <c r="N29" s="3">
        <f t="shared" si="24"/>
        <v>0</v>
      </c>
      <c r="O29" s="3">
        <f t="shared" si="25"/>
        <v>-9.4583675265307199E-2</v>
      </c>
      <c r="P29" s="3">
        <f t="shared" si="26"/>
        <v>4.5084402382288058E-2</v>
      </c>
      <c r="Q29" s="3">
        <f t="shared" si="27"/>
        <v>-1.250804960728169E-2</v>
      </c>
      <c r="R29" s="3">
        <f t="shared" si="28"/>
        <v>6.2370080500855352E-2</v>
      </c>
      <c r="S29" s="3">
        <f t="shared" si="29"/>
        <v>-1.9915027445457367E-3</v>
      </c>
      <c r="T29" s="3">
        <f t="shared" si="30"/>
        <v>-9.4583674906510318E-2</v>
      </c>
      <c r="U29" s="3">
        <f t="shared" si="31"/>
        <v>5.6705533171355071E-3</v>
      </c>
      <c r="V29" s="3">
        <f t="shared" si="32"/>
        <v>-3.5261595437658499E-2</v>
      </c>
      <c r="W29" s="3">
        <f t="shared" si="33"/>
        <v>1.4537665971614766E-2</v>
      </c>
      <c r="Y29" s="5">
        <v>14611</v>
      </c>
      <c r="Z29" s="2">
        <v>3.1747553469298699</v>
      </c>
      <c r="AA29" s="2">
        <v>2.5212195711660002</v>
      </c>
      <c r="AB29" s="2">
        <v>20.775945746230601</v>
      </c>
      <c r="AC29" s="2">
        <v>8.5318441766293898</v>
      </c>
      <c r="AD29" s="2">
        <v>13.153408598772099</v>
      </c>
      <c r="AE29" s="2">
        <v>8.0513583868087508</v>
      </c>
      <c r="AF29" s="2">
        <v>17695829.108289398</v>
      </c>
      <c r="AG29" s="2">
        <v>20775948.836014502</v>
      </c>
      <c r="AH29" s="2">
        <v>17581189.936742801</v>
      </c>
      <c r="AI29" s="2">
        <v>28003186.537314899</v>
      </c>
      <c r="AJ29" s="2">
        <v>8511561.9584012609</v>
      </c>
      <c r="AK29" s="3">
        <f t="shared" si="12"/>
        <v>-3.2847078026218557E-2</v>
      </c>
      <c r="AL29" s="3">
        <f t="shared" si="13"/>
        <v>0</v>
      </c>
      <c r="AM29" s="3">
        <f t="shared" si="14"/>
        <v>-0.18025241813126769</v>
      </c>
      <c r="AN29" s="3">
        <f t="shared" si="15"/>
        <v>9.2193240680652933E-2</v>
      </c>
      <c r="AO29" s="3">
        <f t="shared" si="16"/>
        <v>-2.4860242139575606E-2</v>
      </c>
      <c r="AP29" s="3">
        <f t="shared" si="17"/>
        <v>0.12861430179871403</v>
      </c>
      <c r="AQ29" s="3">
        <f t="shared" si="18"/>
        <v>-9.5371294396640049E-4</v>
      </c>
      <c r="AR29" s="3">
        <f t="shared" si="19"/>
        <v>-0.18025241335196474</v>
      </c>
      <c r="AS29" s="3">
        <f t="shared" si="20"/>
        <v>1.4557393473157765E-2</v>
      </c>
      <c r="AT29" s="3">
        <f t="shared" si="21"/>
        <v>-6.3991767237800201E-2</v>
      </c>
      <c r="AU29" s="3">
        <f t="shared" si="22"/>
        <v>3.050783752770414E-2</v>
      </c>
      <c r="AV29">
        <f>MIN(0,AC29/MAX($AC$4:AC28)-1)</f>
        <v>0</v>
      </c>
      <c r="AW29">
        <f>MIN(0,AE29/MAX($AE$4:AE28)-1)</f>
        <v>0</v>
      </c>
    </row>
    <row r="30" spans="1:49" x14ac:dyDescent="0.25">
      <c r="A30" s="5">
        <v>14977</v>
      </c>
      <c r="B30" s="4">
        <v>1.78251711427038</v>
      </c>
      <c r="C30" s="4">
        <v>1.7812499999998599</v>
      </c>
      <c r="D30" s="4">
        <v>4.1114575694594198</v>
      </c>
      <c r="E30" s="4">
        <v>2.86570378462911</v>
      </c>
      <c r="F30" s="4">
        <v>3.56280553801572</v>
      </c>
      <c r="G30" s="4">
        <v>2.8704144092453499</v>
      </c>
      <c r="H30" s="2">
        <v>3379800.7360420399</v>
      </c>
      <c r="I30" s="2">
        <v>4111457.50986253</v>
      </c>
      <c r="J30" s="2">
        <v>3437839.4435941898</v>
      </c>
      <c r="K30" s="2">
        <v>4217019.9862382496</v>
      </c>
      <c r="L30" s="2">
        <v>2604148.6086596502</v>
      </c>
      <c r="M30" s="3">
        <f t="shared" si="23"/>
        <v>0</v>
      </c>
      <c r="N30" s="3">
        <f t="shared" si="24"/>
        <v>0.11764705882349746</v>
      </c>
      <c r="O30" s="3">
        <f t="shared" si="25"/>
        <v>-0.10066476464271212</v>
      </c>
      <c r="P30" s="3">
        <f t="shared" si="26"/>
        <v>-1.9018033962068914E-2</v>
      </c>
      <c r="Q30" s="3">
        <f t="shared" si="27"/>
        <v>-1.8030658364293628E-2</v>
      </c>
      <c r="R30" s="3">
        <f t="shared" si="28"/>
        <v>1.142424251881935E-2</v>
      </c>
      <c r="S30" s="3">
        <f t="shared" si="29"/>
        <v>-1.1689014994777258E-2</v>
      </c>
      <c r="T30" s="3">
        <f t="shared" si="30"/>
        <v>-0.10066476422095405</v>
      </c>
      <c r="U30" s="3">
        <f t="shared" si="31"/>
        <v>-1.9551031713282652E-2</v>
      </c>
      <c r="V30" s="3">
        <f t="shared" si="32"/>
        <v>-6.191661293471673E-2</v>
      </c>
      <c r="W30" s="3">
        <f t="shared" si="33"/>
        <v>-6.616058778174061E-3</v>
      </c>
      <c r="Y30" s="5">
        <v>14977</v>
      </c>
      <c r="Z30" s="2">
        <v>3.1747553469298699</v>
      </c>
      <c r="AA30" s="2">
        <v>3.14919369590163</v>
      </c>
      <c r="AB30" s="2">
        <v>16.8029374092187</v>
      </c>
      <c r="AC30" s="2">
        <v>8.2104005739120804</v>
      </c>
      <c r="AD30" s="2">
        <v>12.6833394482345</v>
      </c>
      <c r="AE30" s="2">
        <v>8.2363664504095198</v>
      </c>
      <c r="AF30" s="2">
        <v>17344592.663480502</v>
      </c>
      <c r="AG30" s="2">
        <v>16802940.036645401</v>
      </c>
      <c r="AH30" s="2">
        <v>16948298.003942799</v>
      </c>
      <c r="AI30" s="2">
        <v>24707852.434391901</v>
      </c>
      <c r="AJ30" s="2">
        <v>8405502.7549659107</v>
      </c>
      <c r="AK30" s="3">
        <f t="shared" si="12"/>
        <v>0</v>
      </c>
      <c r="AL30" s="3">
        <f t="shared" si="13"/>
        <v>0.24907553944030658</v>
      </c>
      <c r="AM30" s="3">
        <f t="shared" si="14"/>
        <v>-0.19123116634691484</v>
      </c>
      <c r="AN30" s="3">
        <f t="shared" si="15"/>
        <v>-3.7675747008813709E-2</v>
      </c>
      <c r="AO30" s="3">
        <f t="shared" si="16"/>
        <v>-3.5737439995704334E-2</v>
      </c>
      <c r="AP30" s="3">
        <f t="shared" si="17"/>
        <v>2.2978490673559282E-2</v>
      </c>
      <c r="AQ30" s="3">
        <f t="shared" si="18"/>
        <v>-1.9848544120736555E-2</v>
      </c>
      <c r="AR30" s="3">
        <f t="shared" si="19"/>
        <v>-0.19123116016160024</v>
      </c>
      <c r="AS30" s="3">
        <f t="shared" si="20"/>
        <v>-3.5998242159782756E-2</v>
      </c>
      <c r="AT30" s="3">
        <f t="shared" si="21"/>
        <v>-0.1176771114434384</v>
      </c>
      <c r="AU30" s="3">
        <f t="shared" si="22"/>
        <v>-1.2460604052898394E-2</v>
      </c>
      <c r="AV30">
        <f>MIN(0,AC30/MAX($AC$4:AC29)-1)</f>
        <v>-3.7675747008813709E-2</v>
      </c>
      <c r="AW30">
        <f>MIN(0,AE30/MAX($AE$4:AE29)-1)</f>
        <v>0</v>
      </c>
    </row>
    <row r="31" spans="1:49" x14ac:dyDescent="0.25">
      <c r="A31" s="5">
        <v>15342</v>
      </c>
      <c r="B31" s="4">
        <v>1.78251711427038</v>
      </c>
      <c r="C31" s="4">
        <v>1.8593749999998099</v>
      </c>
      <c r="D31" s="4">
        <v>4.7450726394188001</v>
      </c>
      <c r="E31" s="4">
        <v>2.9213157658471598</v>
      </c>
      <c r="F31" s="4">
        <v>3.9375039262559199</v>
      </c>
      <c r="G31" s="4">
        <v>2.9278226961470302</v>
      </c>
      <c r="H31" s="2">
        <v>3560972.58428495</v>
      </c>
      <c r="I31" s="2">
        <v>4745072.5676856497</v>
      </c>
      <c r="J31" s="2">
        <v>3614097.34125474</v>
      </c>
      <c r="K31" s="2">
        <v>4640177.5930953398</v>
      </c>
      <c r="L31" s="2">
        <v>2665941.1380444299</v>
      </c>
      <c r="M31" s="3">
        <f t="shared" si="23"/>
        <v>0</v>
      </c>
      <c r="N31" s="3">
        <f t="shared" si="24"/>
        <v>4.3859649122782507E-2</v>
      </c>
      <c r="O31" s="3">
        <f t="shared" si="25"/>
        <v>0.1541095972061044</v>
      </c>
      <c r="P31" s="3">
        <f t="shared" si="26"/>
        <v>1.9406046611076144E-2</v>
      </c>
      <c r="Q31" s="3">
        <f t="shared" si="27"/>
        <v>0.10516947507858809</v>
      </c>
      <c r="R31" s="3">
        <f t="shared" si="28"/>
        <v>1.9999999552947179E-2</v>
      </c>
      <c r="S31" s="3">
        <f t="shared" si="29"/>
        <v>5.3604298712318199E-2</v>
      </c>
      <c r="T31" s="3">
        <f t="shared" si="30"/>
        <v>0.15410959648815759</v>
      </c>
      <c r="U31" s="3">
        <f t="shared" si="31"/>
        <v>5.1269962007381098E-2</v>
      </c>
      <c r="V31" s="3">
        <f t="shared" si="32"/>
        <v>0.10034517461098491</v>
      </c>
      <c r="W31" s="3">
        <f t="shared" si="33"/>
        <v>2.3728495823663653E-2</v>
      </c>
      <c r="Y31" s="5">
        <v>15342</v>
      </c>
      <c r="Z31" s="2">
        <v>3.1747553469298699</v>
      </c>
      <c r="AA31" s="2">
        <v>3.4314724485518</v>
      </c>
      <c r="AB31" s="2">
        <v>22.379223772375202</v>
      </c>
      <c r="AC31" s="2">
        <v>8.5321432774833905</v>
      </c>
      <c r="AD31" s="2">
        <v>15.490829763073</v>
      </c>
      <c r="AE31" s="2">
        <v>8.5691027241519109</v>
      </c>
      <c r="AF31" s="2">
        <v>19311225.4316484</v>
      </c>
      <c r="AG31" s="2">
        <v>22379227.048739899</v>
      </c>
      <c r="AH31" s="2">
        <v>18784090.3295995</v>
      </c>
      <c r="AI31" s="2">
        <v>30020902.030051298</v>
      </c>
      <c r="AJ31" s="2">
        <v>8821433.3868785705</v>
      </c>
      <c r="AK31" s="3">
        <f t="shared" si="12"/>
        <v>0</v>
      </c>
      <c r="AL31" s="3">
        <f t="shared" si="13"/>
        <v>8.9635246322742335E-2</v>
      </c>
      <c r="AM31" s="3">
        <f t="shared" si="14"/>
        <v>0.33186378234660019</v>
      </c>
      <c r="AN31" s="3">
        <f t="shared" si="15"/>
        <v>3.918721147341131E-2</v>
      </c>
      <c r="AO31" s="3">
        <f t="shared" si="16"/>
        <v>0.22135261192818567</v>
      </c>
      <c r="AP31" s="3">
        <f t="shared" si="17"/>
        <v>4.0398430029281451E-2</v>
      </c>
      <c r="AQ31" s="3">
        <f t="shared" si="18"/>
        <v>0.11338592991628427</v>
      </c>
      <c r="AR31" s="3">
        <f t="shared" si="19"/>
        <v>0.33186376907453208</v>
      </c>
      <c r="AS31" s="3">
        <f t="shared" si="20"/>
        <v>0.10831720832555747</v>
      </c>
      <c r="AT31" s="3">
        <f t="shared" si="21"/>
        <v>0.21503486026425911</v>
      </c>
      <c r="AU31" s="3">
        <f t="shared" si="22"/>
        <v>4.948313551701955E-2</v>
      </c>
      <c r="AV31">
        <f>MIN(0,AC31/MAX($AC$4:AC30)-1)</f>
        <v>0</v>
      </c>
      <c r="AW31">
        <f>MIN(0,AE31/MAX($AE$4:AE30)-1)</f>
        <v>0</v>
      </c>
    </row>
    <row r="32" spans="1:49" x14ac:dyDescent="0.25">
      <c r="A32" s="5">
        <v>15707</v>
      </c>
      <c r="B32" s="4">
        <v>1.78251711427038</v>
      </c>
      <c r="C32" s="4">
        <v>1.8749999999997899</v>
      </c>
      <c r="D32" s="4">
        <v>6.0260429089709202</v>
      </c>
      <c r="E32" s="4">
        <v>2.9908329283861699</v>
      </c>
      <c r="F32" s="4">
        <v>4.6659989578336303</v>
      </c>
      <c r="G32" s="4">
        <v>2.9980904414653802</v>
      </c>
      <c r="H32" s="2">
        <v>3856144.2793744099</v>
      </c>
      <c r="I32" s="2">
        <v>6026042.8127020504</v>
      </c>
      <c r="J32" s="2">
        <v>3902076.1841938002</v>
      </c>
      <c r="K32" s="2">
        <v>5436122.75149702</v>
      </c>
      <c r="L32" s="2">
        <v>2771604.4547003401</v>
      </c>
      <c r="M32" s="3">
        <f t="shared" si="23"/>
        <v>0</v>
      </c>
      <c r="N32" s="3">
        <f t="shared" si="24"/>
        <v>8.4033613445280153E-3</v>
      </c>
      <c r="O32" s="3">
        <f t="shared" si="25"/>
        <v>0.26995798945430249</v>
      </c>
      <c r="P32" s="3">
        <f t="shared" si="26"/>
        <v>2.3796524618026282E-2</v>
      </c>
      <c r="Q32" s="3">
        <f t="shared" si="27"/>
        <v>0.18501442670824697</v>
      </c>
      <c r="R32" s="3">
        <f t="shared" si="28"/>
        <v>2.4000000208626471E-2</v>
      </c>
      <c r="S32" s="3">
        <f t="shared" si="29"/>
        <v>8.2890751923250461E-2</v>
      </c>
      <c r="T32" s="3">
        <f t="shared" si="30"/>
        <v>0.2699579883645864</v>
      </c>
      <c r="U32" s="3">
        <f t="shared" si="31"/>
        <v>7.9682093686795907E-2</v>
      </c>
      <c r="V32" s="3">
        <f t="shared" si="32"/>
        <v>0.17153333949675975</v>
      </c>
      <c r="W32" s="3">
        <f t="shared" si="33"/>
        <v>3.9634527239944317E-2</v>
      </c>
      <c r="Y32" s="5">
        <v>15707</v>
      </c>
      <c r="Z32" s="2">
        <v>3.1747553469298699</v>
      </c>
      <c r="AA32" s="2">
        <v>3.4893856331314499</v>
      </c>
      <c r="AB32" s="2">
        <v>36.085141763014597</v>
      </c>
      <c r="AC32" s="2">
        <v>8.9430265060425302</v>
      </c>
      <c r="AD32" s="2">
        <v>21.750730805928399</v>
      </c>
      <c r="AE32" s="2">
        <v>8.9853360249754299</v>
      </c>
      <c r="AF32" s="2">
        <v>22863092.8668226</v>
      </c>
      <c r="AG32" s="2">
        <v>36085146.634399801</v>
      </c>
      <c r="AH32" s="2">
        <v>22097524.622559998</v>
      </c>
      <c r="AI32" s="2">
        <v>41633248.092674598</v>
      </c>
      <c r="AJ32" s="2">
        <v>9581315.9061052091</v>
      </c>
      <c r="AK32" s="3">
        <f t="shared" si="12"/>
        <v>0</v>
      </c>
      <c r="AL32" s="3">
        <f t="shared" si="13"/>
        <v>1.6877065297170368E-2</v>
      </c>
      <c r="AM32" s="3">
        <f t="shared" si="14"/>
        <v>0.61243938261870867</v>
      </c>
      <c r="AN32" s="3">
        <f t="shared" si="15"/>
        <v>4.815709431925197E-2</v>
      </c>
      <c r="AO32" s="3">
        <f t="shared" si="16"/>
        <v>0.40410366252799013</v>
      </c>
      <c r="AP32" s="3">
        <f t="shared" si="17"/>
        <v>4.8573732189062246E-2</v>
      </c>
      <c r="AQ32" s="3">
        <f t="shared" si="18"/>
        <v>0.18392760458138446</v>
      </c>
      <c r="AR32" s="3">
        <f t="shared" si="19"/>
        <v>0.61243936422869605</v>
      </c>
      <c r="AS32" s="3">
        <f t="shared" si="20"/>
        <v>0.17639578147360546</v>
      </c>
      <c r="AT32" s="3">
        <f t="shared" si="21"/>
        <v>0.38680869918562721</v>
      </c>
      <c r="AU32" s="3">
        <f t="shared" si="22"/>
        <v>8.6140481472877672E-2</v>
      </c>
      <c r="AV32">
        <f>MIN(0,AC32/MAX($AC$4:AC31)-1)</f>
        <v>0</v>
      </c>
      <c r="AW32">
        <f>MIN(0,AE32/MAX($AE$4:AE31)-1)</f>
        <v>0</v>
      </c>
    </row>
    <row r="33" spans="1:49" x14ac:dyDescent="0.25">
      <c r="A33" s="5">
        <v>16072</v>
      </c>
      <c r="B33" s="4">
        <v>1.78251711427038</v>
      </c>
      <c r="C33" s="4">
        <v>1.8906249999998199</v>
      </c>
      <c r="D33" s="4">
        <v>7.2123545024209097</v>
      </c>
      <c r="E33" s="4">
        <v>3.0921740289695401</v>
      </c>
      <c r="F33" s="4">
        <v>5.7373600727136997</v>
      </c>
      <c r="G33" s="4">
        <v>3.07304270361896</v>
      </c>
      <c r="H33" s="2">
        <v>4145135.5119032799</v>
      </c>
      <c r="I33" s="2">
        <v>7212354.3834294202</v>
      </c>
      <c r="J33" s="2">
        <v>4183566.7845961298</v>
      </c>
      <c r="K33" s="2">
        <v>6142241.9490280999</v>
      </c>
      <c r="L33" s="2">
        <v>2862567.6006497298</v>
      </c>
      <c r="M33" s="3">
        <f t="shared" si="23"/>
        <v>0</v>
      </c>
      <c r="N33" s="3">
        <f t="shared" si="24"/>
        <v>8.3333333333501791E-3</v>
      </c>
      <c r="O33" s="3">
        <f t="shared" si="25"/>
        <v>0.19686411321166286</v>
      </c>
      <c r="P33" s="3">
        <f t="shared" si="26"/>
        <v>3.3883905590825769E-2</v>
      </c>
      <c r="Q33" s="3">
        <f t="shared" si="27"/>
        <v>0.22961023449895723</v>
      </c>
      <c r="R33" s="3">
        <f t="shared" si="28"/>
        <v>2.5000000372552345E-2</v>
      </c>
      <c r="S33" s="3">
        <f t="shared" si="29"/>
        <v>7.4943054925256547E-2</v>
      </c>
      <c r="T33" s="3">
        <f t="shared" si="30"/>
        <v>0.19686411258592318</v>
      </c>
      <c r="U33" s="3">
        <f t="shared" si="31"/>
        <v>7.2138673648292073E-2</v>
      </c>
      <c r="V33" s="3">
        <f t="shared" si="32"/>
        <v>0.12989390229214859</v>
      </c>
      <c r="W33" s="3">
        <f t="shared" si="33"/>
        <v>3.2819670857118899E-2</v>
      </c>
      <c r="Y33" s="5">
        <v>16072</v>
      </c>
      <c r="Z33" s="2">
        <v>3.1747553469298699</v>
      </c>
      <c r="AA33" s="2">
        <v>3.54778343907204</v>
      </c>
      <c r="AB33" s="2">
        <v>51.684961981507499</v>
      </c>
      <c r="AC33" s="2">
        <v>9.55930267685563</v>
      </c>
      <c r="AD33" s="2">
        <v>32.8804297036694</v>
      </c>
      <c r="AE33" s="2">
        <v>9.4401965320051193</v>
      </c>
      <c r="AF33" s="2">
        <v>26594477.353205498</v>
      </c>
      <c r="AG33" s="2">
        <v>51684968.668315299</v>
      </c>
      <c r="AH33" s="2">
        <v>25543927.948107701</v>
      </c>
      <c r="AI33" s="2">
        <v>53427394.031260297</v>
      </c>
      <c r="AJ33" s="2">
        <v>10278004.957464499</v>
      </c>
      <c r="AK33" s="3">
        <f t="shared" si="12"/>
        <v>0</v>
      </c>
      <c r="AL33" s="3">
        <f t="shared" si="13"/>
        <v>1.6735841801521545E-2</v>
      </c>
      <c r="AM33" s="3">
        <f t="shared" si="14"/>
        <v>0.43230591474305657</v>
      </c>
      <c r="AN33" s="3">
        <f t="shared" si="15"/>
        <v>6.8911365788382861E-2</v>
      </c>
      <c r="AO33" s="3">
        <f t="shared" si="16"/>
        <v>0.5116931011213417</v>
      </c>
      <c r="AP33" s="3">
        <f t="shared" si="17"/>
        <v>5.0622537183403038E-2</v>
      </c>
      <c r="AQ33" s="3">
        <f t="shared" si="18"/>
        <v>0.16320558675583374</v>
      </c>
      <c r="AR33" s="3">
        <f t="shared" si="19"/>
        <v>0.43230590669248548</v>
      </c>
      <c r="AS33" s="3">
        <f t="shared" si="20"/>
        <v>0.15596332097891041</v>
      </c>
      <c r="AT33" s="3">
        <f t="shared" si="21"/>
        <v>0.28328671143630735</v>
      </c>
      <c r="AU33" s="3">
        <f t="shared" si="22"/>
        <v>7.2713295145123036E-2</v>
      </c>
      <c r="AV33">
        <f>MIN(0,AC33/MAX($AC$4:AC32)-1)</f>
        <v>0</v>
      </c>
      <c r="AW33">
        <f>MIN(0,AE33/MAX($AE$4:AE32)-1)</f>
        <v>0</v>
      </c>
    </row>
    <row r="34" spans="1:49" x14ac:dyDescent="0.25">
      <c r="A34" s="5">
        <v>16438</v>
      </c>
      <c r="B34" s="4">
        <v>1.82780410742465</v>
      </c>
      <c r="C34" s="4">
        <v>1.9062499999997999</v>
      </c>
      <c r="D34" s="4">
        <v>9.9045997355421296</v>
      </c>
      <c r="E34" s="4">
        <v>3.2136423766808901</v>
      </c>
      <c r="F34" s="4">
        <v>6.7268989984880498</v>
      </c>
      <c r="G34" s="4">
        <v>3.4048374737101401</v>
      </c>
      <c r="H34" s="2">
        <v>4672650.0122028897</v>
      </c>
      <c r="I34" s="2">
        <v>9904599.5649833493</v>
      </c>
      <c r="J34" s="2">
        <v>4691284.2382344501</v>
      </c>
      <c r="K34" s="2">
        <v>7698792.7120955298</v>
      </c>
      <c r="L34" s="2">
        <v>2997480.40840508</v>
      </c>
      <c r="M34" s="3">
        <f t="shared" si="23"/>
        <v>2.5406203840464547E-2</v>
      </c>
      <c r="N34" s="3">
        <f t="shared" si="24"/>
        <v>8.2644628099075579E-3</v>
      </c>
      <c r="O34" s="3">
        <f t="shared" si="25"/>
        <v>0.37328243255618343</v>
      </c>
      <c r="P34" s="3">
        <f t="shared" si="26"/>
        <v>3.928250692663271E-2</v>
      </c>
      <c r="Q34" s="3">
        <f t="shared" si="27"/>
        <v>0.17247286438940734</v>
      </c>
      <c r="R34" s="3">
        <f t="shared" si="28"/>
        <v>0.10796946287158415</v>
      </c>
      <c r="S34" s="3">
        <f t="shared" si="29"/>
        <v>0.12726109889164916</v>
      </c>
      <c r="T34" s="3">
        <f t="shared" si="30"/>
        <v>0.37328243156484864</v>
      </c>
      <c r="U34" s="3">
        <f t="shared" si="31"/>
        <v>0.12135994948323359</v>
      </c>
      <c r="V34" s="3">
        <f t="shared" si="32"/>
        <v>0.25341736388514069</v>
      </c>
      <c r="W34" s="3">
        <f t="shared" si="33"/>
        <v>4.712999886001934E-2</v>
      </c>
      <c r="Y34" s="5">
        <v>16438</v>
      </c>
      <c r="Z34" s="2">
        <v>3.3381134550606002</v>
      </c>
      <c r="AA34" s="2">
        <v>3.6066658663731701</v>
      </c>
      <c r="AB34" s="2">
        <v>97.435241474231802</v>
      </c>
      <c r="AC34" s="2">
        <v>10.3250215832688</v>
      </c>
      <c r="AD34" s="2">
        <v>45.196085471338201</v>
      </c>
      <c r="AE34" s="2">
        <v>11.5882822664343</v>
      </c>
      <c r="AF34" s="2">
        <v>34252764.649925597</v>
      </c>
      <c r="AG34" s="2">
        <v>97435253.485209301</v>
      </c>
      <c r="AH34" s="2">
        <v>32563407.335360002</v>
      </c>
      <c r="AI34" s="2">
        <v>85090186.998863295</v>
      </c>
      <c r="AJ34" s="2">
        <v>11333259.7016057</v>
      </c>
      <c r="AK34" s="3">
        <f t="shared" si="12"/>
        <v>5.1455337586471028E-2</v>
      </c>
      <c r="AL34" s="3">
        <f t="shared" si="13"/>
        <v>1.6596962106720792E-2</v>
      </c>
      <c r="AM34" s="3">
        <f t="shared" si="14"/>
        <v>0.88517583720180393</v>
      </c>
      <c r="AN34" s="3">
        <f t="shared" si="15"/>
        <v>8.010196269515335E-2</v>
      </c>
      <c r="AO34" s="3">
        <f t="shared" si="16"/>
        <v>0.37455884484059521</v>
      </c>
      <c r="AP34" s="3">
        <f t="shared" si="17"/>
        <v>0.2275467176076813</v>
      </c>
      <c r="AQ34" s="3">
        <f t="shared" si="18"/>
        <v>0.28796532434193622</v>
      </c>
      <c r="AR34" s="3">
        <f t="shared" si="19"/>
        <v>0.88517582569302267</v>
      </c>
      <c r="AS34" s="3">
        <f t="shared" si="20"/>
        <v>0.27480031268144511</v>
      </c>
      <c r="AT34" s="3">
        <f t="shared" si="21"/>
        <v>0.59263217945979441</v>
      </c>
      <c r="AU34" s="3">
        <f t="shared" si="22"/>
        <v>0.10267116512478536</v>
      </c>
      <c r="AV34">
        <f>MIN(0,AC34/MAX($AC$4:AC33)-1)</f>
        <v>0</v>
      </c>
      <c r="AW34">
        <f>MIN(0,AE34/MAX($AE$4:AE33)-1)</f>
        <v>0</v>
      </c>
    </row>
    <row r="35" spans="1:49" x14ac:dyDescent="0.25">
      <c r="A35" s="5">
        <v>16803</v>
      </c>
      <c r="B35" s="4">
        <v>1.82780410742465</v>
      </c>
      <c r="C35" s="4">
        <v>2.2031249999998002</v>
      </c>
      <c r="D35" s="4">
        <v>9.0530213818925507</v>
      </c>
      <c r="E35" s="4">
        <v>3.2730779296902202</v>
      </c>
      <c r="F35" s="4">
        <v>8.6868791025273193</v>
      </c>
      <c r="G35" s="4">
        <v>3.4010010373342401</v>
      </c>
      <c r="H35" s="2">
        <v>4817444.5607106304</v>
      </c>
      <c r="I35" s="2">
        <v>9053021.2276448999</v>
      </c>
      <c r="J35" s="2">
        <v>4780859.4371362701</v>
      </c>
      <c r="K35" s="2">
        <v>7328371.4340972695</v>
      </c>
      <c r="L35" s="2">
        <v>3061120.8936698399</v>
      </c>
      <c r="M35" s="3">
        <f t="shared" si="23"/>
        <v>0</v>
      </c>
      <c r="N35" s="3">
        <f t="shared" si="24"/>
        <v>0.15573770491804928</v>
      </c>
      <c r="O35" s="3">
        <f t="shared" si="25"/>
        <v>-8.5978068411359909E-2</v>
      </c>
      <c r="P35" s="3">
        <f t="shared" si="26"/>
        <v>1.8494762653309404E-2</v>
      </c>
      <c r="Q35" s="3">
        <f t="shared" si="27"/>
        <v>0.29136458039280777</v>
      </c>
      <c r="R35" s="3">
        <f t="shared" si="28"/>
        <v>-1.1267605004710024E-3</v>
      </c>
      <c r="S35" s="3">
        <f t="shared" si="29"/>
        <v>3.0987672547612588E-2</v>
      </c>
      <c r="T35" s="3">
        <f t="shared" si="30"/>
        <v>-8.5978068245092243E-2</v>
      </c>
      <c r="U35" s="3">
        <f t="shared" si="31"/>
        <v>1.9093961131532611E-2</v>
      </c>
      <c r="V35" s="3">
        <f t="shared" si="32"/>
        <v>-4.8114203336880768E-2</v>
      </c>
      <c r="W35" s="3">
        <f t="shared" si="33"/>
        <v>2.1231326512196391E-2</v>
      </c>
      <c r="Y35" s="5">
        <v>16803</v>
      </c>
      <c r="Z35" s="2">
        <v>3.3381134550606002</v>
      </c>
      <c r="AA35" s="2">
        <v>4.81714257070223</v>
      </c>
      <c r="AB35" s="2">
        <v>81.398386108932598</v>
      </c>
      <c r="AC35" s="2">
        <v>10.710457135070399</v>
      </c>
      <c r="AD35" s="2">
        <v>75.351075813316598</v>
      </c>
      <c r="AE35" s="2">
        <v>11.5621824848179</v>
      </c>
      <c r="AF35" s="2">
        <v>36800471.947841197</v>
      </c>
      <c r="AG35" s="2">
        <v>81398396.253627807</v>
      </c>
      <c r="AH35" s="2">
        <v>34089293.304321498</v>
      </c>
      <c r="AI35" s="2">
        <v>77284119.572835401</v>
      </c>
      <c r="AJ35" s="2">
        <v>11879766.5957944</v>
      </c>
      <c r="AK35" s="3">
        <f t="shared" si="12"/>
        <v>0</v>
      </c>
      <c r="AL35" s="3">
        <f t="shared" si="13"/>
        <v>0.33562208121771597</v>
      </c>
      <c r="AM35" s="3">
        <f t="shared" si="14"/>
        <v>-0.16458988680743802</v>
      </c>
      <c r="AN35" s="3">
        <f t="shared" si="15"/>
        <v>3.7330241752344451E-2</v>
      </c>
      <c r="AO35" s="3">
        <f t="shared" si="16"/>
        <v>0.66720358693678583</v>
      </c>
      <c r="AP35" s="3">
        <f t="shared" si="17"/>
        <v>-2.2522562892689502E-3</v>
      </c>
      <c r="AQ35" s="3">
        <f t="shared" si="18"/>
        <v>7.4379610637389293E-2</v>
      </c>
      <c r="AR35" s="3">
        <f t="shared" si="19"/>
        <v>-0.16458988567229305</v>
      </c>
      <c r="AS35" s="3">
        <f t="shared" si="20"/>
        <v>4.6858915998774009E-2</v>
      </c>
      <c r="AT35" s="3">
        <f t="shared" si="21"/>
        <v>-9.1738750393534518E-2</v>
      </c>
      <c r="AU35" s="3">
        <f t="shared" si="22"/>
        <v>4.8221509837215848E-2</v>
      </c>
      <c r="AV35">
        <f>MIN(0,AC35/MAX($AC$4:AC34)-1)</f>
        <v>0</v>
      </c>
      <c r="AW35">
        <f>MIN(0,AE35/MAX($AE$4:AE34)-1)</f>
        <v>-2.2522562892689502E-3</v>
      </c>
    </row>
    <row r="36" spans="1:49" x14ac:dyDescent="0.25">
      <c r="A36" s="5">
        <v>17168</v>
      </c>
      <c r="B36" s="4">
        <v>1.82780410742465</v>
      </c>
      <c r="C36" s="4">
        <v>3.01562499999967</v>
      </c>
      <c r="D36" s="4">
        <v>9.4957996612024704</v>
      </c>
      <c r="E36" s="4">
        <v>3.2973434159499102</v>
      </c>
      <c r="F36" s="4">
        <v>10.9237113170296</v>
      </c>
      <c r="G36" s="4">
        <v>3.3011486222962398</v>
      </c>
      <c r="H36" s="2">
        <v>5145133.80867955</v>
      </c>
      <c r="I36" s="2">
        <v>9495799.4984738491</v>
      </c>
      <c r="J36" s="2">
        <v>5015368.4180486202</v>
      </c>
      <c r="K36" s="2">
        <v>7511261.3152096104</v>
      </c>
      <c r="L36" s="2">
        <v>3250502.4358958998</v>
      </c>
      <c r="M36" s="3">
        <f t="shared" si="23"/>
        <v>0</v>
      </c>
      <c r="N36" s="3">
        <f t="shared" si="24"/>
        <v>0.36879432624110908</v>
      </c>
      <c r="O36" s="3">
        <f t="shared" si="25"/>
        <v>4.8909448087192775E-2</v>
      </c>
      <c r="P36" s="3">
        <f t="shared" si="26"/>
        <v>7.4136597969687301E-3</v>
      </c>
      <c r="Q36" s="3">
        <f t="shared" si="27"/>
        <v>0.25749549269673921</v>
      </c>
      <c r="R36" s="3">
        <f t="shared" si="28"/>
        <v>-2.9359713196755233E-2</v>
      </c>
      <c r="S36" s="3">
        <f t="shared" si="29"/>
        <v>6.8021384333394774E-2</v>
      </c>
      <c r="T36" s="3">
        <f t="shared" si="30"/>
        <v>4.8909447983713106E-2</v>
      </c>
      <c r="U36" s="3">
        <f t="shared" si="31"/>
        <v>4.9051636843943758E-2</v>
      </c>
      <c r="V36" s="3">
        <f t="shared" si="32"/>
        <v>2.4956415317787473E-2</v>
      </c>
      <c r="W36" s="3">
        <f t="shared" si="33"/>
        <v>6.186673078403615E-2</v>
      </c>
      <c r="Y36" s="5">
        <v>17168</v>
      </c>
      <c r="Z36" s="2">
        <v>3.3381134550606002</v>
      </c>
      <c r="AA36" s="2">
        <v>9.0219719660560695</v>
      </c>
      <c r="AB36" s="2">
        <v>89.554617005701203</v>
      </c>
      <c r="AC36" s="2">
        <v>10.869850897087201</v>
      </c>
      <c r="AD36" s="2">
        <v>119.128238387815</v>
      </c>
      <c r="AE36" s="2">
        <v>10.893187070263499</v>
      </c>
      <c r="AF36" s="2">
        <v>42571868.481686302</v>
      </c>
      <c r="AG36" s="2">
        <v>89554628.099574402</v>
      </c>
      <c r="AH36" s="2">
        <v>37900947.436330497</v>
      </c>
      <c r="AI36" s="2">
        <v>81266160.433562905</v>
      </c>
      <c r="AJ36" s="2">
        <v>13598910.356987</v>
      </c>
      <c r="AK36" s="3">
        <f t="shared" si="12"/>
        <v>0</v>
      </c>
      <c r="AL36" s="3">
        <f t="shared" si="13"/>
        <v>0.87288871642029697</v>
      </c>
      <c r="AM36" s="3">
        <f t="shared" si="14"/>
        <v>0.10020138342612106</v>
      </c>
      <c r="AN36" s="3">
        <f t="shared" si="15"/>
        <v>1.4882068991703523E-2</v>
      </c>
      <c r="AO36" s="3">
        <f t="shared" si="16"/>
        <v>0.5809759462885038</v>
      </c>
      <c r="AP36" s="3">
        <f t="shared" si="17"/>
        <v>-5.7860651778576133E-2</v>
      </c>
      <c r="AQ36" s="3">
        <f t="shared" si="18"/>
        <v>0.15682941626469193</v>
      </c>
      <c r="AR36" s="3">
        <f t="shared" si="19"/>
        <v>0.10020138259889966</v>
      </c>
      <c r="AS36" s="3">
        <f t="shared" si="20"/>
        <v>0.111813820778907</v>
      </c>
      <c r="AT36" s="3">
        <f t="shared" si="21"/>
        <v>5.152469721770836E-2</v>
      </c>
      <c r="AU36" s="3">
        <f t="shared" si="22"/>
        <v>0.14471191393618787</v>
      </c>
      <c r="AV36">
        <f>MIN(0,AC36/MAX($AC$4:AC35)-1)</f>
        <v>0</v>
      </c>
      <c r="AW36">
        <f>MIN(0,AE36/MAX($AE$4:AE35)-1)</f>
        <v>-5.9982591050975587E-2</v>
      </c>
    </row>
    <row r="37" spans="1:49" x14ac:dyDescent="0.25">
      <c r="A37" s="5">
        <v>17533</v>
      </c>
      <c r="B37" s="4">
        <v>1.82780410742465</v>
      </c>
      <c r="C37" s="4">
        <v>4.0624999999995701</v>
      </c>
      <c r="D37" s="4">
        <v>10.1844505018178</v>
      </c>
      <c r="E37" s="4">
        <v>3.4071048434950999</v>
      </c>
      <c r="F37" s="4">
        <v>11.586135586847499</v>
      </c>
      <c r="G37" s="4">
        <v>3.4053848923494301</v>
      </c>
      <c r="H37" s="2">
        <v>5496316.1678440403</v>
      </c>
      <c r="I37" s="2">
        <v>10184450.325898699</v>
      </c>
      <c r="J37" s="2">
        <v>5311584.0438319203</v>
      </c>
      <c r="K37" s="2">
        <v>7935535.3593195798</v>
      </c>
      <c r="L37" s="2">
        <v>3418735.4116624398</v>
      </c>
      <c r="M37" s="3">
        <f t="shared" si="23"/>
        <v>0</v>
      </c>
      <c r="N37" s="3">
        <f t="shared" si="24"/>
        <v>0.3471502590673623</v>
      </c>
      <c r="O37" s="3">
        <f t="shared" si="25"/>
        <v>7.2521626949333173E-2</v>
      </c>
      <c r="P37" s="3">
        <f t="shared" si="26"/>
        <v>3.3287836206035371E-2</v>
      </c>
      <c r="Q37" s="3">
        <f t="shared" si="27"/>
        <v>6.0640953481186255E-2</v>
      </c>
      <c r="R37" s="3">
        <f t="shared" si="28"/>
        <v>3.1575758010157218E-2</v>
      </c>
      <c r="S37" s="3">
        <f t="shared" si="29"/>
        <v>6.8255243152678613E-2</v>
      </c>
      <c r="T37" s="3">
        <f t="shared" si="30"/>
        <v>7.2521626803043748E-2</v>
      </c>
      <c r="U37" s="3">
        <f t="shared" si="31"/>
        <v>5.9061588520061603E-2</v>
      </c>
      <c r="V37" s="3">
        <f t="shared" si="32"/>
        <v>5.6485059739680876E-2</v>
      </c>
      <c r="W37" s="3">
        <f t="shared" si="33"/>
        <v>5.1755991291903669E-2</v>
      </c>
      <c r="Y37" s="5">
        <v>17533</v>
      </c>
      <c r="Z37" s="2">
        <v>3.3381134550606002</v>
      </c>
      <c r="AA37" s="2">
        <v>16.367614757978</v>
      </c>
      <c r="AB37" s="2">
        <v>103.012970801159</v>
      </c>
      <c r="AC37" s="2">
        <v>11.605515337078</v>
      </c>
      <c r="AD37" s="2">
        <v>134.012625451708</v>
      </c>
      <c r="AE37" s="2">
        <v>11.5919260832727</v>
      </c>
      <c r="AF37" s="2">
        <v>48971834.654472403</v>
      </c>
      <c r="AG37" s="2">
        <v>103012983.461243</v>
      </c>
      <c r="AH37" s="2">
        <v>42744302.9785228</v>
      </c>
      <c r="AI37" s="2">
        <v>90736268.647179499</v>
      </c>
      <c r="AJ37" s="2">
        <v>15145439.791907899</v>
      </c>
      <c r="AK37" s="3">
        <f t="shared" si="12"/>
        <v>0</v>
      </c>
      <c r="AL37" s="3">
        <f t="shared" si="13"/>
        <v>0.81419481456591791</v>
      </c>
      <c r="AM37" s="3">
        <f t="shared" si="14"/>
        <v>0.15028095977006983</v>
      </c>
      <c r="AN37" s="3">
        <f t="shared" si="15"/>
        <v>6.7679349694477864E-2</v>
      </c>
      <c r="AO37" s="3">
        <f t="shared" si="16"/>
        <v>0.12494423879112304</v>
      </c>
      <c r="AP37" s="3">
        <f t="shared" si="17"/>
        <v>6.414458950371249E-2</v>
      </c>
      <c r="AQ37" s="3">
        <f t="shared" si="18"/>
        <v>0.15033322240810865</v>
      </c>
      <c r="AR37" s="3">
        <f t="shared" si="19"/>
        <v>0.15028095864241053</v>
      </c>
      <c r="AS37" s="3">
        <f t="shared" si="20"/>
        <v>0.12778982769041902</v>
      </c>
      <c r="AT37" s="3">
        <f t="shared" si="21"/>
        <v>0.11653200007349485</v>
      </c>
      <c r="AU37" s="3">
        <f t="shared" si="22"/>
        <v>0.11372451132647599</v>
      </c>
      <c r="AV37">
        <f>MIN(0,AC37/MAX($AC$4:AC36)-1)</f>
        <v>0</v>
      </c>
      <c r="AW37">
        <f>MIN(0,AE37/MAX($AE$4:AE36)-1)</f>
        <v>0</v>
      </c>
    </row>
    <row r="38" spans="1:49" x14ac:dyDescent="0.25">
      <c r="A38" s="5">
        <v>17899</v>
      </c>
      <c r="B38" s="4">
        <v>1.66877303844099</v>
      </c>
      <c r="C38" s="4">
        <v>3.9687499999996199</v>
      </c>
      <c r="D38" s="4">
        <v>11.853922507780201</v>
      </c>
      <c r="E38" s="4">
        <v>3.4861496758641999</v>
      </c>
      <c r="F38" s="4">
        <v>12.0807033613498</v>
      </c>
      <c r="G38" s="4">
        <v>3.6151361253011798</v>
      </c>
      <c r="H38" s="2">
        <v>5684856.3365238803</v>
      </c>
      <c r="I38" s="2">
        <v>11853922.2998841</v>
      </c>
      <c r="J38" s="2">
        <v>5535391.5320742</v>
      </c>
      <c r="K38" s="2">
        <v>8850603.7962669004</v>
      </c>
      <c r="L38" s="2">
        <v>3399804.3201721399</v>
      </c>
      <c r="M38" s="3">
        <f t="shared" si="23"/>
        <v>-8.7006626332475245E-2</v>
      </c>
      <c r="N38" s="3">
        <f t="shared" si="24"/>
        <v>-2.3076923076913225E-2</v>
      </c>
      <c r="O38" s="3">
        <f t="shared" si="25"/>
        <v>0.16392362117763937</v>
      </c>
      <c r="P38" s="3">
        <f t="shared" si="26"/>
        <v>2.3200000000004106E-2</v>
      </c>
      <c r="Q38" s="3">
        <f t="shared" si="27"/>
        <v>4.2686171829693587E-2</v>
      </c>
      <c r="R38" s="3">
        <f t="shared" si="28"/>
        <v>6.159398704768404E-2</v>
      </c>
      <c r="S38" s="3">
        <f t="shared" si="29"/>
        <v>3.4303006399611036E-2</v>
      </c>
      <c r="T38" s="3">
        <f t="shared" si="30"/>
        <v>0.1639236208693553</v>
      </c>
      <c r="U38" s="3">
        <f t="shared" si="31"/>
        <v>4.2135733219203386E-2</v>
      </c>
      <c r="V38" s="3">
        <f t="shared" si="32"/>
        <v>0.11531275402517793</v>
      </c>
      <c r="W38" s="3">
        <f t="shared" si="33"/>
        <v>-5.5374544124472402E-3</v>
      </c>
      <c r="Y38" s="5">
        <v>17899</v>
      </c>
      <c r="Z38" s="2">
        <v>2.7824188002186001</v>
      </c>
      <c r="AA38" s="2">
        <v>15.620870113070501</v>
      </c>
      <c r="AB38" s="2">
        <v>139.54118592795899</v>
      </c>
      <c r="AC38" s="2">
        <v>12.1502332219771</v>
      </c>
      <c r="AD38" s="2">
        <v>145.69680405087001</v>
      </c>
      <c r="AE38" s="2">
        <v>13.0637101782812</v>
      </c>
      <c r="AF38" s="2">
        <v>52721116.475367598</v>
      </c>
      <c r="AG38" s="2">
        <v>139541202.83899799</v>
      </c>
      <c r="AH38" s="2">
        <v>46653763.882645801</v>
      </c>
      <c r="AI38" s="2">
        <v>113196989.733284</v>
      </c>
      <c r="AJ38" s="2">
        <v>15038580.372059099</v>
      </c>
      <c r="AK38" s="3">
        <f t="shared" si="12"/>
        <v>-0.16646967286254566</v>
      </c>
      <c r="AL38" s="3">
        <f t="shared" si="13"/>
        <v>-4.5623302842188185E-2</v>
      </c>
      <c r="AM38" s="3">
        <f t="shared" si="14"/>
        <v>0.35459821071764508</v>
      </c>
      <c r="AN38" s="3">
        <f t="shared" si="15"/>
        <v>4.6936122100394995E-2</v>
      </c>
      <c r="AO38" s="3">
        <f t="shared" si="16"/>
        <v>8.7187147925644082E-2</v>
      </c>
      <c r="AP38" s="3">
        <f t="shared" si="17"/>
        <v>0.12696631124419477</v>
      </c>
      <c r="AQ38" s="3">
        <f t="shared" si="18"/>
        <v>7.6559962422253047E-2</v>
      </c>
      <c r="AR38" s="3">
        <f t="shared" si="19"/>
        <v>0.35459820840445944</v>
      </c>
      <c r="AS38" s="3">
        <f t="shared" si="20"/>
        <v>9.1461566377333048E-2</v>
      </c>
      <c r="AT38" s="3">
        <f t="shared" si="21"/>
        <v>0.24753851377161173</v>
      </c>
      <c r="AU38" s="3">
        <f t="shared" si="22"/>
        <v>-7.0555508005712975E-3</v>
      </c>
      <c r="AV38">
        <f>MIN(0,AC38/MAX($AC$4:AC37)-1)</f>
        <v>0</v>
      </c>
      <c r="AW38">
        <f>MIN(0,AE38/MAX($AE$4:AE37)-1)</f>
        <v>0</v>
      </c>
    </row>
    <row r="39" spans="1:49" x14ac:dyDescent="0.25">
      <c r="A39" s="5">
        <v>18264</v>
      </c>
      <c r="B39" s="4">
        <v>1.82833070036831</v>
      </c>
      <c r="C39" s="4">
        <v>3.9218749999996398</v>
      </c>
      <c r="D39" s="4">
        <v>15.207994991683201</v>
      </c>
      <c r="E39" s="4">
        <v>3.49633755480835</v>
      </c>
      <c r="F39" s="4">
        <v>13.049873717548699</v>
      </c>
      <c r="G39" s="4">
        <v>3.6124640682028302</v>
      </c>
      <c r="H39" s="2">
        <v>6156642.8071101597</v>
      </c>
      <c r="I39" s="2">
        <v>15207994.719543099</v>
      </c>
      <c r="J39" s="2">
        <v>5942620.3388704397</v>
      </c>
      <c r="K39" s="2">
        <v>10357037.273426101</v>
      </c>
      <c r="L39" s="2">
        <v>3512560.6463533398</v>
      </c>
      <c r="M39" s="3">
        <f t="shared" si="23"/>
        <v>9.5613758283380923E-2</v>
      </c>
      <c r="N39" s="3">
        <f t="shared" si="24"/>
        <v>-1.1811023622043337E-2</v>
      </c>
      <c r="O39" s="3">
        <f t="shared" si="25"/>
        <v>0.2829504311084865</v>
      </c>
      <c r="P39" s="3">
        <f t="shared" si="26"/>
        <v>2.9223871294696835E-3</v>
      </c>
      <c r="Q39" s="3">
        <f t="shared" si="27"/>
        <v>8.0224663019174747E-2</v>
      </c>
      <c r="R39" s="3">
        <f t="shared" si="28"/>
        <v>-7.3913042434248233E-4</v>
      </c>
      <c r="S39" s="3">
        <f t="shared" si="29"/>
        <v>8.2990042783519513E-2</v>
      </c>
      <c r="T39" s="3">
        <f t="shared" si="30"/>
        <v>0.28295043065127845</v>
      </c>
      <c r="U39" s="3">
        <f t="shared" si="31"/>
        <v>7.3568202797688054E-2</v>
      </c>
      <c r="V39" s="3">
        <f t="shared" si="32"/>
        <v>0.17020685953591097</v>
      </c>
      <c r="W39" s="3">
        <f t="shared" si="33"/>
        <v>3.3165534119766749E-2</v>
      </c>
      <c r="Y39" s="5">
        <v>18264</v>
      </c>
      <c r="Z39" s="2">
        <v>3.3398236098974898</v>
      </c>
      <c r="AA39" s="2">
        <v>15.2540440145024</v>
      </c>
      <c r="AB39" s="2">
        <v>229.62467972123699</v>
      </c>
      <c r="AC39" s="2">
        <v>12.2213519592891</v>
      </c>
      <c r="AD39" s="2">
        <v>170.00756943970799</v>
      </c>
      <c r="AE39" s="2">
        <v>13.0444057164417</v>
      </c>
      <c r="AF39" s="2">
        <v>62442274.2501783</v>
      </c>
      <c r="AG39" s="2">
        <v>229624707.115706</v>
      </c>
      <c r="AH39" s="2">
        <v>54332609.489032</v>
      </c>
      <c r="AI39" s="2">
        <v>157141917.76354799</v>
      </c>
      <c r="AJ39" s="2">
        <v>16119212.0138204</v>
      </c>
      <c r="AK39" s="3">
        <f t="shared" si="12"/>
        <v>0.20033102480298703</v>
      </c>
      <c r="AL39" s="3">
        <f t="shared" si="13"/>
        <v>-2.348307718538456E-2</v>
      </c>
      <c r="AM39" s="3">
        <f t="shared" si="14"/>
        <v>0.64556921452412941</v>
      </c>
      <c r="AN39" s="3">
        <f t="shared" si="15"/>
        <v>5.8532816623932948E-3</v>
      </c>
      <c r="AO39" s="3">
        <f t="shared" si="16"/>
        <v>0.16685860439567279</v>
      </c>
      <c r="AP39" s="3">
        <f t="shared" si="17"/>
        <v>-1.4777166345587567E-3</v>
      </c>
      <c r="AQ39" s="3">
        <f t="shared" si="18"/>
        <v>0.18438831391881894</v>
      </c>
      <c r="AR39" s="3">
        <f t="shared" si="19"/>
        <v>0.64556921141525447</v>
      </c>
      <c r="AS39" s="3">
        <f t="shared" si="20"/>
        <v>0.16459219937113301</v>
      </c>
      <c r="AT39" s="3">
        <f t="shared" si="21"/>
        <v>0.38821640163583426</v>
      </c>
      <c r="AU39" s="3">
        <f t="shared" si="22"/>
        <v>7.1857290716686117E-2</v>
      </c>
      <c r="AV39">
        <f>MIN(0,AC39/MAX($AC$4:AC38)-1)</f>
        <v>0</v>
      </c>
      <c r="AW39">
        <f>MIN(0,AE39/MAX($AE$4:AE38)-1)</f>
        <v>-1.4777166345587567E-3</v>
      </c>
    </row>
    <row r="40" spans="1:49" x14ac:dyDescent="0.25">
      <c r="A40" s="5">
        <v>18629</v>
      </c>
      <c r="B40" s="4">
        <v>1.82833070036831</v>
      </c>
      <c r="C40" s="4">
        <v>3.95312499999973</v>
      </c>
      <c r="D40" s="4">
        <v>19.112022054926101</v>
      </c>
      <c r="E40" s="4">
        <v>3.5476750206630698</v>
      </c>
      <c r="F40" s="4">
        <v>14.437388907624101</v>
      </c>
      <c r="G40" s="4">
        <v>3.47786633627826</v>
      </c>
      <c r="H40" s="2">
        <v>6515299.0398431402</v>
      </c>
      <c r="I40" s="2">
        <v>19112021.7080082</v>
      </c>
      <c r="J40" s="2">
        <v>6293560.1933385599</v>
      </c>
      <c r="K40" s="2">
        <v>11905515.200431401</v>
      </c>
      <c r="L40" s="2">
        <v>3600821.0140131698</v>
      </c>
      <c r="M40" s="3">
        <f t="shared" si="23"/>
        <v>0</v>
      </c>
      <c r="N40" s="3">
        <f t="shared" si="24"/>
        <v>7.9681274900635923E-3</v>
      </c>
      <c r="O40" s="3">
        <f t="shared" si="25"/>
        <v>0.25670886039730401</v>
      </c>
      <c r="P40" s="3">
        <f t="shared" si="26"/>
        <v>1.4683212089781739E-2</v>
      </c>
      <c r="Q40" s="3">
        <f t="shared" si="27"/>
        <v>0.10632403194902595</v>
      </c>
      <c r="R40" s="3">
        <f t="shared" si="28"/>
        <v>-3.7259258329877643E-2</v>
      </c>
      <c r="S40" s="3">
        <f t="shared" si="29"/>
        <v>5.8255163401517596E-2</v>
      </c>
      <c r="T40" s="3">
        <f t="shared" si="30"/>
        <v>0.25670886007398552</v>
      </c>
      <c r="U40" s="3">
        <f t="shared" si="31"/>
        <v>5.90547325011892E-2</v>
      </c>
      <c r="V40" s="3">
        <f t="shared" si="32"/>
        <v>0.1495097377875001</v>
      </c>
      <c r="W40" s="3">
        <f t="shared" si="33"/>
        <v>2.5127072966401265E-2</v>
      </c>
      <c r="Y40" s="5">
        <v>18629</v>
      </c>
      <c r="Z40" s="2">
        <v>3.3398236098974898</v>
      </c>
      <c r="AA40" s="2">
        <v>15.4981010902251</v>
      </c>
      <c r="AB40" s="2">
        <v>362.577444513584</v>
      </c>
      <c r="AC40" s="2">
        <v>12.582873966130199</v>
      </c>
      <c r="AD40" s="2">
        <v>208.073083880914</v>
      </c>
      <c r="AE40" s="2">
        <v>12.0903978222183</v>
      </c>
      <c r="AF40" s="2">
        <v>70627033.142962098</v>
      </c>
      <c r="AG40" s="2">
        <v>362577487.38037503</v>
      </c>
      <c r="AH40" s="2">
        <v>61518272.381508403</v>
      </c>
      <c r="AI40" s="2">
        <v>210363909.67210299</v>
      </c>
      <c r="AJ40" s="2">
        <v>17023567.905380402</v>
      </c>
      <c r="AK40" s="3">
        <f t="shared" si="12"/>
        <v>0</v>
      </c>
      <c r="AL40" s="3">
        <f t="shared" si="13"/>
        <v>1.5999499902495939E-2</v>
      </c>
      <c r="AM40" s="3">
        <f t="shared" si="14"/>
        <v>0.57900032763791276</v>
      </c>
      <c r="AN40" s="3">
        <f t="shared" si="15"/>
        <v>2.9581179565515869E-2</v>
      </c>
      <c r="AO40" s="3">
        <f t="shared" si="16"/>
        <v>0.22390482121859678</v>
      </c>
      <c r="AP40" s="3">
        <f t="shared" si="17"/>
        <v>-7.313540493615045E-2</v>
      </c>
      <c r="AQ40" s="3">
        <f t="shared" si="18"/>
        <v>0.13107720676526169</v>
      </c>
      <c r="AR40" s="3">
        <f t="shared" si="19"/>
        <v>0.57900032594347617</v>
      </c>
      <c r="AS40" s="3">
        <f t="shared" si="20"/>
        <v>0.13225322619424262</v>
      </c>
      <c r="AT40" s="3">
        <f t="shared" si="21"/>
        <v>0.33868742768328897</v>
      </c>
      <c r="AU40" s="3">
        <f t="shared" si="22"/>
        <v>5.610422462243303E-2</v>
      </c>
      <c r="AV40">
        <f>MIN(0,AC40/MAX($AC$4:AC39)-1)</f>
        <v>0</v>
      </c>
      <c r="AW40">
        <f>MIN(0,AE40/MAX($AE$4:AE39)-1)</f>
        <v>-7.4505048166259913E-2</v>
      </c>
    </row>
    <row r="41" spans="1:49" x14ac:dyDescent="0.25">
      <c r="A41" s="5">
        <v>18994</v>
      </c>
      <c r="B41" s="4">
        <v>1.82201158504446</v>
      </c>
      <c r="C41" s="4">
        <v>3.95312499999973</v>
      </c>
      <c r="D41" s="4">
        <v>22.4102948662518</v>
      </c>
      <c r="E41" s="4">
        <v>3.59492761108464</v>
      </c>
      <c r="F41" s="4">
        <v>15.7371688465897</v>
      </c>
      <c r="G41" s="4">
        <v>3.5169991781557299</v>
      </c>
      <c r="H41" s="2">
        <v>6826339.8055844503</v>
      </c>
      <c r="I41" s="2">
        <v>22410294.456158798</v>
      </c>
      <c r="J41" s="2">
        <v>6589149.7380253701</v>
      </c>
      <c r="K41" s="2">
        <v>13196782.375019901</v>
      </c>
      <c r="L41" s="2">
        <v>3735255.1555686598</v>
      </c>
      <c r="M41" s="3">
        <f t="shared" si="23"/>
        <v>-3.4562211981546964E-3</v>
      </c>
      <c r="N41" s="3">
        <f t="shared" si="24"/>
        <v>0</v>
      </c>
      <c r="O41" s="3">
        <f t="shared" si="25"/>
        <v>0.17257581651207721</v>
      </c>
      <c r="P41" s="3">
        <f t="shared" si="26"/>
        <v>1.3319311984990811E-2</v>
      </c>
      <c r="Q41" s="3">
        <f t="shared" si="27"/>
        <v>9.0028740465612156E-2</v>
      </c>
      <c r="R41" s="3">
        <f t="shared" si="28"/>
        <v>1.1251968331637219E-2</v>
      </c>
      <c r="S41" s="3">
        <f t="shared" si="29"/>
        <v>4.7740059794523004E-2</v>
      </c>
      <c r="T41" s="3">
        <f t="shared" si="30"/>
        <v>0.17257581633912533</v>
      </c>
      <c r="U41" s="3">
        <f t="shared" si="31"/>
        <v>4.6966984601128914E-2</v>
      </c>
      <c r="V41" s="3">
        <f t="shared" si="32"/>
        <v>0.10845957968637165</v>
      </c>
      <c r="W41" s="3">
        <f t="shared" si="33"/>
        <v>3.7334302658287744E-2</v>
      </c>
      <c r="Y41" s="5">
        <v>18994</v>
      </c>
      <c r="Z41" s="2">
        <v>3.3167770144094502</v>
      </c>
      <c r="AA41" s="2">
        <v>15.4981010902251</v>
      </c>
      <c r="AB41" s="2">
        <v>498.47150749476498</v>
      </c>
      <c r="AC41" s="2">
        <v>12.920287967881199</v>
      </c>
      <c r="AD41" s="2">
        <v>247.217604224555</v>
      </c>
      <c r="AE41" s="2">
        <v>12.3640041421828</v>
      </c>
      <c r="AF41" s="2">
        <v>77850636.878542706</v>
      </c>
      <c r="AG41" s="2">
        <v>498471566.17617202</v>
      </c>
      <c r="AH41" s="2">
        <v>67699678.888219401</v>
      </c>
      <c r="AI41" s="2">
        <v>259750717.05160001</v>
      </c>
      <c r="AJ41" s="2">
        <v>18370648.285162099</v>
      </c>
      <c r="AK41" s="3">
        <f t="shared" si="12"/>
        <v>-6.9005427172086353E-3</v>
      </c>
      <c r="AL41" s="3">
        <f t="shared" si="13"/>
        <v>0</v>
      </c>
      <c r="AM41" s="3">
        <f t="shared" si="14"/>
        <v>0.37480010143347364</v>
      </c>
      <c r="AN41" s="3">
        <f t="shared" si="15"/>
        <v>2.6815336675804824E-2</v>
      </c>
      <c r="AO41" s="3">
        <f t="shared" si="16"/>
        <v>0.18812870753645639</v>
      </c>
      <c r="AP41" s="3">
        <f t="shared" si="17"/>
        <v>2.2630051052720423E-2</v>
      </c>
      <c r="AQ41" s="3">
        <f t="shared" si="18"/>
        <v>0.10227817046992049</v>
      </c>
      <c r="AR41" s="3">
        <f t="shared" si="19"/>
        <v>0.37480010073883152</v>
      </c>
      <c r="AS41" s="3">
        <f t="shared" si="20"/>
        <v>0.10048082085882903</v>
      </c>
      <c r="AT41" s="3">
        <f t="shared" si="21"/>
        <v>0.23476844225074966</v>
      </c>
      <c r="AU41" s="3">
        <f t="shared" si="22"/>
        <v>7.9130320228343098E-2</v>
      </c>
      <c r="AV41">
        <f>MIN(0,AC41/MAX($AC$4:AC40)-1)</f>
        <v>0</v>
      </c>
      <c r="AW41">
        <f>MIN(0,AE41/MAX($AE$4:AE40)-1)</f>
        <v>-5.356105015722723E-2</v>
      </c>
    </row>
    <row r="42" spans="1:49" x14ac:dyDescent="0.25">
      <c r="A42" s="5">
        <v>19360</v>
      </c>
      <c r="B42" s="4">
        <v>1.83464981569217</v>
      </c>
      <c r="C42" s="4">
        <v>4.1874999999997602</v>
      </c>
      <c r="D42" s="4">
        <v>22.6168413625225</v>
      </c>
      <c r="E42" s="4">
        <v>3.7724914072290701</v>
      </c>
      <c r="F42" s="4">
        <v>18.256972593310099</v>
      </c>
      <c r="G42" s="4">
        <v>3.6436111431190499</v>
      </c>
      <c r="H42" s="2">
        <v>7114747.4410552997</v>
      </c>
      <c r="I42" s="2">
        <v>22616840.948473301</v>
      </c>
      <c r="J42" s="2">
        <v>6866505.4870080799</v>
      </c>
      <c r="K42" s="2">
        <v>13495115.658197099</v>
      </c>
      <c r="L42" s="2">
        <v>3993837.4975176598</v>
      </c>
      <c r="M42" s="3">
        <f t="shared" si="23"/>
        <v>6.9364161849725381E-3</v>
      </c>
      <c r="N42" s="3">
        <f t="shared" si="24"/>
        <v>5.9288537549418763E-2</v>
      </c>
      <c r="O42" s="3">
        <f t="shared" si="25"/>
        <v>9.2165898531635371E-3</v>
      </c>
      <c r="P42" s="3">
        <f t="shared" si="26"/>
        <v>4.9392871110096381E-2</v>
      </c>
      <c r="Q42" s="3">
        <f t="shared" si="27"/>
        <v>0.16011798381806464</v>
      </c>
      <c r="R42" s="3">
        <f t="shared" si="28"/>
        <v>3.5999998450302106E-2</v>
      </c>
      <c r="S42" s="3">
        <f t="shared" si="29"/>
        <v>4.2249235122299389E-2</v>
      </c>
      <c r="T42" s="3">
        <f t="shared" si="30"/>
        <v>9.2165898452860606E-3</v>
      </c>
      <c r="U42" s="3">
        <f t="shared" si="31"/>
        <v>4.2092798010358701E-2</v>
      </c>
      <c r="V42" s="3">
        <f t="shared" si="32"/>
        <v>2.2606516853828751E-2</v>
      </c>
      <c r="W42" s="3">
        <f t="shared" si="33"/>
        <v>6.9227490808357661E-2</v>
      </c>
      <c r="Y42" s="5">
        <v>19360</v>
      </c>
      <c r="Z42" s="2">
        <v>3.3629490708960899</v>
      </c>
      <c r="AA42" s="2">
        <v>17.390076596762501</v>
      </c>
      <c r="AB42" s="2">
        <v>507.70210094514198</v>
      </c>
      <c r="AC42" s="2">
        <v>14.228022084715899</v>
      </c>
      <c r="AD42" s="2">
        <v>332.6954693486</v>
      </c>
      <c r="AE42" s="2">
        <v>13.270172317106599</v>
      </c>
      <c r="AF42" s="2">
        <v>84714669.494380906</v>
      </c>
      <c r="AG42" s="2">
        <v>507702160.70075399</v>
      </c>
      <c r="AH42" s="2">
        <v>73607164.1686939</v>
      </c>
      <c r="AI42" s="2">
        <v>271702245.95971</v>
      </c>
      <c r="AJ42" s="2">
        <v>21059338.006139699</v>
      </c>
      <c r="AK42" s="3">
        <f t="shared" si="12"/>
        <v>1.392075990820274E-2</v>
      </c>
      <c r="AL42" s="3">
        <f t="shared" si="13"/>
        <v>0.12207789170575878</v>
      </c>
      <c r="AM42" s="3">
        <f t="shared" si="14"/>
        <v>1.8517795524098046E-2</v>
      </c>
      <c r="AN42" s="3">
        <f t="shared" si="15"/>
        <v>0.10121555495400902</v>
      </c>
      <c r="AO42" s="3">
        <f t="shared" si="16"/>
        <v>0.34575962093056667</v>
      </c>
      <c r="AP42" s="3">
        <f t="shared" si="17"/>
        <v>7.3290833980893533E-2</v>
      </c>
      <c r="AQ42" s="3">
        <f t="shared" si="18"/>
        <v>8.8169254498803973E-2</v>
      </c>
      <c r="AR42" s="3">
        <f t="shared" si="19"/>
        <v>1.8517795499131129E-2</v>
      </c>
      <c r="AS42" s="3">
        <f t="shared" si="20"/>
        <v>8.7260166923811999E-2</v>
      </c>
      <c r="AT42" s="3">
        <f t="shared" si="21"/>
        <v>4.6011533842025054E-2</v>
      </c>
      <c r="AU42" s="3">
        <f t="shared" si="22"/>
        <v>0.14635791177545143</v>
      </c>
      <c r="AV42">
        <f>MIN(0,AC42/MAX($AC$4:AC41)-1)</f>
        <v>0</v>
      </c>
      <c r="AW42">
        <f>MIN(0,AE42/MAX($AE$4:AE41)-1)</f>
        <v>0</v>
      </c>
    </row>
    <row r="43" spans="1:49" x14ac:dyDescent="0.25">
      <c r="A43" s="5">
        <v>19725</v>
      </c>
      <c r="B43" s="4">
        <v>1.8451816745652601</v>
      </c>
      <c r="C43" s="4">
        <v>4.3437499999998499</v>
      </c>
      <c r="D43" s="4">
        <v>33.255774682154097</v>
      </c>
      <c r="E43" s="4">
        <v>3.8971493911544002</v>
      </c>
      <c r="F43" s="4">
        <v>19.181847006836399</v>
      </c>
      <c r="G43" s="4">
        <v>3.88657638847836</v>
      </c>
      <c r="H43" s="2">
        <v>7996754.4848189801</v>
      </c>
      <c r="I43" s="2">
        <v>33255774.0643267</v>
      </c>
      <c r="J43" s="2">
        <v>7715926.9176746896</v>
      </c>
      <c r="K43" s="2">
        <v>17573123.3227183</v>
      </c>
      <c r="L43" s="2">
        <v>4316784.2468415396</v>
      </c>
      <c r="M43" s="3">
        <f t="shared" si="23"/>
        <v>5.7405281285882737E-3</v>
      </c>
      <c r="N43" s="3">
        <f t="shared" si="24"/>
        <v>3.7313432835844429E-2</v>
      </c>
      <c r="O43" s="3">
        <f t="shared" si="25"/>
        <v>0.47039872407917072</v>
      </c>
      <c r="P43" s="3">
        <f t="shared" si="26"/>
        <v>3.3043941117123055E-2</v>
      </c>
      <c r="Q43" s="3">
        <f t="shared" si="27"/>
        <v>5.0658695399762088E-2</v>
      </c>
      <c r="R43" s="3">
        <f t="shared" si="28"/>
        <v>6.6682539880291269E-2</v>
      </c>
      <c r="S43" s="3">
        <f t="shared" si="29"/>
        <v>0.12396884795574081</v>
      </c>
      <c r="T43" s="3">
        <f t="shared" si="30"/>
        <v>0.47039872368079583</v>
      </c>
      <c r="U43" s="3">
        <f t="shared" si="31"/>
        <v>0.12370505379683672</v>
      </c>
      <c r="V43" s="3">
        <f t="shared" si="32"/>
        <v>0.30218397291350141</v>
      </c>
      <c r="W43" s="3">
        <f t="shared" si="33"/>
        <v>8.0861264266411714E-2</v>
      </c>
      <c r="Y43" s="5">
        <v>19725</v>
      </c>
      <c r="Z43" s="2">
        <v>3.4016696711873902</v>
      </c>
      <c r="AA43" s="2">
        <v>18.711959002754</v>
      </c>
      <c r="AB43" s="2">
        <v>1097.0622876637501</v>
      </c>
      <c r="AC43" s="2">
        <v>15.1837958255743</v>
      </c>
      <c r="AD43" s="2">
        <v>367.253654936739</v>
      </c>
      <c r="AE43" s="2">
        <v>15.0987146029203</v>
      </c>
      <c r="AF43" s="2">
        <v>109573907.858445</v>
      </c>
      <c r="AG43" s="2">
        <v>1097062416.0059099</v>
      </c>
      <c r="AH43" s="2">
        <v>95156667.152172804</v>
      </c>
      <c r="AI43" s="2">
        <v>472081579.06355</v>
      </c>
      <c r="AJ43" s="2">
        <v>24942160.014063001</v>
      </c>
      <c r="AK43" s="3">
        <f t="shared" si="12"/>
        <v>1.1513882451090085E-2</v>
      </c>
      <c r="AL43" s="3">
        <f t="shared" si="13"/>
        <v>7.6013604577083393E-2</v>
      </c>
      <c r="AM43" s="3">
        <f t="shared" si="14"/>
        <v>1.1608385815647617</v>
      </c>
      <c r="AN43" s="3">
        <f t="shared" si="15"/>
        <v>6.7175446816681417E-2</v>
      </c>
      <c r="AO43" s="3">
        <f t="shared" si="16"/>
        <v>0.10387332792899784</v>
      </c>
      <c r="AP43" s="3">
        <f t="shared" si="17"/>
        <v>0.13779340931816875</v>
      </c>
      <c r="AQ43" s="3">
        <f t="shared" si="18"/>
        <v>0.29344667827232684</v>
      </c>
      <c r="AR43" s="3">
        <f t="shared" si="19"/>
        <v>1.1608385800282859</v>
      </c>
      <c r="AS43" s="3">
        <f t="shared" si="20"/>
        <v>0.29276366270668253</v>
      </c>
      <c r="AT43" s="3">
        <f t="shared" si="21"/>
        <v>0.73749604975129168</v>
      </c>
      <c r="AU43" s="3">
        <f t="shared" si="22"/>
        <v>0.18437531164518517</v>
      </c>
      <c r="AV43">
        <f>MIN(0,AC43/MAX($AC$4:AC42)-1)</f>
        <v>0</v>
      </c>
      <c r="AW43">
        <f>MIN(0,AE43/MAX($AE$4:AE42)-1)</f>
        <v>0</v>
      </c>
    </row>
    <row r="44" spans="1:49" x14ac:dyDescent="0.25">
      <c r="A44" s="5">
        <v>20090</v>
      </c>
      <c r="B44" s="4">
        <v>1.8446550816215801</v>
      </c>
      <c r="C44" s="4">
        <v>4.3281249999998099</v>
      </c>
      <c r="D44" s="4">
        <v>44.705575426776299</v>
      </c>
      <c r="E44" s="4">
        <v>3.8436208008178401</v>
      </c>
      <c r="F44" s="4">
        <v>20.107185852176599</v>
      </c>
      <c r="G44" s="4">
        <v>3.8392847641230601</v>
      </c>
      <c r="H44" s="2">
        <v>8541219.16288778</v>
      </c>
      <c r="I44" s="2">
        <v>44705574.589639299</v>
      </c>
      <c r="J44" s="2">
        <v>8212894.5747474898</v>
      </c>
      <c r="K44" s="2">
        <v>21112288.901710499</v>
      </c>
      <c r="L44" s="2">
        <v>4650897.8498189095</v>
      </c>
      <c r="M44" s="3">
        <f t="shared" si="23"/>
        <v>-2.8538812786771395E-4</v>
      </c>
      <c r="N44" s="3">
        <f t="shared" si="24"/>
        <v>-3.5971223021675769E-3</v>
      </c>
      <c r="O44" s="3">
        <f t="shared" si="25"/>
        <v>0.344295114278798</v>
      </c>
      <c r="P44" s="3">
        <f t="shared" si="26"/>
        <v>-1.3735319066304541E-2</v>
      </c>
      <c r="Q44" s="3">
        <f t="shared" si="27"/>
        <v>4.824034124609633E-2</v>
      </c>
      <c r="R44" s="3">
        <f t="shared" si="28"/>
        <v>-1.2167938984936622E-2</v>
      </c>
      <c r="S44" s="3">
        <f t="shared" si="29"/>
        <v>6.8085706407819524E-2</v>
      </c>
      <c r="T44" s="3">
        <f t="shared" si="30"/>
        <v>0.34429511408049707</v>
      </c>
      <c r="U44" s="3">
        <f t="shared" si="31"/>
        <v>6.440803060671918E-2</v>
      </c>
      <c r="V44" s="3">
        <f t="shared" si="32"/>
        <v>0.2013965027159863</v>
      </c>
      <c r="W44" s="3">
        <f t="shared" si="33"/>
        <v>7.7398726429710019E-2</v>
      </c>
      <c r="Y44" s="5">
        <v>20090</v>
      </c>
      <c r="Z44" s="2">
        <v>3.3997283548976398</v>
      </c>
      <c r="AA44" s="2">
        <v>18.577581784213798</v>
      </c>
      <c r="AB44" s="2">
        <v>1981.8668385937699</v>
      </c>
      <c r="AC44" s="2">
        <v>14.769540957944701</v>
      </c>
      <c r="AD44" s="2">
        <v>403.53774100355201</v>
      </c>
      <c r="AE44" s="2">
        <v>14.7335011297536</v>
      </c>
      <c r="AF44" s="2">
        <v>127111046.579844</v>
      </c>
      <c r="AG44" s="2">
        <v>1981867069.90469</v>
      </c>
      <c r="AH44" s="2">
        <v>109681011.626536</v>
      </c>
      <c r="AI44" s="2">
        <v>695666517.79024506</v>
      </c>
      <c r="AJ44" s="2">
        <v>29470017.059175599</v>
      </c>
      <c r="AK44" s="3">
        <f t="shared" si="12"/>
        <v>-5.7069512251395338E-4</v>
      </c>
      <c r="AL44" s="3">
        <f t="shared" si="13"/>
        <v>-7.1813549035899538E-3</v>
      </c>
      <c r="AM44" s="3">
        <f t="shared" si="14"/>
        <v>0.80652170882134322</v>
      </c>
      <c r="AN44" s="3">
        <f t="shared" si="15"/>
        <v>-2.7282694814156017E-2</v>
      </c>
      <c r="AO44" s="3">
        <f t="shared" si="16"/>
        <v>9.8798434213168251E-2</v>
      </c>
      <c r="AP44" s="3">
        <f t="shared" si="17"/>
        <v>-2.4188381777615842E-2</v>
      </c>
      <c r="AQ44" s="3">
        <f t="shared" si="18"/>
        <v>0.16004849205574256</v>
      </c>
      <c r="AR44" s="3">
        <f t="shared" si="19"/>
        <v>0.80652170832731684</v>
      </c>
      <c r="AS44" s="3">
        <f t="shared" si="20"/>
        <v>0.15263612008537586</v>
      </c>
      <c r="AT44" s="3">
        <f t="shared" si="21"/>
        <v>0.47361504587874803</v>
      </c>
      <c r="AU44" s="3">
        <f t="shared" si="22"/>
        <v>0.18153427941123312</v>
      </c>
      <c r="AV44">
        <f>MIN(0,AC44/MAX($AC$4:AC43)-1)</f>
        <v>-2.7282694814156017E-2</v>
      </c>
      <c r="AW44">
        <f>MIN(0,AE44/MAX($AE$4:AE43)-1)</f>
        <v>-2.4188381777615842E-2</v>
      </c>
    </row>
    <row r="45" spans="1:49" x14ac:dyDescent="0.25">
      <c r="A45" s="5">
        <v>20455</v>
      </c>
      <c r="B45" s="4">
        <v>1.84254870984696</v>
      </c>
      <c r="C45" s="4">
        <v>4.3593749999997904</v>
      </c>
      <c r="D45" s="4">
        <v>47.474424239496003</v>
      </c>
      <c r="E45" s="4">
        <v>3.7478198263162898</v>
      </c>
      <c r="F45" s="4">
        <v>21.084966373718501</v>
      </c>
      <c r="G45" s="4">
        <v>3.6192876489859098</v>
      </c>
      <c r="H45" s="2">
        <v>8552314.1379094105</v>
      </c>
      <c r="I45" s="2">
        <v>47474423.349324502</v>
      </c>
      <c r="J45" s="2">
        <v>8190856.5780303301</v>
      </c>
      <c r="K45" s="2">
        <v>21549661.837064601</v>
      </c>
      <c r="L45" s="2">
        <v>4546026.0787446601</v>
      </c>
      <c r="M45" s="3">
        <f t="shared" si="23"/>
        <v>-1.1418783899527218E-3</v>
      </c>
      <c r="N45" s="3">
        <f t="shared" si="24"/>
        <v>7.2202166064940787E-3</v>
      </c>
      <c r="O45" s="3">
        <f t="shared" si="25"/>
        <v>6.1935201287249386E-2</v>
      </c>
      <c r="P45" s="3">
        <f t="shared" si="26"/>
        <v>-2.4924668552414375E-2</v>
      </c>
      <c r="Q45" s="3">
        <f t="shared" si="27"/>
        <v>4.8628412187081693E-2</v>
      </c>
      <c r="R45" s="3">
        <f t="shared" si="28"/>
        <v>-5.7301588356497013E-2</v>
      </c>
      <c r="S45" s="3">
        <f t="shared" si="29"/>
        <v>1.2989919600516764E-3</v>
      </c>
      <c r="T45" s="3">
        <f t="shared" si="30"/>
        <v>6.1935201260714612E-2</v>
      </c>
      <c r="U45" s="3">
        <f t="shared" si="31"/>
        <v>-2.6833409970853372E-3</v>
      </c>
      <c r="V45" s="3">
        <f t="shared" si="32"/>
        <v>2.0716509583130316E-2</v>
      </c>
      <c r="W45" s="3">
        <f t="shared" si="33"/>
        <v>-2.2548715207394321E-2</v>
      </c>
      <c r="Y45" s="5">
        <v>20455</v>
      </c>
      <c r="Z45" s="2">
        <v>3.39196861804633</v>
      </c>
      <c r="AA45" s="2">
        <v>18.846814839260901</v>
      </c>
      <c r="AB45" s="2">
        <v>2234.9328276352899</v>
      </c>
      <c r="AC45" s="2">
        <v>14.0424301362753</v>
      </c>
      <c r="AD45" s="2">
        <v>443.73494772823699</v>
      </c>
      <c r="AE45" s="2">
        <v>13.0931967435882</v>
      </c>
      <c r="AF45" s="2">
        <v>127667430.421183</v>
      </c>
      <c r="AG45" s="2">
        <v>2234933088.3966599</v>
      </c>
      <c r="AH45" s="2">
        <v>109273705.429345</v>
      </c>
      <c r="AI45" s="2">
        <v>726625041.77813494</v>
      </c>
      <c r="AJ45" s="2">
        <v>28190366.4097411</v>
      </c>
      <c r="AK45" s="3">
        <f t="shared" si="12"/>
        <v>-2.2824579028883907E-3</v>
      </c>
      <c r="AL45" s="3">
        <f t="shared" si="13"/>
        <v>1.4492362793734559E-2</v>
      </c>
      <c r="AM45" s="3">
        <f t="shared" si="14"/>
        <v>0.12769071267224108</v>
      </c>
      <c r="AN45" s="3">
        <f t="shared" si="15"/>
        <v>-4.9230427928654064E-2</v>
      </c>
      <c r="AO45" s="3">
        <f t="shared" si="16"/>
        <v>9.9612013054142468E-2</v>
      </c>
      <c r="AP45" s="3">
        <f t="shared" si="17"/>
        <v>-0.11133160894479344</v>
      </c>
      <c r="AQ45" s="3">
        <f t="shared" si="18"/>
        <v>4.3771478271128483E-3</v>
      </c>
      <c r="AR45" s="3">
        <f t="shared" si="19"/>
        <v>0.12769071262894549</v>
      </c>
      <c r="AS45" s="3">
        <f t="shared" si="20"/>
        <v>-3.7135525206302145E-3</v>
      </c>
      <c r="AT45" s="3">
        <f t="shared" si="21"/>
        <v>4.4501960632270077E-2</v>
      </c>
      <c r="AU45" s="3">
        <f t="shared" si="22"/>
        <v>-4.3422121095653576E-2</v>
      </c>
      <c r="AV45">
        <f>MIN(0,AC45/MAX($AC$4:AC44)-1)</f>
        <v>-7.5169984002062318E-2</v>
      </c>
      <c r="AW45">
        <f>MIN(0,AE45/MAX($AE$4:AE44)-1)</f>
        <v>-0.13282705926133642</v>
      </c>
    </row>
    <row r="46" spans="1:49" x14ac:dyDescent="0.25">
      <c r="A46" s="5">
        <v>20821</v>
      </c>
      <c r="B46" s="4">
        <v>1.84044233807237</v>
      </c>
      <c r="C46" s="4">
        <v>4.8281249999997096</v>
      </c>
      <c r="D46" s="4">
        <v>43.058198745296501</v>
      </c>
      <c r="E46" s="4">
        <v>4.0153708109423496</v>
      </c>
      <c r="F46" s="4">
        <v>22.669829413752499</v>
      </c>
      <c r="G46" s="4">
        <v>3.8997037577517899</v>
      </c>
      <c r="H46" s="2">
        <v>8802105.3552680593</v>
      </c>
      <c r="I46" s="2">
        <v>43058197.939713299</v>
      </c>
      <c r="J46" s="2">
        <v>8463680.3052554596</v>
      </c>
      <c r="K46" s="2">
        <v>20988454.198541399</v>
      </c>
      <c r="L46" s="2">
        <v>4658834.8115630904</v>
      </c>
      <c r="M46" s="3">
        <f t="shared" si="23"/>
        <v>-1.1431837667753575E-3</v>
      </c>
      <c r="N46" s="3">
        <f t="shared" si="24"/>
        <v>0.10752688172041669</v>
      </c>
      <c r="O46" s="3">
        <f t="shared" si="25"/>
        <v>-9.302325546742396E-2</v>
      </c>
      <c r="P46" s="3">
        <f t="shared" si="26"/>
        <v>7.1388433015744601E-2</v>
      </c>
      <c r="Q46" s="3">
        <f t="shared" si="27"/>
        <v>7.5165547430488644E-2</v>
      </c>
      <c r="R46" s="3">
        <f t="shared" si="28"/>
        <v>7.7478259801883942E-2</v>
      </c>
      <c r="S46" s="3">
        <f t="shared" si="29"/>
        <v>2.9207441790685795E-2</v>
      </c>
      <c r="T46" s="3">
        <f t="shared" si="30"/>
        <v>-9.3023255429895424E-2</v>
      </c>
      <c r="U46" s="3">
        <f t="shared" si="31"/>
        <v>3.3308326745325134E-2</v>
      </c>
      <c r="V46" s="3">
        <f t="shared" si="32"/>
        <v>-2.6042526456630855E-2</v>
      </c>
      <c r="W46" s="3">
        <f t="shared" si="33"/>
        <v>2.4814801073376413E-2</v>
      </c>
      <c r="Y46" s="5">
        <v>20821</v>
      </c>
      <c r="Z46" s="2">
        <v>3.3842177469522001</v>
      </c>
      <c r="AA46" s="2">
        <v>23.116873708097302</v>
      </c>
      <c r="AB46" s="2">
        <v>1838.40354110715</v>
      </c>
      <c r="AC46" s="2">
        <v>16.1186341566595</v>
      </c>
      <c r="AD46" s="2">
        <v>512.93878865341799</v>
      </c>
      <c r="AE46" s="2">
        <v>15.200344370936101</v>
      </c>
      <c r="AF46" s="2">
        <v>135846634.300163</v>
      </c>
      <c r="AG46" s="2">
        <v>1838403755.72259</v>
      </c>
      <c r="AH46" s="2">
        <v>117183741.181099</v>
      </c>
      <c r="AI46" s="2">
        <v>694147808.98354495</v>
      </c>
      <c r="AJ46" s="2">
        <v>29668637.387031302</v>
      </c>
      <c r="AK46" s="3">
        <f t="shared" si="12"/>
        <v>-2.285065685128318E-3</v>
      </c>
      <c r="AL46" s="3">
        <f t="shared" si="13"/>
        <v>0.22656660582992472</v>
      </c>
      <c r="AM46" s="3">
        <f t="shared" si="14"/>
        <v>-0.17742335770677042</v>
      </c>
      <c r="AN46" s="3">
        <f t="shared" si="15"/>
        <v>0.14785218799279032</v>
      </c>
      <c r="AO46" s="3">
        <f t="shared" si="16"/>
        <v>0.15595760775543988</v>
      </c>
      <c r="AP46" s="3">
        <f t="shared" si="17"/>
        <v>0.16093454246609262</v>
      </c>
      <c r="AQ46" s="3">
        <f t="shared" si="18"/>
        <v>6.4066487842641573E-2</v>
      </c>
      <c r="AR46" s="3">
        <f t="shared" si="19"/>
        <v>-0.17742335765342299</v>
      </c>
      <c r="AS46" s="3">
        <f t="shared" si="20"/>
        <v>7.2387366390430863E-2</v>
      </c>
      <c r="AT46" s="3">
        <f t="shared" si="21"/>
        <v>-4.4695999899913241E-2</v>
      </c>
      <c r="AU46" s="3">
        <f t="shared" si="22"/>
        <v>5.2438870634167856E-2</v>
      </c>
      <c r="AV46">
        <f>MIN(0,AC46/MAX($AC$4:AC45)-1)</f>
        <v>0</v>
      </c>
      <c r="AW46">
        <f>MIN(0,AE46/MAX($AE$4:AE45)-1)</f>
        <v>0</v>
      </c>
    </row>
    <row r="47" spans="1:49" x14ac:dyDescent="0.25">
      <c r="A47" s="5">
        <v>21186</v>
      </c>
      <c r="B47" s="4">
        <v>1.84834123222714</v>
      </c>
      <c r="C47" s="4">
        <v>4.7031249999997398</v>
      </c>
      <c r="D47" s="4">
        <v>58.976814166468401</v>
      </c>
      <c r="E47" s="4">
        <v>3.92393757685142</v>
      </c>
      <c r="F47" s="4">
        <v>24.0697109383884</v>
      </c>
      <c r="G47" s="4">
        <v>3.69951897562362</v>
      </c>
      <c r="H47" s="2">
        <v>9361606.80110058</v>
      </c>
      <c r="I47" s="2">
        <v>58976813.0559799</v>
      </c>
      <c r="J47" s="2">
        <v>8971316.1148085799</v>
      </c>
      <c r="K47" s="2">
        <v>25333053.997212499</v>
      </c>
      <c r="L47" s="2">
        <v>4716307.4867289001</v>
      </c>
      <c r="M47" s="3">
        <f t="shared" si="23"/>
        <v>4.2918454935365613E-3</v>
      </c>
      <c r="N47" s="3">
        <f t="shared" si="24"/>
        <v>-2.5889967637535705E-2</v>
      </c>
      <c r="O47" s="3">
        <f t="shared" si="25"/>
        <v>0.36969998478886179</v>
      </c>
      <c r="P47" s="3">
        <f t="shared" si="26"/>
        <v>-2.2770807080074285E-2</v>
      </c>
      <c r="Q47" s="3">
        <f t="shared" si="27"/>
        <v>6.175086274741326E-2</v>
      </c>
      <c r="R47" s="3">
        <f t="shared" si="28"/>
        <v>-5.1333330571647795E-2</v>
      </c>
      <c r="S47" s="3">
        <f t="shared" si="29"/>
        <v>6.3564502269636947E-2</v>
      </c>
      <c r="T47" s="3">
        <f t="shared" si="30"/>
        <v>0.36969998462440512</v>
      </c>
      <c r="U47" s="3">
        <f t="shared" si="31"/>
        <v>5.9978140861240758E-2</v>
      </c>
      <c r="V47" s="3">
        <f t="shared" si="32"/>
        <v>0.20699951304527375</v>
      </c>
      <c r="W47" s="3">
        <f t="shared" si="33"/>
        <v>1.2336276663676538E-2</v>
      </c>
      <c r="Y47" s="5">
        <v>21186</v>
      </c>
      <c r="Z47" s="2">
        <v>3.4133289226225698</v>
      </c>
      <c r="AA47" s="2">
        <v>21.935320447081001</v>
      </c>
      <c r="AB47" s="2">
        <v>3447.67751947955</v>
      </c>
      <c r="AC47" s="2">
        <v>15.392891792273</v>
      </c>
      <c r="AD47" s="2">
        <v>578.23555340680002</v>
      </c>
      <c r="AE47" s="2">
        <v>13.6796842152455</v>
      </c>
      <c r="AF47" s="2">
        <v>156954585.22641701</v>
      </c>
      <c r="AG47" s="2">
        <v>3447677921.37358</v>
      </c>
      <c r="AH47" s="2">
        <v>134530577.42658201</v>
      </c>
      <c r="AI47" s="2">
        <v>1038585979.27096</v>
      </c>
      <c r="AJ47" s="2">
        <v>30529003.949146401</v>
      </c>
      <c r="AK47" s="3">
        <f t="shared" si="12"/>
        <v>8.60203977613061E-3</v>
      </c>
      <c r="AL47" s="3">
        <f t="shared" si="13"/>
        <v>-5.111215625157961E-2</v>
      </c>
      <c r="AM47" s="3">
        <f t="shared" si="14"/>
        <v>0.87536492526729992</v>
      </c>
      <c r="AN47" s="3">
        <f t="shared" si="15"/>
        <v>-4.5025053446396068E-2</v>
      </c>
      <c r="AO47" s="3">
        <f t="shared" si="16"/>
        <v>0.12729933122195924</v>
      </c>
      <c r="AP47" s="3">
        <f t="shared" si="17"/>
        <v>-0.10004116476454228</v>
      </c>
      <c r="AQ47" s="3">
        <f t="shared" si="18"/>
        <v>0.15538074266613378</v>
      </c>
      <c r="AR47" s="3">
        <f t="shared" si="19"/>
        <v>0.87536492494732743</v>
      </c>
      <c r="AS47" s="3">
        <f t="shared" si="20"/>
        <v>0.14803108409616939</v>
      </c>
      <c r="AT47" s="3">
        <f t="shared" si="21"/>
        <v>0.49620292080411943</v>
      </c>
      <c r="AU47" s="3">
        <f t="shared" si="22"/>
        <v>2.8999193690343983E-2</v>
      </c>
      <c r="AV47">
        <f>MIN(0,AC47/MAX($AC$4:AC46)-1)</f>
        <v>-4.5025053446396068E-2</v>
      </c>
      <c r="AW47">
        <f>MIN(0,AE47/MAX($AE$4:AE46)-1)</f>
        <v>-0.10004116476454228</v>
      </c>
    </row>
    <row r="48" spans="1:49" x14ac:dyDescent="0.25">
      <c r="A48" s="5">
        <v>21551</v>
      </c>
      <c r="B48" s="4">
        <v>1.84834123222714</v>
      </c>
      <c r="C48" s="4">
        <v>4.5312499999997904</v>
      </c>
      <c r="D48" s="4">
        <v>67.135879976272193</v>
      </c>
      <c r="E48" s="4">
        <v>3.79601847666944</v>
      </c>
      <c r="F48" s="4">
        <v>25.199055624886999</v>
      </c>
      <c r="G48" s="4">
        <v>3.6046767613737498</v>
      </c>
      <c r="H48" s="2">
        <v>9521307.5669833198</v>
      </c>
      <c r="I48" s="2">
        <v>67135878.709504902</v>
      </c>
      <c r="J48" s="2">
        <v>9074106.5289679505</v>
      </c>
      <c r="K48" s="2">
        <v>27140797.798370801</v>
      </c>
      <c r="L48" s="2">
        <v>4759858.5466519902</v>
      </c>
      <c r="M48" s="3">
        <f t="shared" si="23"/>
        <v>0</v>
      </c>
      <c r="N48" s="3">
        <f t="shared" si="24"/>
        <v>-3.6544850498330117E-2</v>
      </c>
      <c r="O48" s="3">
        <f t="shared" si="25"/>
        <v>0.13834361732008693</v>
      </c>
      <c r="P48" s="3">
        <f t="shared" si="26"/>
        <v>-3.2599677664756022E-2</v>
      </c>
      <c r="Q48" s="3">
        <f t="shared" si="27"/>
        <v>4.6919744461801027E-2</v>
      </c>
      <c r="R48" s="3">
        <f t="shared" si="28"/>
        <v>-2.5636363774531712E-2</v>
      </c>
      <c r="S48" s="3">
        <f t="shared" si="29"/>
        <v>1.705911915291769E-2</v>
      </c>
      <c r="T48" s="3">
        <f t="shared" si="30"/>
        <v>0.13834361727515754</v>
      </c>
      <c r="U48" s="3">
        <f t="shared" si="31"/>
        <v>1.1457673862333095E-2</v>
      </c>
      <c r="V48" s="3">
        <f t="shared" si="32"/>
        <v>7.1359094776224596E-2</v>
      </c>
      <c r="W48" s="3">
        <f t="shared" si="33"/>
        <v>9.2341434577023485E-3</v>
      </c>
      <c r="Y48" s="5">
        <v>21551</v>
      </c>
      <c r="Z48" s="2">
        <v>3.4133289226225698</v>
      </c>
      <c r="AA48" s="2">
        <v>20.361261068372901</v>
      </c>
      <c r="AB48" s="2">
        <v>4467.3024867971699</v>
      </c>
      <c r="AC48" s="2">
        <v>14.4055829281891</v>
      </c>
      <c r="AD48" s="2">
        <v>633.76472214463797</v>
      </c>
      <c r="AE48" s="2">
        <v>12.987246404445401</v>
      </c>
      <c r="AF48" s="2">
        <v>163014911.902576</v>
      </c>
      <c r="AG48" s="2">
        <v>4467303007.3496304</v>
      </c>
      <c r="AH48" s="2">
        <v>138225852.85072801</v>
      </c>
      <c r="AI48" s="2">
        <v>1199040314.75407</v>
      </c>
      <c r="AJ48" s="2">
        <v>31103869.251909699</v>
      </c>
      <c r="AK48" s="3">
        <f t="shared" si="12"/>
        <v>0</v>
      </c>
      <c r="AL48" s="3">
        <f t="shared" si="13"/>
        <v>-7.1759123943756387E-2</v>
      </c>
      <c r="AM48" s="3">
        <f t="shared" si="14"/>
        <v>0.29574255757874335</v>
      </c>
      <c r="AN48" s="3">
        <f t="shared" si="15"/>
        <v>-6.4140570687277521E-2</v>
      </c>
      <c r="AO48" s="3">
        <f t="shared" si="16"/>
        <v>9.6032090055126806E-2</v>
      </c>
      <c r="AP48" s="3">
        <f t="shared" si="17"/>
        <v>-5.061796748410341E-2</v>
      </c>
      <c r="AQ48" s="3">
        <f t="shared" si="18"/>
        <v>3.8611975989210956E-2</v>
      </c>
      <c r="AR48" s="3">
        <f t="shared" si="19"/>
        <v>0.29574255752109946</v>
      </c>
      <c r="AS48" s="3">
        <f t="shared" si="20"/>
        <v>2.7467922124712718E-2</v>
      </c>
      <c r="AT48" s="3">
        <f t="shared" si="21"/>
        <v>0.15449306912051886</v>
      </c>
      <c r="AU48" s="3">
        <f t="shared" si="22"/>
        <v>1.8830136211481996E-2</v>
      </c>
      <c r="AV48">
        <f>MIN(0,AC48/MAX($AC$4:AC47)-1)</f>
        <v>-0.10627769151039657</v>
      </c>
      <c r="AW48">
        <f>MIN(0,AE48/MAX($AE$4:AE47)-1)</f>
        <v>-0.14559525182352229</v>
      </c>
    </row>
    <row r="49" spans="1:49" x14ac:dyDescent="0.25">
      <c r="A49" s="5">
        <v>21916</v>
      </c>
      <c r="B49" s="4">
        <v>1.8572933122692601</v>
      </c>
      <c r="C49" s="4">
        <v>4.4999999999997398</v>
      </c>
      <c r="D49" s="4">
        <v>66.783490484625403</v>
      </c>
      <c r="E49" s="4">
        <v>4.2913660863289103</v>
      </c>
      <c r="F49" s="4">
        <v>26.571501057468002</v>
      </c>
      <c r="G49" s="4">
        <v>4.0782542766535697</v>
      </c>
      <c r="H49" s="2">
        <v>10064434.912312601</v>
      </c>
      <c r="I49" s="2">
        <v>66783489.224607803</v>
      </c>
      <c r="J49" s="2">
        <v>9750356.9806809407</v>
      </c>
      <c r="K49" s="2">
        <v>28476749.449405499</v>
      </c>
      <c r="L49" s="2">
        <v>4864084.0356522603</v>
      </c>
      <c r="M49" s="3">
        <f t="shared" si="23"/>
        <v>4.8433048433018655E-3</v>
      </c>
      <c r="N49" s="3">
        <f t="shared" si="24"/>
        <v>-6.8965517241493801E-3</v>
      </c>
      <c r="O49" s="3">
        <f t="shared" si="25"/>
        <v>-5.2488995716051257E-3</v>
      </c>
      <c r="P49" s="3">
        <f t="shared" si="26"/>
        <v>0.13049135896042308</v>
      </c>
      <c r="Q49" s="3">
        <f t="shared" si="27"/>
        <v>5.4464161396014843E-2</v>
      </c>
      <c r="R49" s="3">
        <f t="shared" si="28"/>
        <v>0.13137863576409514</v>
      </c>
      <c r="S49" s="3">
        <f t="shared" si="29"/>
        <v>5.7043356861263828E-2</v>
      </c>
      <c r="T49" s="3">
        <f t="shared" si="30"/>
        <v>-5.2488995701073238E-3</v>
      </c>
      <c r="U49" s="3">
        <f t="shared" si="31"/>
        <v>7.4525293432928574E-2</v>
      </c>
      <c r="V49" s="3">
        <f t="shared" si="32"/>
        <v>4.922300593223139E-2</v>
      </c>
      <c r="W49" s="3">
        <f t="shared" si="33"/>
        <v>2.1896761842551182E-2</v>
      </c>
      <c r="Y49" s="5">
        <v>21916</v>
      </c>
      <c r="Z49" s="2">
        <v>3.4464722666977399</v>
      </c>
      <c r="AA49" s="2">
        <v>20.081380819955399</v>
      </c>
      <c r="AB49" s="2">
        <v>4420.52825008936</v>
      </c>
      <c r="AC49" s="2">
        <v>18.409424606558701</v>
      </c>
      <c r="AD49" s="2">
        <v>704.67199404748101</v>
      </c>
      <c r="AE49" s="2">
        <v>16.622930486977001</v>
      </c>
      <c r="AF49" s="2">
        <v>182778292.33697301</v>
      </c>
      <c r="AG49" s="2">
        <v>4420528765.1984901</v>
      </c>
      <c r="AH49" s="2">
        <v>160149824.77986199</v>
      </c>
      <c r="AI49" s="2">
        <v>1325291127.0499301</v>
      </c>
      <c r="AJ49" s="2">
        <v>32519510.626225401</v>
      </c>
      <c r="AK49" s="3">
        <f t="shared" si="12"/>
        <v>9.7099766317583214E-3</v>
      </c>
      <c r="AL49" s="3">
        <f t="shared" si="13"/>
        <v>-1.3745722697512064E-2</v>
      </c>
      <c r="AM49" s="3">
        <f t="shared" si="14"/>
        <v>-1.0470353607361038E-2</v>
      </c>
      <c r="AN49" s="3">
        <f t="shared" si="15"/>
        <v>0.27793680396888432</v>
      </c>
      <c r="AO49" s="3">
        <f t="shared" si="16"/>
        <v>0.11188264260417546</v>
      </c>
      <c r="AP49" s="3">
        <f t="shared" si="17"/>
        <v>0.2799426429059777</v>
      </c>
      <c r="AQ49" s="3">
        <f t="shared" si="18"/>
        <v>0.12123664150558433</v>
      </c>
      <c r="AR49" s="3">
        <f t="shared" si="19"/>
        <v>-1.0470353605785632E-2</v>
      </c>
      <c r="AS49" s="3">
        <f t="shared" si="20"/>
        <v>0.15860977868452708</v>
      </c>
      <c r="AT49" s="3">
        <f t="shared" si="21"/>
        <v>0.10529321720242146</v>
      </c>
      <c r="AU49" s="3">
        <f t="shared" si="22"/>
        <v>4.5513352787411865E-2</v>
      </c>
      <c r="AV49">
        <f>MIN(0,AC49/MAX($AC$4:AC48)-1)</f>
        <v>0</v>
      </c>
      <c r="AW49">
        <f>MIN(0,AE49/MAX($AE$4:AE48)-1)</f>
        <v>0</v>
      </c>
    </row>
    <row r="50" spans="1:49" x14ac:dyDescent="0.25">
      <c r="A50" s="5">
        <v>22282</v>
      </c>
      <c r="B50" s="4">
        <v>1.8562401263819801</v>
      </c>
      <c r="C50" s="4">
        <v>4.5156249999996199</v>
      </c>
      <c r="D50" s="4">
        <v>86.724476700983402</v>
      </c>
      <c r="E50" s="4">
        <v>4.3712634948120996</v>
      </c>
      <c r="F50" s="4">
        <v>28.020675904617299</v>
      </c>
      <c r="G50" s="4">
        <v>4.1239889868555002</v>
      </c>
      <c r="H50" s="2">
        <v>10782744.836244101</v>
      </c>
      <c r="I50" s="2">
        <v>86724475.059016004</v>
      </c>
      <c r="J50" s="2">
        <v>10457743.347645899</v>
      </c>
      <c r="K50" s="2">
        <v>33748394.292330898</v>
      </c>
      <c r="L50" s="2">
        <v>4989304.9126503598</v>
      </c>
      <c r="M50" s="3">
        <f t="shared" si="23"/>
        <v>-5.6705415365609912E-4</v>
      </c>
      <c r="N50" s="3">
        <f t="shared" si="24"/>
        <v>3.4722222221956756E-3</v>
      </c>
      <c r="O50" s="3">
        <f t="shared" si="25"/>
        <v>0.29859155416485339</v>
      </c>
      <c r="P50" s="3">
        <f t="shared" si="26"/>
        <v>1.8618175861929043E-2</v>
      </c>
      <c r="Q50" s="3">
        <f t="shared" si="27"/>
        <v>5.4538689553708997E-2</v>
      </c>
      <c r="R50" s="3">
        <f t="shared" si="28"/>
        <v>1.1214286088963243E-2</v>
      </c>
      <c r="S50" s="3">
        <f t="shared" si="29"/>
        <v>7.1371113250753515E-2</v>
      </c>
      <c r="T50" s="3">
        <f t="shared" si="30"/>
        <v>0.29859155407921567</v>
      </c>
      <c r="U50" s="3">
        <f t="shared" si="31"/>
        <v>7.2549791599072044E-2</v>
      </c>
      <c r="V50" s="3">
        <f t="shared" si="32"/>
        <v>0.18512101784269674</v>
      </c>
      <c r="W50" s="3">
        <f t="shared" si="33"/>
        <v>2.5743978944497758E-2</v>
      </c>
      <c r="Y50" s="5">
        <v>22282</v>
      </c>
      <c r="Z50" s="2">
        <v>3.4425646978237499</v>
      </c>
      <c r="AA50" s="2">
        <v>20.221076026719899</v>
      </c>
      <c r="AB50" s="2">
        <v>7452.5586310519202</v>
      </c>
      <c r="AC50" s="2">
        <v>19.1012807960247</v>
      </c>
      <c r="AD50" s="2">
        <v>783.62329552370295</v>
      </c>
      <c r="AE50" s="2">
        <v>16.997841456353399</v>
      </c>
      <c r="AF50" s="2">
        <v>212182391.44327301</v>
      </c>
      <c r="AG50" s="2">
        <v>7452559499.0123196</v>
      </c>
      <c r="AH50" s="2">
        <v>186283943.10920799</v>
      </c>
      <c r="AI50" s="2">
        <v>1886638096.86835</v>
      </c>
      <c r="AJ50" s="2">
        <v>34321118.631212503</v>
      </c>
      <c r="AK50" s="3">
        <f t="shared" si="12"/>
        <v>-1.1337879929421701E-3</v>
      </c>
      <c r="AL50" s="3">
        <f t="shared" si="13"/>
        <v>6.9564542407203334E-3</v>
      </c>
      <c r="AM50" s="3">
        <f t="shared" si="14"/>
        <v>0.68589775009384191</v>
      </c>
      <c r="AN50" s="3">
        <f t="shared" si="15"/>
        <v>3.7581630292752966E-2</v>
      </c>
      <c r="AO50" s="3">
        <f t="shared" si="16"/>
        <v>0.11203978892753064</v>
      </c>
      <c r="AP50" s="3">
        <f t="shared" si="17"/>
        <v>2.2553843299177423E-2</v>
      </c>
      <c r="AQ50" s="3">
        <f t="shared" si="18"/>
        <v>0.1608730376585974</v>
      </c>
      <c r="AR50" s="3">
        <f t="shared" si="19"/>
        <v>0.68589774998957287</v>
      </c>
      <c r="AS50" s="3">
        <f t="shared" si="20"/>
        <v>0.16318543192457002</v>
      </c>
      <c r="AT50" s="3">
        <f t="shared" si="21"/>
        <v>0.42356502534500962</v>
      </c>
      <c r="AU50" s="3">
        <f t="shared" si="22"/>
        <v>5.5400833846933617E-2</v>
      </c>
      <c r="AV50">
        <f>MIN(0,AC50/MAX($AC$4:AC49)-1)</f>
        <v>0</v>
      </c>
      <c r="AW50">
        <f>MIN(0,AE50/MAX($AE$4:AE49)-1)</f>
        <v>0</v>
      </c>
    </row>
    <row r="51" spans="1:49" x14ac:dyDescent="0.25">
      <c r="A51" s="5">
        <v>22647</v>
      </c>
      <c r="B51" s="4">
        <v>1.8551869404946599</v>
      </c>
      <c r="C51" s="4">
        <v>4.5312499999996403</v>
      </c>
      <c r="D51" s="4">
        <v>78.298638926426307</v>
      </c>
      <c r="E51" s="4">
        <v>4.6331540513472396</v>
      </c>
      <c r="F51" s="4">
        <v>29.742494792189301</v>
      </c>
      <c r="G51" s="4">
        <v>4.4402876122743402</v>
      </c>
      <c r="H51" s="2">
        <v>10936579.5147841</v>
      </c>
      <c r="I51" s="2">
        <v>78298637.445847496</v>
      </c>
      <c r="J51" s="2">
        <v>10668867.415676299</v>
      </c>
      <c r="K51" s="2">
        <v>32703119.957867201</v>
      </c>
      <c r="L51" s="2">
        <v>5075075.6083571902</v>
      </c>
      <c r="M51" s="3">
        <f t="shared" si="23"/>
        <v>-5.6737588653088533E-4</v>
      </c>
      <c r="N51" s="3">
        <f t="shared" si="24"/>
        <v>3.4602076124614634E-3</v>
      </c>
      <c r="O51" s="3">
        <f t="shared" si="25"/>
        <v>-9.7156397998323762E-2</v>
      </c>
      <c r="P51" s="3">
        <f t="shared" si="26"/>
        <v>5.9911866865485663E-2</v>
      </c>
      <c r="Q51" s="3">
        <f t="shared" si="27"/>
        <v>6.1448156833657119E-2</v>
      </c>
      <c r="R51" s="3">
        <f t="shared" si="28"/>
        <v>7.6697252690777651E-2</v>
      </c>
      <c r="S51" s="3">
        <f t="shared" si="29"/>
        <v>1.4266745701234873E-2</v>
      </c>
      <c r="T51" s="3">
        <f t="shared" si="30"/>
        <v>-9.7156397976865483E-2</v>
      </c>
      <c r="U51" s="3">
        <f t="shared" si="31"/>
        <v>2.0188300765473066E-2</v>
      </c>
      <c r="V51" s="3">
        <f t="shared" si="32"/>
        <v>-3.097256495848244E-2</v>
      </c>
      <c r="W51" s="3">
        <f t="shared" si="33"/>
        <v>1.7190910799891101E-2</v>
      </c>
      <c r="Y51" s="5">
        <v>22647</v>
      </c>
      <c r="Z51" s="2">
        <v>3.4386593453836398</v>
      </c>
      <c r="AA51" s="2">
        <v>20.361255442413299</v>
      </c>
      <c r="AB51" s="2">
        <v>6074.5343939864697</v>
      </c>
      <c r="AC51" s="2">
        <v>21.458350965976301</v>
      </c>
      <c r="AD51" s="2">
        <v>882.87450111292003</v>
      </c>
      <c r="AE51" s="2">
        <v>19.704792447675398</v>
      </c>
      <c r="AF51" s="2">
        <v>219118482.62922701</v>
      </c>
      <c r="AG51" s="2">
        <v>6074535101.5798798</v>
      </c>
      <c r="AH51" s="2">
        <v>194634754.40118101</v>
      </c>
      <c r="AI51" s="2">
        <v>1783980754.94136</v>
      </c>
      <c r="AJ51" s="2">
        <v>35556207.329227798</v>
      </c>
      <c r="AK51" s="3">
        <f t="shared" si="12"/>
        <v>-1.1344310951014736E-3</v>
      </c>
      <c r="AL51" s="3">
        <f t="shared" si="13"/>
        <v>6.9323420528248914E-3</v>
      </c>
      <c r="AM51" s="3">
        <f t="shared" si="14"/>
        <v>-0.18490619199207081</v>
      </c>
      <c r="AN51" s="3">
        <f t="shared" si="15"/>
        <v>0.12339854039746623</v>
      </c>
      <c r="AO51" s="3">
        <f t="shared" si="16"/>
        <v>0.1266567828651477</v>
      </c>
      <c r="AP51" s="3">
        <f t="shared" si="17"/>
        <v>0.15925263206347906</v>
      </c>
      <c r="AQ51" s="3">
        <f t="shared" si="18"/>
        <v>3.2689287451114213E-2</v>
      </c>
      <c r="AR51" s="3">
        <f t="shared" si="19"/>
        <v>-0.18490619197539693</v>
      </c>
      <c r="AS51" s="3">
        <f t="shared" si="20"/>
        <v>4.4828400948531577E-2</v>
      </c>
      <c r="AT51" s="3">
        <f t="shared" si="21"/>
        <v>-5.4412842663037475E-2</v>
      </c>
      <c r="AU51" s="3">
        <f t="shared" si="22"/>
        <v>3.5986259984313929E-2</v>
      </c>
      <c r="AV51">
        <f>MIN(0,AC51/MAX($AC$4:AC50)-1)</f>
        <v>0</v>
      </c>
      <c r="AW51">
        <f>MIN(0,AE51/MAX($AE$4:AE50)-1)</f>
        <v>0</v>
      </c>
    </row>
    <row r="52" spans="1:49" x14ac:dyDescent="0.25">
      <c r="A52" s="5">
        <v>23012</v>
      </c>
      <c r="B52" s="4">
        <v>1.84781463928347</v>
      </c>
      <c r="C52" s="4">
        <v>4.5156249999996501</v>
      </c>
      <c r="D52" s="4">
        <v>95.560838544339802</v>
      </c>
      <c r="E52" s="4">
        <v>4.6940696017540899</v>
      </c>
      <c r="F52" s="4">
        <v>31.558940049371099</v>
      </c>
      <c r="G52" s="4">
        <v>4.4125456398520999</v>
      </c>
      <c r="H52" s="2">
        <v>11488223.8030624</v>
      </c>
      <c r="I52" s="2">
        <v>95560836.733120695</v>
      </c>
      <c r="J52" s="2">
        <v>11220271.7515349</v>
      </c>
      <c r="K52" s="2">
        <v>37074206.620065801</v>
      </c>
      <c r="L52" s="2">
        <v>5192575.9864735501</v>
      </c>
      <c r="M52" s="3">
        <f t="shared" si="23"/>
        <v>-3.9738858927198528E-3</v>
      </c>
      <c r="N52" s="3">
        <f t="shared" si="24"/>
        <v>-3.448275862067085E-3</v>
      </c>
      <c r="O52" s="3">
        <f t="shared" si="25"/>
        <v>0.22046615183354601</v>
      </c>
      <c r="P52" s="3">
        <f t="shared" si="26"/>
        <v>1.3147749833428701E-2</v>
      </c>
      <c r="Q52" s="3">
        <f t="shared" si="27"/>
        <v>6.1072390526527576E-2</v>
      </c>
      <c r="R52" s="3">
        <f t="shared" si="28"/>
        <v>-6.2477872707058513E-3</v>
      </c>
      <c r="S52" s="3">
        <f t="shared" si="29"/>
        <v>5.0440294200996494E-2</v>
      </c>
      <c r="T52" s="3">
        <f t="shared" si="30"/>
        <v>0.22046615177961426</v>
      </c>
      <c r="U52" s="3">
        <f t="shared" si="31"/>
        <v>5.1683493137087311E-2</v>
      </c>
      <c r="V52" s="3">
        <f t="shared" si="32"/>
        <v>0.13365962231830042</v>
      </c>
      <c r="W52" s="3">
        <f t="shared" si="33"/>
        <v>2.3152438935662545E-2</v>
      </c>
      <c r="Y52" s="5">
        <v>23012</v>
      </c>
      <c r="Z52" s="2">
        <v>3.41138376014427</v>
      </c>
      <c r="AA52" s="2">
        <v>20.2210741707773</v>
      </c>
      <c r="AB52" s="2">
        <v>9046.8673340341593</v>
      </c>
      <c r="AC52" s="2">
        <v>22.0263039351488</v>
      </c>
      <c r="AD52" s="2">
        <v>993.99255991570396</v>
      </c>
      <c r="AE52" s="2">
        <v>19.459335978419201</v>
      </c>
      <c r="AF52" s="2">
        <v>243434284.615886</v>
      </c>
      <c r="AG52" s="2">
        <v>9046868387.53158</v>
      </c>
      <c r="AH52" s="2">
        <v>216693488.74145001</v>
      </c>
      <c r="AI52" s="2">
        <v>2312730187.3558302</v>
      </c>
      <c r="AJ52" s="2">
        <v>37279077.595195502</v>
      </c>
      <c r="AK52" s="3">
        <f t="shared" si="12"/>
        <v>-7.9320405134015726E-3</v>
      </c>
      <c r="AL52" s="3">
        <f t="shared" si="13"/>
        <v>-6.8847066936744694E-3</v>
      </c>
      <c r="AM52" s="3">
        <f t="shared" si="14"/>
        <v>0.48931041414304488</v>
      </c>
      <c r="AN52" s="3">
        <f t="shared" si="15"/>
        <v>2.6467689435829778E-2</v>
      </c>
      <c r="AO52" s="3">
        <f t="shared" si="16"/>
        <v>0.12585940432384501</v>
      </c>
      <c r="AP52" s="3">
        <f t="shared" si="17"/>
        <v>-1.2456688894744161E-2</v>
      </c>
      <c r="AQ52" s="3">
        <f t="shared" si="18"/>
        <v>0.11097102213784527</v>
      </c>
      <c r="AR52" s="3">
        <f t="shared" si="19"/>
        <v>0.48931041408891507</v>
      </c>
      <c r="AS52" s="3">
        <f t="shared" si="20"/>
        <v>0.1133339952987098</v>
      </c>
      <c r="AT52" s="3">
        <f t="shared" si="21"/>
        <v>0.29638740830018118</v>
      </c>
      <c r="AU52" s="3">
        <f t="shared" si="22"/>
        <v>4.8454837998187728E-2</v>
      </c>
      <c r="AV52">
        <f>MIN(0,AC52/MAX($AC$4:AC51)-1)</f>
        <v>0</v>
      </c>
      <c r="AW52">
        <f>MIN(0,AE52/MAX($AE$4:AE51)-1)</f>
        <v>-1.2456688894744161E-2</v>
      </c>
    </row>
    <row r="53" spans="1:49" x14ac:dyDescent="0.25">
      <c r="A53" s="5">
        <v>23377</v>
      </c>
      <c r="B53" s="4">
        <v>1.84834123222711</v>
      </c>
      <c r="C53" s="4">
        <v>4.4999999999996199</v>
      </c>
      <c r="D53" s="4">
        <v>111.395309697145</v>
      </c>
      <c r="E53" s="4">
        <v>4.8582981993536798</v>
      </c>
      <c r="F53" s="4">
        <v>33.657246303746703</v>
      </c>
      <c r="G53" s="4">
        <v>4.6343169286792403</v>
      </c>
      <c r="H53" s="2">
        <v>12137860.202756399</v>
      </c>
      <c r="I53" s="2">
        <v>111395307.58263201</v>
      </c>
      <c r="J53" s="2">
        <v>11880050.874091299</v>
      </c>
      <c r="K53" s="2">
        <v>41392210.7768685</v>
      </c>
      <c r="L53" s="2">
        <v>5315906.2807956003</v>
      </c>
      <c r="M53" s="3">
        <f t="shared" si="23"/>
        <v>2.8498147619626657E-4</v>
      </c>
      <c r="N53" s="3">
        <f t="shared" si="24"/>
        <v>-3.4602076124636838E-3</v>
      </c>
      <c r="O53" s="3">
        <f t="shared" si="25"/>
        <v>0.16570042073728852</v>
      </c>
      <c r="P53" s="3">
        <f t="shared" si="26"/>
        <v>3.4986400188488975E-2</v>
      </c>
      <c r="Q53" s="3">
        <f t="shared" si="27"/>
        <v>6.6488489508614412E-2</v>
      </c>
      <c r="R53" s="3">
        <f t="shared" si="28"/>
        <v>5.0259262323363529E-2</v>
      </c>
      <c r="S53" s="3">
        <f t="shared" si="29"/>
        <v>5.65480278614372E-2</v>
      </c>
      <c r="T53" s="3">
        <f t="shared" si="30"/>
        <v>0.16570042070407287</v>
      </c>
      <c r="U53" s="3">
        <f t="shared" si="31"/>
        <v>5.8802419154076579E-2</v>
      </c>
      <c r="V53" s="3">
        <f t="shared" si="32"/>
        <v>0.11646922619419331</v>
      </c>
      <c r="W53" s="3">
        <f t="shared" si="33"/>
        <v>2.3751273865480371E-2</v>
      </c>
      <c r="Y53" s="5">
        <v>23377</v>
      </c>
      <c r="Z53" s="2">
        <v>3.41332839849168</v>
      </c>
      <c r="AA53" s="2">
        <v>20.0813771209124</v>
      </c>
      <c r="AB53" s="2">
        <v>12292.2924729929</v>
      </c>
      <c r="AC53" s="2">
        <v>23.594400060966201</v>
      </c>
      <c r="AD53" s="2">
        <v>1130.5468362358899</v>
      </c>
      <c r="AE53" s="2">
        <v>21.464315398737899</v>
      </c>
      <c r="AF53" s="2">
        <v>272580681.04910302</v>
      </c>
      <c r="AG53" s="2">
        <v>12292293904.175301</v>
      </c>
      <c r="AH53" s="2">
        <v>243606393.85897899</v>
      </c>
      <c r="AI53" s="2">
        <v>2891104401.19484</v>
      </c>
      <c r="AJ53" s="2">
        <v>39118651.580485903</v>
      </c>
      <c r="AK53" s="3">
        <f t="shared" si="12"/>
        <v>5.700438543823072E-4</v>
      </c>
      <c r="AL53" s="3">
        <f t="shared" si="13"/>
        <v>-6.9084880795692305E-3</v>
      </c>
      <c r="AM53" s="3">
        <f t="shared" si="14"/>
        <v>0.35873468894028182</v>
      </c>
      <c r="AN53" s="3">
        <f t="shared" si="15"/>
        <v>7.1191977121276784E-2</v>
      </c>
      <c r="AO53" s="3">
        <f t="shared" si="16"/>
        <v>0.13737957589115801</v>
      </c>
      <c r="AP53" s="3">
        <f t="shared" si="17"/>
        <v>0.10303431846504219</v>
      </c>
      <c r="AQ53" s="3">
        <f t="shared" si="18"/>
        <v>0.11973003917343439</v>
      </c>
      <c r="AR53" s="3">
        <f t="shared" si="19"/>
        <v>0.35873468891363292</v>
      </c>
      <c r="AS53" s="3">
        <f t="shared" si="20"/>
        <v>0.12419803323966216</v>
      </c>
      <c r="AT53" s="3">
        <f t="shared" si="21"/>
        <v>0.25008287477765467</v>
      </c>
      <c r="AU53" s="3">
        <f t="shared" si="22"/>
        <v>4.9346016692416228E-2</v>
      </c>
      <c r="AV53">
        <f>MIN(0,AC53/MAX($AC$4:AC52)-1)</f>
        <v>0</v>
      </c>
      <c r="AW53">
        <f>MIN(0,AE53/MAX($AE$4:AE52)-1)</f>
        <v>0</v>
      </c>
    </row>
    <row r="54" spans="1:49" x14ac:dyDescent="0.25">
      <c r="A54" s="5">
        <v>23743</v>
      </c>
      <c r="B54" s="4">
        <v>1.8493944181144</v>
      </c>
      <c r="C54" s="4">
        <v>4.4687499999996403</v>
      </c>
      <c r="D54" s="4">
        <v>125.3130903711</v>
      </c>
      <c r="E54" s="4">
        <v>4.8773502570368796</v>
      </c>
      <c r="F54" s="4">
        <v>35.832596443637001</v>
      </c>
      <c r="G54" s="4">
        <v>4.6117405766521697</v>
      </c>
      <c r="H54" s="2">
        <v>12510259.316715499</v>
      </c>
      <c r="I54" s="2">
        <v>125313087.990006</v>
      </c>
      <c r="J54" s="2">
        <v>12232220.988403</v>
      </c>
      <c r="K54" s="2">
        <v>44487280.343261398</v>
      </c>
      <c r="L54" s="2">
        <v>5378469.0363933798</v>
      </c>
      <c r="M54" s="3">
        <f t="shared" si="23"/>
        <v>5.6980056979027971E-4</v>
      </c>
      <c r="N54" s="3">
        <f t="shared" si="24"/>
        <v>-6.944444444440534E-3</v>
      </c>
      <c r="O54" s="3">
        <f t="shared" si="25"/>
        <v>0.12494045495985295</v>
      </c>
      <c r="P54" s="3">
        <f t="shared" si="26"/>
        <v>3.9215496664519733E-3</v>
      </c>
      <c r="Q54" s="3">
        <f t="shared" si="27"/>
        <v>6.4632445573782338E-2</v>
      </c>
      <c r="R54" s="3">
        <f t="shared" si="28"/>
        <v>-4.8715597950061973E-3</v>
      </c>
      <c r="S54" s="3">
        <f t="shared" si="29"/>
        <v>3.0680787860329017E-2</v>
      </c>
      <c r="T54" s="3">
        <f t="shared" si="30"/>
        <v>0.12494045493837258</v>
      </c>
      <c r="U54" s="3">
        <f t="shared" si="31"/>
        <v>2.9643822071480752E-2</v>
      </c>
      <c r="V54" s="3">
        <f t="shared" si="32"/>
        <v>7.4774202882696317E-2</v>
      </c>
      <c r="W54" s="3">
        <f t="shared" si="33"/>
        <v>1.1768972644193409E-2</v>
      </c>
      <c r="Y54" s="5">
        <v>23743</v>
      </c>
      <c r="Z54" s="2">
        <v>3.4172193353740901</v>
      </c>
      <c r="AA54" s="2">
        <v>19.803433837003201</v>
      </c>
      <c r="AB54" s="2">
        <v>15554.9569601106</v>
      </c>
      <c r="AC54" s="2">
        <v>23.779814731030001</v>
      </c>
      <c r="AD54" s="2">
        <v>1281.3902161201099</v>
      </c>
      <c r="AE54" s="2">
        <v>21.255693450366199</v>
      </c>
      <c r="AF54" s="2">
        <v>290268232.37656897</v>
      </c>
      <c r="AG54" s="2">
        <v>15554958770.9842</v>
      </c>
      <c r="AH54" s="2">
        <v>258872536.38423699</v>
      </c>
      <c r="AI54" s="2">
        <v>3350440281.06284</v>
      </c>
      <c r="AJ54" s="2">
        <v>40074701.130596198</v>
      </c>
      <c r="AK54" s="3">
        <f t="shared" si="12"/>
        <v>1.1399245628194166E-3</v>
      </c>
      <c r="AL54" s="3">
        <f t="shared" si="13"/>
        <v>-1.3840847778300747E-2</v>
      </c>
      <c r="AM54" s="3">
        <f t="shared" si="14"/>
        <v>0.26542359728960419</v>
      </c>
      <c r="AN54" s="3">
        <f t="shared" si="15"/>
        <v>7.8584185054377809E-3</v>
      </c>
      <c r="AO54" s="3">
        <f t="shared" si="16"/>
        <v>0.13342514883014212</v>
      </c>
      <c r="AP54" s="3">
        <f t="shared" si="17"/>
        <v>-9.7194783293189646E-3</v>
      </c>
      <c r="AQ54" s="3">
        <f t="shared" si="18"/>
        <v>6.4889233013104564E-2</v>
      </c>
      <c r="AR54" s="3">
        <f t="shared" si="19"/>
        <v>0.26542359727509246</v>
      </c>
      <c r="AS54" s="3">
        <f t="shared" si="20"/>
        <v>6.2667248931468578E-2</v>
      </c>
      <c r="AT54" s="3">
        <f t="shared" si="21"/>
        <v>0.15887903587230023</v>
      </c>
      <c r="AU54" s="3">
        <f t="shared" si="22"/>
        <v>2.4439736838659742E-2</v>
      </c>
      <c r="AV54">
        <f>MIN(0,AC54/MAX($AC$4:AC53)-1)</f>
        <v>0</v>
      </c>
      <c r="AW54">
        <f>MIN(0,AE54/MAX($AE$4:AE53)-1)</f>
        <v>-9.7194783293189646E-3</v>
      </c>
    </row>
    <row r="55" spans="1:49" x14ac:dyDescent="0.25">
      <c r="A55" s="5">
        <v>24108</v>
      </c>
      <c r="B55" s="4">
        <v>1.84992101105801</v>
      </c>
      <c r="C55" s="4">
        <v>4.4999999999996598</v>
      </c>
      <c r="D55" s="4">
        <v>115.026296842458</v>
      </c>
      <c r="E55" s="4">
        <v>5.1074106341472003</v>
      </c>
      <c r="F55" s="4">
        <v>38.274430867196102</v>
      </c>
      <c r="G55" s="4">
        <v>4.8146571609253801</v>
      </c>
      <c r="H55" s="2">
        <v>12627663.521305099</v>
      </c>
      <c r="I55" s="2">
        <v>115026294.658397</v>
      </c>
      <c r="J55" s="2">
        <v>12403051.734866399</v>
      </c>
      <c r="K55" s="2">
        <v>43107307.915487401</v>
      </c>
      <c r="L55" s="2">
        <v>5374244.3045293698</v>
      </c>
      <c r="M55" s="3">
        <f t="shared" si="23"/>
        <v>2.8473804097828292E-4</v>
      </c>
      <c r="N55" s="3">
        <f t="shared" si="24"/>
        <v>6.9930069930119743E-3</v>
      </c>
      <c r="O55" s="3">
        <f t="shared" si="25"/>
        <v>-8.2088738679884754E-2</v>
      </c>
      <c r="P55" s="3">
        <f t="shared" si="26"/>
        <v>4.7169131800283814E-2</v>
      </c>
      <c r="Q55" s="3">
        <f t="shared" si="27"/>
        <v>6.8145617842681139E-2</v>
      </c>
      <c r="R55" s="3">
        <f t="shared" si="28"/>
        <v>4.3999999761590081E-2</v>
      </c>
      <c r="S55" s="3">
        <f t="shared" si="29"/>
        <v>9.3846339725933703E-3</v>
      </c>
      <c r="T55" s="3">
        <f t="shared" si="30"/>
        <v>-8.2088738667340122E-2</v>
      </c>
      <c r="U55" s="3">
        <f t="shared" si="31"/>
        <v>1.3965636054593666E-2</v>
      </c>
      <c r="V55" s="3">
        <f t="shared" si="32"/>
        <v>-3.1019482807809418E-2</v>
      </c>
      <c r="W55" s="3">
        <f t="shared" si="33"/>
        <v>-7.8548966916480722E-4</v>
      </c>
      <c r="Y55" s="5">
        <v>24108</v>
      </c>
      <c r="Z55" s="2">
        <v>3.4191656360401099</v>
      </c>
      <c r="AA55" s="2">
        <v>20.081369619384098</v>
      </c>
      <c r="AB55" s="2">
        <v>13105.631449586201</v>
      </c>
      <c r="AC55" s="2">
        <v>26.075856497295302</v>
      </c>
      <c r="AD55" s="2">
        <v>1461.9585931669201</v>
      </c>
      <c r="AE55" s="2">
        <v>23.167180302229902</v>
      </c>
      <c r="AF55" s="2">
        <v>296486889.60130203</v>
      </c>
      <c r="AG55" s="2">
        <v>13105632975.420601</v>
      </c>
      <c r="AH55" s="2">
        <v>266838492.87739801</v>
      </c>
      <c r="AI55" s="2">
        <v>3158860547.7240701</v>
      </c>
      <c r="AJ55" s="2">
        <v>40020654.907985099</v>
      </c>
      <c r="AK55" s="3">
        <f t="shared" si="12"/>
        <v>5.6955684578752219E-4</v>
      </c>
      <c r="AL55" s="3">
        <f t="shared" si="13"/>
        <v>1.4034726738227032E-2</v>
      </c>
      <c r="AM55" s="3">
        <f t="shared" si="14"/>
        <v>-0.15746269930578993</v>
      </c>
      <c r="AN55" s="3">
        <f t="shared" si="15"/>
        <v>9.6554232748887747E-2</v>
      </c>
      <c r="AO55" s="3">
        <f t="shared" si="16"/>
        <v>0.1409159948119072</v>
      </c>
      <c r="AP55" s="3">
        <f t="shared" si="17"/>
        <v>8.9928228233399299E-2</v>
      </c>
      <c r="AQ55" s="3">
        <f t="shared" si="18"/>
        <v>2.1423829861841437E-2</v>
      </c>
      <c r="AR55" s="3">
        <f t="shared" si="19"/>
        <v>-0.15746269929898526</v>
      </c>
      <c r="AS55" s="3">
        <f t="shared" si="20"/>
        <v>3.0771732700673127E-2</v>
      </c>
      <c r="AT55" s="3">
        <f t="shared" si="21"/>
        <v>-5.71804650336869E-2</v>
      </c>
      <c r="AU55" s="3">
        <f t="shared" si="22"/>
        <v>-1.3486369476586324E-3</v>
      </c>
      <c r="AV55">
        <f>MIN(0,AC55/MAX($AC$4:AC54)-1)</f>
        <v>0</v>
      </c>
      <c r="AW55">
        <f>MIN(0,AE55/MAX($AE$4:AE54)-1)</f>
        <v>0</v>
      </c>
    </row>
    <row r="56" spans="1:49" x14ac:dyDescent="0.25">
      <c r="A56" s="5">
        <v>24473</v>
      </c>
      <c r="B56" s="4">
        <v>1.8404423380722199</v>
      </c>
      <c r="C56" s="4">
        <v>4.5624999999996296</v>
      </c>
      <c r="D56" s="4">
        <v>138.91408937319099</v>
      </c>
      <c r="E56" s="4">
        <v>4.8997039267998197</v>
      </c>
      <c r="F56" s="4">
        <v>40.809970332568</v>
      </c>
      <c r="G56" s="4">
        <v>4.5683689295630598</v>
      </c>
      <c r="H56" s="2">
        <v>13008520.883516699</v>
      </c>
      <c r="I56" s="2">
        <v>138914086.731583</v>
      </c>
      <c r="J56" s="2">
        <v>12678252.6677156</v>
      </c>
      <c r="K56" s="2">
        <v>47686995.179014601</v>
      </c>
      <c r="L56" s="2">
        <v>5460957.6766163604</v>
      </c>
      <c r="M56" s="3">
        <f t="shared" si="23"/>
        <v>-5.1238257899287598E-3</v>
      </c>
      <c r="N56" s="3">
        <f t="shared" si="24"/>
        <v>1.3888888888883288E-2</v>
      </c>
      <c r="O56" s="3">
        <f t="shared" si="25"/>
        <v>0.20767244696619347</v>
      </c>
      <c r="P56" s="3">
        <f t="shared" si="26"/>
        <v>-4.0667712511442078E-2</v>
      </c>
      <c r="Q56" s="3">
        <f t="shared" si="27"/>
        <v>6.6246300935725477E-2</v>
      </c>
      <c r="R56" s="3">
        <f t="shared" si="28"/>
        <v>-5.1153846085062349E-2</v>
      </c>
      <c r="S56" s="3">
        <f t="shared" si="29"/>
        <v>3.0160556746624323E-2</v>
      </c>
      <c r="T56" s="3">
        <f t="shared" si="30"/>
        <v>0.20767244693161269</v>
      </c>
      <c r="U56" s="3">
        <f t="shared" si="31"/>
        <v>2.2188162940220524E-2</v>
      </c>
      <c r="V56" s="3">
        <f t="shared" si="32"/>
        <v>0.10623923146640823</v>
      </c>
      <c r="W56" s="3">
        <f t="shared" si="33"/>
        <v>1.6134988879070722E-2</v>
      </c>
      <c r="Y56" s="5">
        <v>24473</v>
      </c>
      <c r="Z56" s="2">
        <v>3.3842166397949498</v>
      </c>
      <c r="AA56" s="2">
        <v>20.643044058325799</v>
      </c>
      <c r="AB56" s="2">
        <v>19111.590675879601</v>
      </c>
      <c r="AC56" s="2">
        <v>23.997932391027302</v>
      </c>
      <c r="AD56" s="2">
        <v>1662.0469065193099</v>
      </c>
      <c r="AE56" s="2">
        <v>20.857400255222501</v>
      </c>
      <c r="AF56" s="2">
        <v>317294213.658481</v>
      </c>
      <c r="AG56" s="2">
        <v>19111592900.654999</v>
      </c>
      <c r="AH56" s="2">
        <v>281330972.34582102</v>
      </c>
      <c r="AI56" s="2">
        <v>3914091043.1122198</v>
      </c>
      <c r="AJ56" s="2">
        <v>41367802.4193004</v>
      </c>
      <c r="AK56" s="3">
        <f t="shared" si="12"/>
        <v>-1.0221498448854338E-2</v>
      </c>
      <c r="AL56" s="3">
        <f t="shared" si="13"/>
        <v>2.7969926832058789E-2</v>
      </c>
      <c r="AM56" s="3">
        <f t="shared" si="14"/>
        <v>0.45827316672200746</v>
      </c>
      <c r="AN56" s="3">
        <f t="shared" si="15"/>
        <v>-7.9687664582888451E-2</v>
      </c>
      <c r="AO56" s="3">
        <f t="shared" si="16"/>
        <v>0.13686318770421191</v>
      </c>
      <c r="AP56" s="3">
        <f t="shared" si="17"/>
        <v>-9.9700525349866509E-2</v>
      </c>
      <c r="AQ56" s="3">
        <f t="shared" si="18"/>
        <v>7.017957551229137E-2</v>
      </c>
      <c r="AR56" s="3">
        <f t="shared" si="19"/>
        <v>0.4582731666985087</v>
      </c>
      <c r="AS56" s="3">
        <f t="shared" si="20"/>
        <v>5.4311802289640942E-2</v>
      </c>
      <c r="AT56" s="3">
        <f t="shared" si="21"/>
        <v>0.23908320230606139</v>
      </c>
      <c r="AU56" s="3">
        <f t="shared" si="22"/>
        <v>3.3661306003428537E-2</v>
      </c>
      <c r="AV56">
        <f>MIN(0,AC56/MAX($AC$4:AC55)-1)</f>
        <v>-7.9687664582888451E-2</v>
      </c>
      <c r="AW56">
        <f>MIN(0,AE56/MAX($AE$4:AE55)-1)</f>
        <v>-9.9700525349866509E-2</v>
      </c>
    </row>
    <row r="57" spans="1:49" x14ac:dyDescent="0.25">
      <c r="A57" s="5">
        <v>24838</v>
      </c>
      <c r="B57" s="4">
        <v>2.0700368615055198</v>
      </c>
      <c r="C57" s="4">
        <v>4.5937499999995204</v>
      </c>
      <c r="D57" s="4">
        <v>159.714761587467</v>
      </c>
      <c r="E57" s="4">
        <v>4.9714313722377401</v>
      </c>
      <c r="F57" s="4">
        <v>44.165004083056203</v>
      </c>
      <c r="G57" s="4">
        <v>4.5629257664151499</v>
      </c>
      <c r="H57" s="2">
        <v>13873482.9815816</v>
      </c>
      <c r="I57" s="2">
        <v>159714758.547443</v>
      </c>
      <c r="J57" s="2">
        <v>13393080.5467287</v>
      </c>
      <c r="K57" s="2">
        <v>52099567.603593498</v>
      </c>
      <c r="L57" s="2">
        <v>5964833.6782433297</v>
      </c>
      <c r="M57" s="3">
        <f t="shared" si="23"/>
        <v>0.12474964234619268</v>
      </c>
      <c r="N57" s="3">
        <f t="shared" si="24"/>
        <v>6.8493150684698634E-3</v>
      </c>
      <c r="O57" s="3">
        <f t="shared" si="25"/>
        <v>0.14973767101762636</v>
      </c>
      <c r="P57" s="3">
        <f t="shared" si="26"/>
        <v>1.4639138713177013E-2</v>
      </c>
      <c r="Q57" s="3">
        <f t="shared" si="27"/>
        <v>8.2211129367343538E-2</v>
      </c>
      <c r="R57" s="3">
        <f t="shared" si="28"/>
        <v>-1.1914893984777963E-3</v>
      </c>
      <c r="S57" s="3">
        <f t="shared" si="29"/>
        <v>6.6491963675970878E-2</v>
      </c>
      <c r="T57" s="3">
        <f t="shared" si="30"/>
        <v>0.14973767099698199</v>
      </c>
      <c r="U57" s="3">
        <f t="shared" si="31"/>
        <v>5.6382208002003775E-2</v>
      </c>
      <c r="V57" s="3">
        <f t="shared" si="32"/>
        <v>9.2531987138512628E-2</v>
      </c>
      <c r="W57" s="3">
        <f t="shared" si="33"/>
        <v>9.2268798160540566E-2</v>
      </c>
      <c r="Y57" s="5">
        <v>24838</v>
      </c>
      <c r="Z57" s="2">
        <v>4.2810155883602299</v>
      </c>
      <c r="AA57" s="2">
        <v>20.9267901631932</v>
      </c>
      <c r="AB57" s="2">
        <v>25261.658143690402</v>
      </c>
      <c r="AC57" s="2">
        <v>24.705673306986199</v>
      </c>
      <c r="AD57" s="2">
        <v>1946.5109216773401</v>
      </c>
      <c r="AE57" s="2">
        <v>20.8077270090502</v>
      </c>
      <c r="AF57" s="2">
        <v>362110420.514305</v>
      </c>
      <c r="AG57" s="2">
        <v>25261661084.177399</v>
      </c>
      <c r="AH57" s="2">
        <v>314982079.34530503</v>
      </c>
      <c r="AI57" s="2">
        <v>4691039426.4836998</v>
      </c>
      <c r="AJ57" s="2">
        <v>49407957.131172098</v>
      </c>
      <c r="AK57" s="3">
        <f t="shared" si="12"/>
        <v>0.26499454497677122</v>
      </c>
      <c r="AL57" s="3">
        <f t="shared" si="13"/>
        <v>1.3745361588421323E-2</v>
      </c>
      <c r="AM57" s="3">
        <f t="shared" si="14"/>
        <v>0.32179778083949295</v>
      </c>
      <c r="AN57" s="3">
        <f t="shared" si="15"/>
        <v>2.9491745556526228E-2</v>
      </c>
      <c r="AO57" s="3">
        <f t="shared" si="16"/>
        <v>0.17115282008120936</v>
      </c>
      <c r="AP57" s="3">
        <f t="shared" si="17"/>
        <v>-2.3815646036644544E-3</v>
      </c>
      <c r="AQ57" s="3">
        <f t="shared" si="18"/>
        <v>0.14124495476637278</v>
      </c>
      <c r="AR57" s="3">
        <f t="shared" si="19"/>
        <v>0.32179778082818111</v>
      </c>
      <c r="AS57" s="3">
        <f t="shared" si="20"/>
        <v>0.11961394338807096</v>
      </c>
      <c r="AT57" s="3">
        <f t="shared" si="21"/>
        <v>0.19850033502381259</v>
      </c>
      <c r="AU57" s="3">
        <f t="shared" si="22"/>
        <v>0.19435779136579212</v>
      </c>
      <c r="AV57">
        <f>MIN(0,AC57/MAX($AC$4:AC56)-1)</f>
        <v>-5.2546047354234515E-2</v>
      </c>
      <c r="AW57">
        <f>MIN(0,AE57/MAX($AE$4:AE56)-1)</f>
        <v>-0.10184464671139104</v>
      </c>
    </row>
    <row r="58" spans="1:49" x14ac:dyDescent="0.25">
      <c r="A58" s="5">
        <v>25204</v>
      </c>
      <c r="B58" s="4">
        <v>2.1737756714054202</v>
      </c>
      <c r="C58" s="4">
        <v>4.82812499999946</v>
      </c>
      <c r="D58" s="4">
        <v>141.37380840942399</v>
      </c>
      <c r="E58" s="4">
        <v>4.6023521876589504</v>
      </c>
      <c r="F58" s="4">
        <v>49.458327008414301</v>
      </c>
      <c r="G58" s="4">
        <v>4.3103242501224104</v>
      </c>
      <c r="H58" s="2">
        <v>13571387.837919099</v>
      </c>
      <c r="I58" s="2">
        <v>141373805.72070301</v>
      </c>
      <c r="J58" s="2">
        <v>12805895.219882401</v>
      </c>
      <c r="K58" s="2">
        <v>47159449.035253398</v>
      </c>
      <c r="L58" s="2">
        <v>6421857.4583174903</v>
      </c>
      <c r="M58" s="3">
        <f t="shared" si="23"/>
        <v>5.011447468836483E-2</v>
      </c>
      <c r="N58" s="3">
        <f t="shared" si="24"/>
        <v>5.102040816325748E-2</v>
      </c>
      <c r="O58" s="3">
        <f t="shared" si="25"/>
        <v>-0.11483567953109131</v>
      </c>
      <c r="P58" s="3">
        <f t="shared" si="26"/>
        <v>-7.4240024038119246E-2</v>
      </c>
      <c r="Q58" s="3">
        <f t="shared" si="27"/>
        <v>0.11985333263874565</v>
      </c>
      <c r="R58" s="3">
        <f t="shared" si="28"/>
        <v>-5.5359549820420462E-2</v>
      </c>
      <c r="S58" s="3">
        <f t="shared" si="29"/>
        <v>-2.1775003729313069E-2</v>
      </c>
      <c r="T58" s="3">
        <f t="shared" si="30"/>
        <v>-0.11483567951731799</v>
      </c>
      <c r="U58" s="3">
        <f t="shared" si="31"/>
        <v>-4.3842439743238981E-2</v>
      </c>
      <c r="V58" s="3">
        <f t="shared" si="32"/>
        <v>-9.4820721084052928E-2</v>
      </c>
      <c r="W58" s="3">
        <f t="shared" si="33"/>
        <v>7.6619702195745987E-2</v>
      </c>
      <c r="Y58" s="5">
        <v>25204</v>
      </c>
      <c r="Z58" s="2">
        <v>4.7208054772615098</v>
      </c>
      <c r="AA58" s="2">
        <v>23.116430949410098</v>
      </c>
      <c r="AB58" s="2">
        <v>19791.776932465102</v>
      </c>
      <c r="AC58" s="2">
        <v>21.173056333002901</v>
      </c>
      <c r="AD58" s="2">
        <v>2440.9435962812099</v>
      </c>
      <c r="AE58" s="2">
        <v>18.567451554409299</v>
      </c>
      <c r="AF58" s="2">
        <v>348708630.11055702</v>
      </c>
      <c r="AG58" s="2">
        <v>19791779236.3969</v>
      </c>
      <c r="AH58" s="2">
        <v>289467442.55348998</v>
      </c>
      <c r="AI58" s="2">
        <v>3846432745.3935399</v>
      </c>
      <c r="AJ58" s="2">
        <v>57541575.032161601</v>
      </c>
      <c r="AK58" s="3">
        <f t="shared" si="12"/>
        <v>0.10273027038187776</v>
      </c>
      <c r="AL58" s="3">
        <f t="shared" si="13"/>
        <v>0.10463337994701738</v>
      </c>
      <c r="AM58" s="3">
        <f t="shared" si="14"/>
        <v>-0.21652898555241951</v>
      </c>
      <c r="AN58" s="3">
        <f t="shared" si="15"/>
        <v>-0.14298808739547098</v>
      </c>
      <c r="AO58" s="3">
        <f t="shared" si="16"/>
        <v>0.25400970993669492</v>
      </c>
      <c r="AP58" s="3">
        <f t="shared" si="17"/>
        <v>-0.1076655539390009</v>
      </c>
      <c r="AQ58" s="3">
        <f t="shared" si="18"/>
        <v>-3.7010231256845438E-2</v>
      </c>
      <c r="AR58" s="3">
        <f t="shared" si="19"/>
        <v>-0.21652898554666111</v>
      </c>
      <c r="AS58" s="3">
        <f t="shared" si="20"/>
        <v>-8.1003455323069851E-2</v>
      </c>
      <c r="AT58" s="3">
        <f t="shared" si="21"/>
        <v>-0.18004680931092887</v>
      </c>
      <c r="AU58" s="3">
        <f t="shared" si="22"/>
        <v>0.16462161913304252</v>
      </c>
      <c r="AV58">
        <f>MIN(0,AC58/MAX($AC$4:AC57)-1)</f>
        <v>-0.18802067593833172</v>
      </c>
      <c r="AW58">
        <f>MIN(0,AE58/MAX($AE$4:AE57)-1)</f>
        <v>-0.19854504034648823</v>
      </c>
    </row>
    <row r="59" spans="1:49" x14ac:dyDescent="0.25">
      <c r="A59" s="5">
        <v>25569</v>
      </c>
      <c r="B59" s="4">
        <v>1.8967877830432001</v>
      </c>
      <c r="C59" s="4">
        <v>4.9687499999994698</v>
      </c>
      <c r="D59" s="4">
        <v>144.60130848721701</v>
      </c>
      <c r="E59" s="4">
        <v>5.6229380356780503</v>
      </c>
      <c r="F59" s="4">
        <v>56.131753060016997</v>
      </c>
      <c r="G59" s="4">
        <v>4.9221720640929103</v>
      </c>
      <c r="H59" s="2">
        <v>14497323.353925001</v>
      </c>
      <c r="I59" s="2">
        <v>144601305.73667601</v>
      </c>
      <c r="J59" s="2">
        <v>14213556.091249101</v>
      </c>
      <c r="K59" s="2">
        <v>51235747.6812291</v>
      </c>
      <c r="L59" s="2">
        <v>6753034.0772842299</v>
      </c>
      <c r="M59" s="3">
        <f t="shared" si="23"/>
        <v>-0.12742248062015438</v>
      </c>
      <c r="N59" s="3">
        <f t="shared" si="24"/>
        <v>2.9126213592238326E-2</v>
      </c>
      <c r="O59" s="3">
        <f t="shared" si="25"/>
        <v>2.2829547524432892E-2</v>
      </c>
      <c r="P59" s="3">
        <f t="shared" si="26"/>
        <v>0.22175309633099483</v>
      </c>
      <c r="Q59" s="3">
        <f t="shared" si="27"/>
        <v>0.13493028283118735</v>
      </c>
      <c r="R59" s="3">
        <f t="shared" si="28"/>
        <v>0.1419493705034196</v>
      </c>
      <c r="S59" s="3">
        <f t="shared" si="29"/>
        <v>6.822703227291127E-2</v>
      </c>
      <c r="T59" s="3">
        <f t="shared" si="30"/>
        <v>2.2829547521336702E-2</v>
      </c>
      <c r="U59" s="3">
        <f t="shared" si="31"/>
        <v>0.10992287904879694</v>
      </c>
      <c r="V59" s="3">
        <f t="shared" si="32"/>
        <v>8.6436519708458004E-2</v>
      </c>
      <c r="W59" s="3">
        <f t="shared" si="33"/>
        <v>5.1570222652295827E-2</v>
      </c>
      <c r="Y59" s="5">
        <v>25569</v>
      </c>
      <c r="Z59" s="2">
        <v>3.5941243246742101</v>
      </c>
      <c r="AA59" s="2">
        <v>24.482552060125801</v>
      </c>
      <c r="AB59" s="2">
        <v>20705.726223540099</v>
      </c>
      <c r="AC59" s="2">
        <v>31.599738958555701</v>
      </c>
      <c r="AD59" s="2">
        <v>3143.9046494715999</v>
      </c>
      <c r="AE59" s="2">
        <v>24.211214932407302</v>
      </c>
      <c r="AF59" s="2">
        <v>402926924.58215898</v>
      </c>
      <c r="AG59" s="2">
        <v>20705728633.832401</v>
      </c>
      <c r="AH59" s="2">
        <v>360596460.82800698</v>
      </c>
      <c r="AI59" s="2">
        <v>4565670073.9204397</v>
      </c>
      <c r="AJ59" s="2">
        <v>64777303.107664801</v>
      </c>
      <c r="AK59" s="3">
        <f t="shared" si="12"/>
        <v>-0.23866290572956961</v>
      </c>
      <c r="AL59" s="3">
        <f t="shared" si="13"/>
        <v>5.9097406243439288E-2</v>
      </c>
      <c r="AM59" s="3">
        <f t="shared" si="14"/>
        <v>4.6178233222496479E-2</v>
      </c>
      <c r="AN59" s="3">
        <f t="shared" si="15"/>
        <v>0.49245052115128529</v>
      </c>
      <c r="AO59" s="3">
        <f t="shared" si="16"/>
        <v>0.28798742185659454</v>
      </c>
      <c r="AP59" s="3">
        <f t="shared" si="17"/>
        <v>0.30396004327571546</v>
      </c>
      <c r="AQ59" s="3">
        <f t="shared" si="18"/>
        <v>0.15548308756916107</v>
      </c>
      <c r="AR59" s="3">
        <f t="shared" si="19"/>
        <v>4.6178233220930176E-2</v>
      </c>
      <c r="AS59" s="3">
        <f t="shared" si="20"/>
        <v>0.24572372508308327</v>
      </c>
      <c r="AT59" s="3">
        <f t="shared" si="21"/>
        <v>0.18698814619552451</v>
      </c>
      <c r="AU59" s="3">
        <f t="shared" si="22"/>
        <v>0.12574782792196681</v>
      </c>
      <c r="AV59">
        <f>MIN(0,AC59/MAX($AC$4:AC58)-1)</f>
        <v>0</v>
      </c>
      <c r="AW59">
        <f>MIN(0,AE59/MAX($AE$4:AE58)-1)</f>
        <v>0</v>
      </c>
    </row>
    <row r="60" spans="1:49" x14ac:dyDescent="0.25">
      <c r="A60" s="5">
        <v>25934</v>
      </c>
      <c r="B60" s="4">
        <v>2.13902053712417</v>
      </c>
      <c r="C60" s="4">
        <v>5.2968749999993303</v>
      </c>
      <c r="D60" s="4">
        <v>164.175877899103</v>
      </c>
      <c r="E60" s="4">
        <v>6.29136613814177</v>
      </c>
      <c r="F60" s="4">
        <v>62.2269532967073</v>
      </c>
      <c r="G60" s="4">
        <v>5.8064257956003198</v>
      </c>
      <c r="H60" s="2">
        <v>16378713.681031199</v>
      </c>
      <c r="I60" s="2">
        <v>164175874.77363101</v>
      </c>
      <c r="J60" s="2">
        <v>16036299.909303499</v>
      </c>
      <c r="K60" s="2">
        <v>58456181.677526303</v>
      </c>
      <c r="L60" s="2">
        <v>7611334.8324187398</v>
      </c>
      <c r="M60" s="3">
        <f t="shared" si="23"/>
        <v>0.12770682953911283</v>
      </c>
      <c r="N60" s="3">
        <f t="shared" si="24"/>
        <v>6.6037735849035606E-2</v>
      </c>
      <c r="O60" s="3">
        <f t="shared" si="25"/>
        <v>0.13536924123765037</v>
      </c>
      <c r="P60" s="3">
        <f t="shared" si="26"/>
        <v>0.11887523892713792</v>
      </c>
      <c r="Q60" s="3">
        <f t="shared" si="27"/>
        <v>0.10858738422392067</v>
      </c>
      <c r="R60" s="3">
        <f t="shared" si="28"/>
        <v>0.17964705824853477</v>
      </c>
      <c r="S60" s="3">
        <f t="shared" si="29"/>
        <v>0.12977501302658268</v>
      </c>
      <c r="T60" s="3">
        <f t="shared" si="30"/>
        <v>0.13536924121972294</v>
      </c>
      <c r="U60" s="3">
        <f t="shared" si="31"/>
        <v>0.12823981601455903</v>
      </c>
      <c r="V60" s="3">
        <f t="shared" si="32"/>
        <v>0.14092570759814449</v>
      </c>
      <c r="W60" s="3">
        <f t="shared" si="33"/>
        <v>0.12709853753317368</v>
      </c>
      <c r="Y60" s="5">
        <v>25934</v>
      </c>
      <c r="Z60" s="2">
        <v>4.5704756565457298</v>
      </c>
      <c r="AA60" s="2">
        <v>27.822427150276699</v>
      </c>
      <c r="AB60" s="2">
        <v>26689.3382538244</v>
      </c>
      <c r="AC60" s="2">
        <v>39.557219339095703</v>
      </c>
      <c r="AD60" s="2">
        <v>3863.5940298861901</v>
      </c>
      <c r="AE60" s="2">
        <v>33.687997464137503</v>
      </c>
      <c r="AF60" s="2">
        <v>514646861.33855897</v>
      </c>
      <c r="AG60" s="2">
        <v>26689341360.457001</v>
      </c>
      <c r="AH60" s="2">
        <v>459234478.620507</v>
      </c>
      <c r="AI60" s="2">
        <v>5944678200.3220997</v>
      </c>
      <c r="AJ60" s="2">
        <v>82318765.591200396</v>
      </c>
      <c r="AK60" s="3">
        <f t="shared" si="12"/>
        <v>0.27165207535218516</v>
      </c>
      <c r="AL60" s="3">
        <f t="shared" si="13"/>
        <v>0.13641858422065734</v>
      </c>
      <c r="AM60" s="3">
        <f t="shared" si="14"/>
        <v>0.28898344185974989</v>
      </c>
      <c r="AN60" s="3">
        <f t="shared" si="15"/>
        <v>0.2518210796290612</v>
      </c>
      <c r="AO60" s="3">
        <f t="shared" si="16"/>
        <v>0.22891577851623124</v>
      </c>
      <c r="AP60" s="3">
        <f t="shared" si="17"/>
        <v>0.39142118882457644</v>
      </c>
      <c r="AQ60" s="3">
        <f t="shared" si="18"/>
        <v>0.27727096389067363</v>
      </c>
      <c r="AR60" s="3">
        <f t="shared" si="19"/>
        <v>0.28898344185036762</v>
      </c>
      <c r="AS60" s="3">
        <f t="shared" si="20"/>
        <v>0.27354128092662333</v>
      </c>
      <c r="AT60" s="3">
        <f t="shared" si="21"/>
        <v>0.30203849688541684</v>
      </c>
      <c r="AU60" s="3">
        <f t="shared" si="22"/>
        <v>0.27079643087919769</v>
      </c>
      <c r="AV60">
        <f>MIN(0,AC60/MAX($AC$4:AC59)-1)</f>
        <v>0</v>
      </c>
      <c r="AW60">
        <f>MIN(0,AE60/MAX($AE$4:AE59)-1)</f>
        <v>0</v>
      </c>
    </row>
    <row r="61" spans="1:49" x14ac:dyDescent="0.25">
      <c r="A61" s="5">
        <v>26299</v>
      </c>
      <c r="B61" s="4">
        <v>3.0763559768290101</v>
      </c>
      <c r="C61" s="4">
        <v>5.2968749999993303</v>
      </c>
      <c r="D61" s="4">
        <v>199.73600623127601</v>
      </c>
      <c r="E61" s="4">
        <v>6.3821481602577901</v>
      </c>
      <c r="F61" s="4">
        <v>68.093210943795896</v>
      </c>
      <c r="G61" s="4">
        <v>6.12883520849019</v>
      </c>
      <c r="H61" s="2">
        <v>18907230.681505799</v>
      </c>
      <c r="I61" s="2">
        <v>199736002.424685</v>
      </c>
      <c r="J61" s="2">
        <v>17898626.1977969</v>
      </c>
      <c r="K61" s="2">
        <v>66870930.471343502</v>
      </c>
      <c r="L61" s="2">
        <v>8445261.0043877196</v>
      </c>
      <c r="M61" s="3">
        <f t="shared" si="23"/>
        <v>0.43820777941900979</v>
      </c>
      <c r="N61" s="3">
        <f t="shared" si="24"/>
        <v>0</v>
      </c>
      <c r="O61" s="3">
        <f t="shared" si="25"/>
        <v>0.21659776568411027</v>
      </c>
      <c r="P61" s="3">
        <f t="shared" si="26"/>
        <v>1.442961991444891E-2</v>
      </c>
      <c r="Q61" s="3">
        <f t="shared" si="27"/>
        <v>9.4271972775485491E-2</v>
      </c>
      <c r="R61" s="3">
        <f t="shared" si="28"/>
        <v>5.5526312440635772E-2</v>
      </c>
      <c r="S61" s="3">
        <f t="shared" si="29"/>
        <v>0.15437824054540794</v>
      </c>
      <c r="T61" s="3">
        <f t="shared" si="30"/>
        <v>0.21659776565884004</v>
      </c>
      <c r="U61" s="3">
        <f t="shared" si="31"/>
        <v>0.11613191939700296</v>
      </c>
      <c r="V61" s="3">
        <f t="shared" si="32"/>
        <v>0.1439496825201001</v>
      </c>
      <c r="W61" s="3">
        <f t="shared" si="33"/>
        <v>0.10956372178202733</v>
      </c>
      <c r="Y61" s="5">
        <v>26299</v>
      </c>
      <c r="Z61" s="2">
        <v>9.4489682652215592</v>
      </c>
      <c r="AA61" s="2">
        <v>27.822427150276699</v>
      </c>
      <c r="AB61" s="2">
        <v>39497.324356138801</v>
      </c>
      <c r="AC61" s="2">
        <v>40.707014850003297</v>
      </c>
      <c r="AD61" s="2">
        <v>4626.24348030495</v>
      </c>
      <c r="AE61" s="2">
        <v>37.532582405500797</v>
      </c>
      <c r="AF61" s="2">
        <v>698794938.733302</v>
      </c>
      <c r="AG61" s="2">
        <v>39497328953.295403</v>
      </c>
      <c r="AH61" s="2">
        <v>581195433.74006498</v>
      </c>
      <c r="AI61" s="2">
        <v>7826590816.1042004</v>
      </c>
      <c r="AJ61" s="2">
        <v>102743065.376128</v>
      </c>
      <c r="AK61" s="3">
        <f t="shared" si="12"/>
        <v>1.0673927563073144</v>
      </c>
      <c r="AL61" s="3">
        <f t="shared" si="13"/>
        <v>0</v>
      </c>
      <c r="AM61" s="3">
        <f t="shared" si="14"/>
        <v>0.47989148252782554</v>
      </c>
      <c r="AN61" s="3">
        <f t="shared" si="15"/>
        <v>2.9066641440370855E-2</v>
      </c>
      <c r="AO61" s="3">
        <f t="shared" si="16"/>
        <v>0.19739378529923468</v>
      </c>
      <c r="AP61" s="3">
        <f t="shared" si="17"/>
        <v>0.11412328516873238</v>
      </c>
      <c r="AQ61" s="3">
        <f t="shared" si="18"/>
        <v>0.35781443787646405</v>
      </c>
      <c r="AR61" s="3">
        <f t="shared" si="19"/>
        <v>0.47989148251574121</v>
      </c>
      <c r="AS61" s="3">
        <f t="shared" si="20"/>
        <v>0.26557447403756806</v>
      </c>
      <c r="AT61" s="3">
        <f t="shared" si="21"/>
        <v>0.3165709820390501</v>
      </c>
      <c r="AU61" s="3">
        <f t="shared" si="22"/>
        <v>0.24811231847615178</v>
      </c>
      <c r="AV61">
        <f>MIN(0,AC61/MAX($AC$4:AC60)-1)</f>
        <v>0</v>
      </c>
      <c r="AW61">
        <f>MIN(0,AE61/MAX($AE$4:AE60)-1)</f>
        <v>0</v>
      </c>
    </row>
    <row r="62" spans="1:49" x14ac:dyDescent="0.25">
      <c r="A62" s="5">
        <v>26665</v>
      </c>
      <c r="B62" s="4">
        <v>5.1284886782501999</v>
      </c>
      <c r="C62" s="4">
        <v>6.07812499999919</v>
      </c>
      <c r="D62" s="4">
        <v>166.86031086981399</v>
      </c>
      <c r="E62" s="4">
        <v>6.5156369716142502</v>
      </c>
      <c r="F62" s="4">
        <v>73.199269487702395</v>
      </c>
      <c r="G62" s="4">
        <v>5.8938965212361003</v>
      </c>
      <c r="H62" s="2">
        <v>21162043.467948299</v>
      </c>
      <c r="I62" s="2">
        <v>166860307.69292399</v>
      </c>
      <c r="J62" s="2">
        <v>19047808.357425001</v>
      </c>
      <c r="K62" s="2">
        <v>60033966.3026492</v>
      </c>
      <c r="L62" s="2">
        <v>9283319.63573917</v>
      </c>
      <c r="M62" s="3">
        <f t="shared" si="23"/>
        <v>0.66706607326257794</v>
      </c>
      <c r="N62" s="3">
        <f t="shared" si="24"/>
        <v>0.14749262536872365</v>
      </c>
      <c r="O62" s="3">
        <f t="shared" si="25"/>
        <v>-0.16459573805333316</v>
      </c>
      <c r="P62" s="3">
        <f t="shared" si="26"/>
        <v>2.0915968730984114E-2</v>
      </c>
      <c r="Q62" s="3">
        <f t="shared" si="27"/>
        <v>7.4986308813091984E-2</v>
      </c>
      <c r="R62" s="3">
        <f t="shared" si="28"/>
        <v>-3.8333334028729071E-2</v>
      </c>
      <c r="S62" s="3">
        <f t="shared" si="29"/>
        <v>0.11925663913584428</v>
      </c>
      <c r="T62" s="3">
        <f t="shared" si="30"/>
        <v>-0.16459573803755057</v>
      </c>
      <c r="U62" s="3">
        <f t="shared" si="31"/>
        <v>6.4205048305302492E-2</v>
      </c>
      <c r="V62" s="3">
        <f t="shared" si="32"/>
        <v>-0.1022411998831716</v>
      </c>
      <c r="W62" s="3">
        <f t="shared" si="33"/>
        <v>9.9234189555069907E-2</v>
      </c>
      <c r="Y62" s="5">
        <v>26665</v>
      </c>
      <c r="Z62" s="2">
        <v>26.233400778231498</v>
      </c>
      <c r="AA62" s="2">
        <v>36.632218434743201</v>
      </c>
      <c r="AB62" s="2">
        <v>27561.7626770428</v>
      </c>
      <c r="AC62" s="2">
        <v>42.427606644262603</v>
      </c>
      <c r="AD62" s="2">
        <v>5345.9589693952203</v>
      </c>
      <c r="AE62" s="2">
        <v>34.710032419617598</v>
      </c>
      <c r="AF62" s="2">
        <v>933219007.17532694</v>
      </c>
      <c r="AG62" s="2">
        <v>27561765885.203499</v>
      </c>
      <c r="AH62" s="2">
        <v>691084051.94711494</v>
      </c>
      <c r="AI62" s="2">
        <v>6355991365.9454002</v>
      </c>
      <c r="AJ62" s="2">
        <v>126916573.86041801</v>
      </c>
      <c r="AK62" s="3">
        <f t="shared" si="12"/>
        <v>1.7763243607016577</v>
      </c>
      <c r="AL62" s="3">
        <f t="shared" si="13"/>
        <v>0.31664352059877299</v>
      </c>
      <c r="AM62" s="3">
        <f t="shared" si="14"/>
        <v>-0.30218658791860509</v>
      </c>
      <c r="AN62" s="3">
        <f t="shared" si="15"/>
        <v>4.2267697609351229E-2</v>
      </c>
      <c r="AO62" s="3">
        <f t="shared" si="16"/>
        <v>0.15557233253162628</v>
      </c>
      <c r="AP62" s="3">
        <f t="shared" si="17"/>
        <v>-7.5202658729646155E-2</v>
      </c>
      <c r="AQ62" s="3">
        <f t="shared" si="18"/>
        <v>0.3354690417005064</v>
      </c>
      <c r="AR62" s="3">
        <f t="shared" si="19"/>
        <v>-0.30218658791346131</v>
      </c>
      <c r="AS62" s="3">
        <f t="shared" si="20"/>
        <v>0.18907343696749823</v>
      </c>
      <c r="AT62" s="3">
        <f t="shared" si="21"/>
        <v>-0.18789783249340897</v>
      </c>
      <c r="AU62" s="3">
        <f t="shared" si="22"/>
        <v>0.23528116857127213</v>
      </c>
      <c r="AV62">
        <f>MIN(0,AC62/MAX($AC$4:AC61)-1)</f>
        <v>0</v>
      </c>
      <c r="AW62">
        <f>MIN(0,AE62/MAX($AE$4:AE61)-1)</f>
        <v>-7.5202658729646155E-2</v>
      </c>
    </row>
    <row r="63" spans="1:49" x14ac:dyDescent="0.25">
      <c r="A63" s="5">
        <v>27030</v>
      </c>
      <c r="B63" s="4">
        <v>8.1095313322778608</v>
      </c>
      <c r="C63" s="4">
        <v>10.7343749999983</v>
      </c>
      <c r="D63" s="4">
        <v>124.41462573594001</v>
      </c>
      <c r="E63" s="4">
        <v>6.6788262537761103</v>
      </c>
      <c r="F63" s="4">
        <v>82.896410603366604</v>
      </c>
      <c r="G63" s="4">
        <v>6.0444587816532698</v>
      </c>
      <c r="H63" s="2">
        <v>24661185.567953698</v>
      </c>
      <c r="I63" s="2">
        <v>124414623.37205499</v>
      </c>
      <c r="J63" s="2">
        <v>20783610.779109601</v>
      </c>
      <c r="K63" s="2">
        <v>51478585.596844099</v>
      </c>
      <c r="L63" s="2">
        <v>11643363.4754091</v>
      </c>
      <c r="M63" s="3">
        <f t="shared" si="23"/>
        <v>0.58127117773900783</v>
      </c>
      <c r="N63" s="3">
        <f t="shared" si="24"/>
        <v>0.7660668380462281</v>
      </c>
      <c r="O63" s="3">
        <f t="shared" si="25"/>
        <v>-0.25437855720519731</v>
      </c>
      <c r="P63" s="3">
        <f t="shared" si="26"/>
        <v>2.5045791052018984E-2</v>
      </c>
      <c r="Q63" s="3">
        <f t="shared" si="27"/>
        <v>0.13247592747210879</v>
      </c>
      <c r="R63" s="3">
        <f t="shared" si="28"/>
        <v>2.5545453652720873E-2</v>
      </c>
      <c r="S63" s="3">
        <f t="shared" si="29"/>
        <v>0.16534991553651923</v>
      </c>
      <c r="T63" s="3">
        <f t="shared" si="30"/>
        <v>-0.25437855717599744</v>
      </c>
      <c r="U63" s="3">
        <f t="shared" si="31"/>
        <v>9.1128721431511517E-2</v>
      </c>
      <c r="V63" s="3">
        <f t="shared" si="32"/>
        <v>-0.14250900336444317</v>
      </c>
      <c r="W63" s="3">
        <f t="shared" si="33"/>
        <v>0.25422412803542493</v>
      </c>
      <c r="Y63" s="5">
        <v>27030</v>
      </c>
      <c r="Z63" s="2">
        <v>65.541622534343603</v>
      </c>
      <c r="AA63" s="2">
        <v>114.113844769232</v>
      </c>
      <c r="AB63" s="2">
        <v>15317.9158358082</v>
      </c>
      <c r="AC63" s="2">
        <v>44.5793821576003</v>
      </c>
      <c r="AD63" s="2">
        <v>6855.7936874978104</v>
      </c>
      <c r="AE63" s="2">
        <v>36.505960871251503</v>
      </c>
      <c r="AF63" s="2">
        <v>1372847485.1121299</v>
      </c>
      <c r="AG63" s="2">
        <v>15317917619.096201</v>
      </c>
      <c r="AH63" s="2">
        <v>881054745.17943597</v>
      </c>
      <c r="AI63" s="2">
        <v>4792124989.2984304</v>
      </c>
      <c r="AJ63" s="2">
        <v>213779485.70380101</v>
      </c>
      <c r="AK63" s="3">
        <f t="shared" si="12"/>
        <v>1.4984035843621961</v>
      </c>
      <c r="AL63" s="3">
        <f t="shared" si="13"/>
        <v>2.1151224153272321</v>
      </c>
      <c r="AM63" s="3">
        <f t="shared" si="14"/>
        <v>-0.44423308424438857</v>
      </c>
      <c r="AN63" s="3">
        <f t="shared" si="15"/>
        <v>5.0716401030569846E-2</v>
      </c>
      <c r="AO63" s="3">
        <f t="shared" si="16"/>
        <v>0.28242542203300802</v>
      </c>
      <c r="AP63" s="3">
        <f t="shared" si="17"/>
        <v>5.174090389552255E-2</v>
      </c>
      <c r="AQ63" s="3">
        <f t="shared" si="18"/>
        <v>0.47108821676004342</v>
      </c>
      <c r="AR63" s="3">
        <f t="shared" si="19"/>
        <v>-0.44423308423356112</v>
      </c>
      <c r="AS63" s="3">
        <f t="shared" si="20"/>
        <v>0.2748879715818684</v>
      </c>
      <c r="AT63" s="3">
        <f t="shared" si="21"/>
        <v>-0.24604601966987694</v>
      </c>
      <c r="AU63" s="3">
        <f t="shared" si="22"/>
        <v>0.68440952352617268</v>
      </c>
      <c r="AV63">
        <f>MIN(0,AC63/MAX($AC$4:AC62)-1)</f>
        <v>0</v>
      </c>
      <c r="AW63">
        <f>MIN(0,AE63/MAX($AE$4:AE62)-1)</f>
        <v>-2.7352808372142046E-2</v>
      </c>
    </row>
    <row r="64" spans="1:49" x14ac:dyDescent="0.25">
      <c r="A64" s="5">
        <v>27395</v>
      </c>
      <c r="B64" s="4">
        <v>8.4707740916246408</v>
      </c>
      <c r="C64" s="4">
        <v>11.9843749999983</v>
      </c>
      <c r="D64" s="4">
        <v>171.36459112765701</v>
      </c>
      <c r="E64" s="4">
        <v>6.9584780409399496</v>
      </c>
      <c r="F64" s="4">
        <v>96.325685982269704</v>
      </c>
      <c r="G64" s="4">
        <v>6.4379242669690804</v>
      </c>
      <c r="H64" s="2">
        <v>27956392.834420402</v>
      </c>
      <c r="I64" s="2">
        <v>171364587.86449301</v>
      </c>
      <c r="J64" s="2">
        <v>23390504.978600699</v>
      </c>
      <c r="K64" s="2">
        <v>64235669.396498397</v>
      </c>
      <c r="L64" s="2">
        <v>13441029.6924471</v>
      </c>
      <c r="M64" s="3">
        <f t="shared" si="23"/>
        <v>4.4545454545436902E-2</v>
      </c>
      <c r="N64" s="3">
        <f t="shared" si="24"/>
        <v>0.11644832605533129</v>
      </c>
      <c r="O64" s="3">
        <f t="shared" si="25"/>
        <v>0.37736693024632428</v>
      </c>
      <c r="P64" s="3">
        <f t="shared" si="26"/>
        <v>4.1871397239257258E-2</v>
      </c>
      <c r="Q64" s="3">
        <f t="shared" si="27"/>
        <v>0.16200068593027495</v>
      </c>
      <c r="R64" s="3">
        <f t="shared" si="28"/>
        <v>6.5095238387611332E-2</v>
      </c>
      <c r="S64" s="3">
        <f t="shared" si="29"/>
        <v>0.13361917485218977</v>
      </c>
      <c r="T64" s="3">
        <f t="shared" si="30"/>
        <v>0.37736693018823653</v>
      </c>
      <c r="U64" s="3">
        <f t="shared" si="31"/>
        <v>0.12543028385189858</v>
      </c>
      <c r="V64" s="3">
        <f t="shared" si="32"/>
        <v>0.24781340924091699</v>
      </c>
      <c r="W64" s="3">
        <f t="shared" si="33"/>
        <v>0.15439406498257036</v>
      </c>
      <c r="Y64" s="5">
        <v>27395</v>
      </c>
      <c r="Z64" s="2">
        <v>71.510317030476401</v>
      </c>
      <c r="AA64" s="2">
        <v>142.23135023652799</v>
      </c>
      <c r="AB64" s="2">
        <v>29048.784308859002</v>
      </c>
      <c r="AC64" s="2">
        <v>48.390428291352102</v>
      </c>
      <c r="AD64" s="2">
        <v>9256.2031007907608</v>
      </c>
      <c r="AE64" s="2">
        <v>41.4127459957216</v>
      </c>
      <c r="AF64" s="2">
        <v>1786240118.66745</v>
      </c>
      <c r="AG64" s="2">
        <v>29048787690.071201</v>
      </c>
      <c r="AH64" s="2">
        <v>1130673703.7787199</v>
      </c>
      <c r="AI64" s="2">
        <v>7580243859.62356</v>
      </c>
      <c r="AJ64" s="2">
        <v>286941209.34568399</v>
      </c>
      <c r="AK64" s="3">
        <f t="shared" si="12"/>
        <v>9.1067237357531416E-2</v>
      </c>
      <c r="AL64" s="3">
        <f t="shared" si="13"/>
        <v>0.24639872159383391</v>
      </c>
      <c r="AM64" s="3">
        <f t="shared" si="14"/>
        <v>0.89639273516261198</v>
      </c>
      <c r="AN64" s="3">
        <f t="shared" si="15"/>
        <v>8.5488985026277664E-2</v>
      </c>
      <c r="AO64" s="3">
        <f t="shared" si="16"/>
        <v>0.35012859527414375</v>
      </c>
      <c r="AP64" s="3">
        <f t="shared" si="17"/>
        <v>0.13441051837466356</v>
      </c>
      <c r="AQ64" s="3">
        <f t="shared" si="18"/>
        <v>0.30112058188426905</v>
      </c>
      <c r="AR64" s="3">
        <f t="shared" si="19"/>
        <v>0.89639273512329809</v>
      </c>
      <c r="AS64" s="3">
        <f t="shared" si="20"/>
        <v>0.28331832949659264</v>
      </c>
      <c r="AT64" s="3">
        <f t="shared" si="21"/>
        <v>0.58181263563689134</v>
      </c>
      <c r="AU64" s="3">
        <f t="shared" si="22"/>
        <v>0.34222986083543638</v>
      </c>
      <c r="AV64">
        <f>MIN(0,AC64/MAX($AC$4:AC63)-1)</f>
        <v>0</v>
      </c>
      <c r="AW64">
        <f>MIN(0,AE64/MAX($AE$4:AE63)-1)</f>
        <v>0</v>
      </c>
    </row>
    <row r="65" spans="1:49" x14ac:dyDescent="0.25">
      <c r="A65" s="5">
        <v>27760</v>
      </c>
      <c r="B65" s="4">
        <v>6.5687203791449598</v>
      </c>
      <c r="C65" s="4">
        <v>12.7968749999984</v>
      </c>
      <c r="D65" s="4">
        <v>210.10032945113599</v>
      </c>
      <c r="E65" s="4">
        <v>8.1501898625768803</v>
      </c>
      <c r="F65" s="4">
        <v>108.76686918763799</v>
      </c>
      <c r="G65" s="4">
        <v>7.5541672786023799</v>
      </c>
      <c r="H65" s="2">
        <v>30442362.553013202</v>
      </c>
      <c r="I65" s="2">
        <v>210100325.44602701</v>
      </c>
      <c r="J65" s="2">
        <v>26327666.319571901</v>
      </c>
      <c r="K65" s="2">
        <v>77375234.762195602</v>
      </c>
      <c r="L65" s="2">
        <v>14970855.762675799</v>
      </c>
      <c r="M65" s="3">
        <f t="shared" si="23"/>
        <v>-0.22454308093994735</v>
      </c>
      <c r="N65" s="3">
        <f t="shared" si="24"/>
        <v>6.7796610169509552E-2</v>
      </c>
      <c r="O65" s="3">
        <f t="shared" si="25"/>
        <v>0.22604283690452154</v>
      </c>
      <c r="P65" s="3">
        <f t="shared" si="26"/>
        <v>0.17126041278359128</v>
      </c>
      <c r="Q65" s="3">
        <f t="shared" si="27"/>
        <v>0.12915748357772694</v>
      </c>
      <c r="R65" s="3">
        <f t="shared" si="28"/>
        <v>0.17338554561139885</v>
      </c>
      <c r="S65" s="3">
        <f t="shared" si="29"/>
        <v>8.8923121567101138E-2</v>
      </c>
      <c r="T65" s="3">
        <f t="shared" si="30"/>
        <v>0.22604283687925286</v>
      </c>
      <c r="U65" s="3">
        <f t="shared" si="31"/>
        <v>0.12557066825441887</v>
      </c>
      <c r="V65" s="3">
        <f t="shared" si="32"/>
        <v>0.2045524782281396</v>
      </c>
      <c r="W65" s="3">
        <f t="shared" si="33"/>
        <v>0.11381762448515031</v>
      </c>
      <c r="Y65" s="5">
        <v>27760</v>
      </c>
      <c r="Z65" s="2">
        <v>42.990839520497197</v>
      </c>
      <c r="AA65" s="2">
        <v>162.16802320351999</v>
      </c>
      <c r="AB65" s="2">
        <v>43658.612846652402</v>
      </c>
      <c r="AC65" s="2">
        <v>66.378079004602199</v>
      </c>
      <c r="AD65" s="2">
        <v>11800.9582643959</v>
      </c>
      <c r="AE65" s="2">
        <v>57.012858843665001</v>
      </c>
      <c r="AF65" s="2">
        <v>2164934052.1716199</v>
      </c>
      <c r="AG65" s="2">
        <v>43658617928.077301</v>
      </c>
      <c r="AH65" s="2">
        <v>1452801941.3783901</v>
      </c>
      <c r="AI65" s="2">
        <v>11002300469.1091</v>
      </c>
      <c r="AJ65" s="2">
        <v>360127233.45537102</v>
      </c>
      <c r="AK65" s="3">
        <f t="shared" si="12"/>
        <v>-0.39881626448145546</v>
      </c>
      <c r="AL65" s="3">
        <f t="shared" si="13"/>
        <v>0.1401707354520485</v>
      </c>
      <c r="AM65" s="3">
        <f t="shared" si="14"/>
        <v>0.50294113455680289</v>
      </c>
      <c r="AN65" s="3">
        <f t="shared" si="15"/>
        <v>0.37171918803753767</v>
      </c>
      <c r="AO65" s="3">
        <f t="shared" si="16"/>
        <v>0.27492430059013517</v>
      </c>
      <c r="AP65" s="3">
        <f t="shared" si="17"/>
        <v>0.37669834426229709</v>
      </c>
      <c r="AQ65" s="3">
        <f t="shared" si="18"/>
        <v>0.21200617405608302</v>
      </c>
      <c r="AR65" s="3">
        <f t="shared" si="19"/>
        <v>0.50294113454516731</v>
      </c>
      <c r="AS65" s="3">
        <f t="shared" si="20"/>
        <v>0.28489938036333129</v>
      </c>
      <c r="AT65" s="3">
        <f t="shared" si="21"/>
        <v>0.45144413199069322</v>
      </c>
      <c r="AU65" s="3">
        <f t="shared" si="22"/>
        <v>0.25505581535874233</v>
      </c>
      <c r="AV65">
        <f>MIN(0,AC65/MAX($AC$4:AC64)-1)</f>
        <v>0</v>
      </c>
      <c r="AW65">
        <f>MIN(0,AE65/MAX($AE$4:AE64)-1)</f>
        <v>0</v>
      </c>
    </row>
    <row r="66" spans="1:49" x14ac:dyDescent="0.25">
      <c r="A66" s="5">
        <v>28126</v>
      </c>
      <c r="B66" s="4">
        <v>7.7851500789867298</v>
      </c>
      <c r="C66" s="4">
        <v>13.3906249999983</v>
      </c>
      <c r="D66" s="4">
        <v>197.63879121690999</v>
      </c>
      <c r="E66" s="4">
        <v>8.0571860680834195</v>
      </c>
      <c r="F66" s="4">
        <v>127.721581157589</v>
      </c>
      <c r="G66" s="4">
        <v>7.6603406822501796</v>
      </c>
      <c r="H66" s="2">
        <v>31896597.868949998</v>
      </c>
      <c r="I66" s="2">
        <v>197638787.450488</v>
      </c>
      <c r="J66" s="2">
        <v>26913371.253980901</v>
      </c>
      <c r="K66" s="2">
        <v>74662575.082101107</v>
      </c>
      <c r="L66" s="2">
        <v>16293127.839902001</v>
      </c>
      <c r="M66" s="3">
        <f t="shared" si="23"/>
        <v>0.18518518518520199</v>
      </c>
      <c r="N66" s="3">
        <f t="shared" si="24"/>
        <v>4.6398046398044457E-2</v>
      </c>
      <c r="O66" s="3">
        <f t="shared" si="25"/>
        <v>-5.9312321245665767E-2</v>
      </c>
      <c r="P66" s="3">
        <f t="shared" si="26"/>
        <v>-1.1411242690247625E-2</v>
      </c>
      <c r="Q66" s="3">
        <f t="shared" si="27"/>
        <v>0.17426916956901173</v>
      </c>
      <c r="R66" s="3">
        <f t="shared" si="28"/>
        <v>1.4054944738719488E-2</v>
      </c>
      <c r="S66" s="3">
        <f t="shared" si="29"/>
        <v>4.7770120121404913E-2</v>
      </c>
      <c r="T66" s="3">
        <f t="shared" si="30"/>
        <v>-5.9312321240265198E-2</v>
      </c>
      <c r="U66" s="3">
        <f t="shared" si="31"/>
        <v>2.2246747102442122E-2</v>
      </c>
      <c r="V66" s="3">
        <f t="shared" si="32"/>
        <v>-3.5058500157467143E-2</v>
      </c>
      <c r="W66" s="3">
        <f t="shared" si="33"/>
        <v>8.8323079066915389E-2</v>
      </c>
      <c r="Y66" s="5">
        <v>28126</v>
      </c>
      <c r="Z66" s="2">
        <v>60.380981698856701</v>
      </c>
      <c r="AA66" s="2">
        <v>177.564289454001</v>
      </c>
      <c r="AB66" s="2">
        <v>38632.658743796303</v>
      </c>
      <c r="AC66" s="2">
        <v>64.871776919361693</v>
      </c>
      <c r="AD66" s="2">
        <v>16270.822638035899</v>
      </c>
      <c r="AE66" s="2">
        <v>58.626702485921399</v>
      </c>
      <c r="AF66" s="2">
        <v>2395229750.6947098</v>
      </c>
      <c r="AG66" s="2">
        <v>38632663240.327797</v>
      </c>
      <c r="AH66" s="2">
        <v>1527593878.5861199</v>
      </c>
      <c r="AI66" s="2">
        <v>10254714600.770201</v>
      </c>
      <c r="AJ66" s="2">
        <v>429674868.25456399</v>
      </c>
      <c r="AK66" s="3">
        <f t="shared" si="12"/>
        <v>0.40450808526472759</v>
      </c>
      <c r="AL66" s="3">
        <f t="shared" si="13"/>
        <v>9.49402104455499E-2</v>
      </c>
      <c r="AM66" s="3">
        <f t="shared" si="14"/>
        <v>-0.11511941802890957</v>
      </c>
      <c r="AN66" s="3">
        <f t="shared" si="15"/>
        <v>-2.2692764054471515E-2</v>
      </c>
      <c r="AO66" s="3">
        <f t="shared" si="16"/>
        <v>0.37877130598163467</v>
      </c>
      <c r="AP66" s="3">
        <f t="shared" si="17"/>
        <v>2.8306660549714202E-2</v>
      </c>
      <c r="AQ66" s="3">
        <f t="shared" si="18"/>
        <v>0.106375387412879</v>
      </c>
      <c r="AR66" s="3">
        <f t="shared" si="19"/>
        <v>-0.11511941802713965</v>
      </c>
      <c r="AS66" s="3">
        <f t="shared" si="20"/>
        <v>5.1481165517144545E-2</v>
      </c>
      <c r="AT66" s="3">
        <f t="shared" si="21"/>
        <v>-6.7948141430774323E-2</v>
      </c>
      <c r="AU66" s="3">
        <f t="shared" si="22"/>
        <v>0.19311962089590673</v>
      </c>
      <c r="AV66">
        <f>MIN(0,AC66/MAX($AC$4:AC65)-1)</f>
        <v>-2.2692764054471515E-2</v>
      </c>
      <c r="AW66">
        <f>MIN(0,AE66/MAX($AE$4:AE65)-1)</f>
        <v>0</v>
      </c>
    </row>
    <row r="67" spans="1:49" x14ac:dyDescent="0.25">
      <c r="A67" s="5">
        <v>28491</v>
      </c>
      <c r="B67" s="4">
        <v>10.184307530276</v>
      </c>
      <c r="C67" s="4">
        <v>14.062499999998</v>
      </c>
      <c r="D67" s="4">
        <v>213.14317630032801</v>
      </c>
      <c r="E67" s="4">
        <v>7.7667622489900499</v>
      </c>
      <c r="F67" s="4">
        <v>152.676821249569</v>
      </c>
      <c r="G67" s="4">
        <v>7.4332026709276198</v>
      </c>
      <c r="H67" s="2">
        <v>34727144.883553199</v>
      </c>
      <c r="I67" s="2">
        <v>213143172.236936</v>
      </c>
      <c r="J67" s="2">
        <v>28252742.931347601</v>
      </c>
      <c r="K67" s="2">
        <v>77195854.4942891</v>
      </c>
      <c r="L67" s="2">
        <v>16926139.457854301</v>
      </c>
      <c r="M67" s="3">
        <f t="shared" si="23"/>
        <v>0.30817099567096973</v>
      </c>
      <c r="N67" s="3">
        <f t="shared" si="24"/>
        <v>5.017502917151262E-2</v>
      </c>
      <c r="O67" s="3">
        <f t="shared" si="25"/>
        <v>7.8448086977023879E-2</v>
      </c>
      <c r="P67" s="3">
        <f t="shared" si="26"/>
        <v>-3.604531614874984E-2</v>
      </c>
      <c r="Q67" s="3">
        <f t="shared" si="27"/>
        <v>0.19538781046868681</v>
      </c>
      <c r="R67" s="3">
        <f t="shared" si="28"/>
        <v>-2.9651163145897996E-2</v>
      </c>
      <c r="S67" s="3">
        <f t="shared" si="29"/>
        <v>8.8741345589042231E-2</v>
      </c>
      <c r="T67" s="3">
        <f t="shared" si="30"/>
        <v>7.8448086969427067E-2</v>
      </c>
      <c r="U67" s="3">
        <f t="shared" si="31"/>
        <v>4.9766031342824979E-2</v>
      </c>
      <c r="V67" s="3">
        <f t="shared" si="32"/>
        <v>3.3929708550801019E-2</v>
      </c>
      <c r="W67" s="3">
        <f t="shared" si="33"/>
        <v>3.8851448547653877E-2</v>
      </c>
      <c r="Y67" s="5">
        <v>28491</v>
      </c>
      <c r="Z67" s="2">
        <v>103.30201405854601</v>
      </c>
      <c r="AA67" s="2">
        <v>195.82809543511399</v>
      </c>
      <c r="AB67" s="2">
        <v>44930.739036910003</v>
      </c>
      <c r="AC67" s="2">
        <v>60.279102621636397</v>
      </c>
      <c r="AD67" s="2">
        <v>23247.378650168899</v>
      </c>
      <c r="AE67" s="2">
        <v>55.201354367075098</v>
      </c>
      <c r="AF67" s="2">
        <v>2879273258.4332099</v>
      </c>
      <c r="AG67" s="2">
        <v>44930744266.378098</v>
      </c>
      <c r="AH67" s="2">
        <v>1703836261.91699</v>
      </c>
      <c r="AI67" s="2">
        <v>10992742794.430401</v>
      </c>
      <c r="AJ67" s="2">
        <v>469375382.40259898</v>
      </c>
      <c r="AK67" s="3">
        <f t="shared" si="12"/>
        <v>0.71083694156801047</v>
      </c>
      <c r="AL67" s="3">
        <f t="shared" si="13"/>
        <v>0.10285742722972646</v>
      </c>
      <c r="AM67" s="3">
        <f t="shared" si="14"/>
        <v>0.16302476966136981</v>
      </c>
      <c r="AN67" s="3">
        <f t="shared" si="15"/>
        <v>-7.0796184655681271E-2</v>
      </c>
      <c r="AO67" s="3">
        <f t="shared" si="16"/>
        <v>0.42877709181243717</v>
      </c>
      <c r="AP67" s="3">
        <f t="shared" si="17"/>
        <v>-5.8426416182436047E-2</v>
      </c>
      <c r="AQ67" s="3">
        <f t="shared" si="18"/>
        <v>0.20208646272789021</v>
      </c>
      <c r="AR67" s="3">
        <f t="shared" si="19"/>
        <v>0.16302476965853785</v>
      </c>
      <c r="AS67" s="3">
        <f t="shared" si="20"/>
        <v>0.11537253834376004</v>
      </c>
      <c r="AT67" s="3">
        <f t="shared" si="21"/>
        <v>7.1969647366370237E-2</v>
      </c>
      <c r="AU67" s="3">
        <f t="shared" si="22"/>
        <v>9.2396640067191838E-2</v>
      </c>
      <c r="AV67">
        <f>MIN(0,AC67/MAX($AC$4:AC66)-1)</f>
        <v>-9.1882387595804693E-2</v>
      </c>
      <c r="AW67">
        <f>MIN(0,AE67/MAX($AE$4:AE66)-1)</f>
        <v>-5.8426416182436047E-2</v>
      </c>
    </row>
    <row r="68" spans="1:49" x14ac:dyDescent="0.25">
      <c r="A68" s="5">
        <v>28856</v>
      </c>
      <c r="B68" s="4">
        <v>16.113744075824599</v>
      </c>
      <c r="C68" s="4">
        <v>19.7499999999967</v>
      </c>
      <c r="D68" s="4">
        <v>251.598098971658</v>
      </c>
      <c r="E68" s="4">
        <v>7.6850136464655101</v>
      </c>
      <c r="F68" s="4">
        <v>181.42959758493399</v>
      </c>
      <c r="G68" s="4">
        <v>7.3150437061645404</v>
      </c>
      <c r="H68" s="2">
        <v>41898926.143981799</v>
      </c>
      <c r="I68" s="2">
        <v>251598094.17169899</v>
      </c>
      <c r="J68" s="2">
        <v>32148341.5953792</v>
      </c>
      <c r="K68" s="2">
        <v>85144454.179865599</v>
      </c>
      <c r="L68" s="2">
        <v>19674371.550529599</v>
      </c>
      <c r="M68" s="3">
        <f t="shared" si="23"/>
        <v>0.58221302998966973</v>
      </c>
      <c r="N68" s="3">
        <f t="shared" si="24"/>
        <v>0.40444444444440952</v>
      </c>
      <c r="O68" s="3">
        <f t="shared" si="25"/>
        <v>0.18041826784614168</v>
      </c>
      <c r="P68" s="3">
        <f t="shared" si="26"/>
        <v>-1.0525441606657915E-2</v>
      </c>
      <c r="Q68" s="3">
        <f t="shared" si="27"/>
        <v>0.18832443654538134</v>
      </c>
      <c r="R68" s="3">
        <f t="shared" si="28"/>
        <v>-1.5896104276184597E-2</v>
      </c>
      <c r="S68" s="3">
        <f t="shared" si="29"/>
        <v>0.20651802169389288</v>
      </c>
      <c r="T68" s="3">
        <f t="shared" si="30"/>
        <v>0.18041826782992332</v>
      </c>
      <c r="U68" s="3">
        <f t="shared" si="31"/>
        <v>0.13788391001530931</v>
      </c>
      <c r="V68" s="3">
        <f t="shared" si="32"/>
        <v>0.10296666495432771</v>
      </c>
      <c r="W68" s="3">
        <f t="shared" si="33"/>
        <v>0.16236614967744623</v>
      </c>
      <c r="Y68" s="5">
        <v>28856</v>
      </c>
      <c r="Z68" s="2">
        <v>258.39712483630802</v>
      </c>
      <c r="AA68" s="2">
        <v>386.09279137233</v>
      </c>
      <c r="AB68" s="2">
        <v>62599.3003626836</v>
      </c>
      <c r="AC68" s="2">
        <v>59.016826872643001</v>
      </c>
      <c r="AD68" s="2">
        <v>32824.2150356567</v>
      </c>
      <c r="AE68" s="2">
        <v>53.460277215512299</v>
      </c>
      <c r="AF68" s="2">
        <v>4338410641.8596096</v>
      </c>
      <c r="AG68" s="2">
        <v>62599307648.323097</v>
      </c>
      <c r="AH68" s="2">
        <v>2275696977.31775</v>
      </c>
      <c r="AI68" s="2">
        <v>13471014836.063801</v>
      </c>
      <c r="AJ68" s="2">
        <v>659964551.79084301</v>
      </c>
      <c r="AK68" s="3">
        <f t="shared" si="12"/>
        <v>1.5013754784089928</v>
      </c>
      <c r="AL68" s="3">
        <f t="shared" si="13"/>
        <v>0.97159039163641681</v>
      </c>
      <c r="AM68" s="3">
        <f t="shared" si="14"/>
        <v>0.39323994451235511</v>
      </c>
      <c r="AN68" s="3">
        <f t="shared" si="15"/>
        <v>-2.0940519916438194E-2</v>
      </c>
      <c r="AO68" s="3">
        <f t="shared" si="16"/>
        <v>0.4119533875023893</v>
      </c>
      <c r="AP68" s="3">
        <f t="shared" si="17"/>
        <v>-3.1540478880012102E-2</v>
      </c>
      <c r="AQ68" s="3">
        <f t="shared" si="18"/>
        <v>0.50677280426672877</v>
      </c>
      <c r="AR68" s="3">
        <f t="shared" si="19"/>
        <v>0.39323994450647182</v>
      </c>
      <c r="AS68" s="3">
        <f t="shared" si="20"/>
        <v>0.33563126233582929</v>
      </c>
      <c r="AT68" s="3">
        <f t="shared" si="21"/>
        <v>0.22544619554721557</v>
      </c>
      <c r="AU68" s="3">
        <f t="shared" si="22"/>
        <v>0.40604849877867966</v>
      </c>
      <c r="AV68">
        <f>MIN(0,AC68/MAX($AC$4:AC67)-1)</f>
        <v>-0.11089884254482296</v>
      </c>
      <c r="AW68">
        <f>MIN(0,AE68/MAX($AE$4:AE67)-1)</f>
        <v>-8.8124097916811306E-2</v>
      </c>
    </row>
    <row r="69" spans="1:49" x14ac:dyDescent="0.25">
      <c r="A69" s="5">
        <v>29221</v>
      </c>
      <c r="B69" s="4">
        <v>32.3854660347452</v>
      </c>
      <c r="C69" s="4">
        <v>33.7343749999945</v>
      </c>
      <c r="D69" s="4">
        <v>325.95723945271101</v>
      </c>
      <c r="E69" s="4">
        <v>7.2036825545644403</v>
      </c>
      <c r="F69" s="4">
        <v>205.24003052805</v>
      </c>
      <c r="G69" s="4">
        <v>7.0850969030425501</v>
      </c>
      <c r="H69" s="2">
        <v>55565564.114698097</v>
      </c>
      <c r="I69" s="2">
        <v>325957233.228477</v>
      </c>
      <c r="J69" s="2">
        <v>38741033.417076901</v>
      </c>
      <c r="K69" s="2">
        <v>98641143.408348903</v>
      </c>
      <c r="L69" s="2">
        <v>25447916.300436199</v>
      </c>
      <c r="M69" s="3">
        <f t="shared" si="23"/>
        <v>1.0098039215686079</v>
      </c>
      <c r="N69" s="3">
        <f t="shared" si="24"/>
        <v>0.70806962025317155</v>
      </c>
      <c r="O69" s="3">
        <f t="shared" si="25"/>
        <v>0.29554730653759598</v>
      </c>
      <c r="P69" s="3">
        <f t="shared" si="26"/>
        <v>-6.2632431644730202E-2</v>
      </c>
      <c r="Q69" s="3">
        <f t="shared" si="27"/>
        <v>0.13123786449434993</v>
      </c>
      <c r="R69" s="3">
        <f t="shared" si="28"/>
        <v>-3.1434781849383753E-2</v>
      </c>
      <c r="S69" s="3">
        <f t="shared" si="29"/>
        <v>0.32618110363382957</v>
      </c>
      <c r="T69" s="3">
        <f t="shared" si="30"/>
        <v>0.29554730651509953</v>
      </c>
      <c r="U69" s="3">
        <f t="shared" si="31"/>
        <v>0.20507097705610078</v>
      </c>
      <c r="V69" s="3">
        <f t="shared" si="32"/>
        <v>0.15851518878695114</v>
      </c>
      <c r="W69" s="3">
        <f t="shared" si="33"/>
        <v>0.29345510402090502</v>
      </c>
      <c r="Y69" s="5">
        <v>29221</v>
      </c>
      <c r="Z69" s="2">
        <v>1041.7975696563301</v>
      </c>
      <c r="AA69" s="2">
        <v>1125.1879258218401</v>
      </c>
      <c r="AB69" s="2">
        <v>105042.282567022</v>
      </c>
      <c r="AC69" s="2">
        <v>51.854770026983303</v>
      </c>
      <c r="AD69" s="2">
        <v>42002.663226415702</v>
      </c>
      <c r="AE69" s="2">
        <v>50.151882645500201</v>
      </c>
      <c r="AF69" s="2">
        <v>8350101379.9202995</v>
      </c>
      <c r="AG69" s="2">
        <v>105042294791.946</v>
      </c>
      <c r="AH69" s="2">
        <v>3605053986.6152201</v>
      </c>
      <c r="AI69" s="2">
        <v>18457367859.287899</v>
      </c>
      <c r="AJ69" s="2">
        <v>1211294920.9414899</v>
      </c>
      <c r="AK69" s="3">
        <f t="shared" si="12"/>
        <v>3.0317692014425406</v>
      </c>
      <c r="AL69" s="3">
        <f t="shared" si="13"/>
        <v>1.9142940530499595</v>
      </c>
      <c r="AM69" s="3">
        <f t="shared" si="14"/>
        <v>0.67801048827119659</v>
      </c>
      <c r="AN69" s="3">
        <f t="shared" si="15"/>
        <v>-0.12135618306140483</v>
      </c>
      <c r="AO69" s="3">
        <f t="shared" si="16"/>
        <v>0.27962430116877202</v>
      </c>
      <c r="AP69" s="3">
        <f t="shared" si="17"/>
        <v>-6.188509941082232E-2</v>
      </c>
      <c r="AQ69" s="3">
        <f t="shared" si="18"/>
        <v>0.9246913372730261</v>
      </c>
      <c r="AR69" s="3">
        <f t="shared" si="19"/>
        <v>0.67801048826392019</v>
      </c>
      <c r="AS69" s="3">
        <f t="shared" si="20"/>
        <v>0.58415378784934568</v>
      </c>
      <c r="AT69" s="3">
        <f t="shared" si="21"/>
        <v>0.37015422252189412</v>
      </c>
      <c r="AU69" s="3">
        <f t="shared" si="22"/>
        <v>0.83539391267998808</v>
      </c>
      <c r="AV69">
        <f>MIN(0,AC69/MAX($AC$4:AC68)-1)</f>
        <v>-0.21879676536906034</v>
      </c>
      <c r="AW69">
        <f>MIN(0,AE69/MAX($AE$4:AE68)-1)</f>
        <v>-0.14455562876756267</v>
      </c>
    </row>
    <row r="70" spans="1:49" x14ac:dyDescent="0.25">
      <c r="A70" s="17">
        <v>29587</v>
      </c>
      <c r="B70" s="18">
        <v>24.223275408101799</v>
      </c>
      <c r="C70" s="18">
        <v>49.640624999991601</v>
      </c>
      <c r="D70" s="18">
        <v>318.46144389463501</v>
      </c>
      <c r="E70" s="18">
        <v>7.1242976514056604</v>
      </c>
      <c r="F70" s="18">
        <v>226.393953452418</v>
      </c>
      <c r="G70" s="18">
        <v>7.08037350474532</v>
      </c>
      <c r="H70" s="19">
        <v>55571988.847123802</v>
      </c>
      <c r="I70" s="19">
        <v>318461437.81397599</v>
      </c>
      <c r="J70" s="19">
        <v>38663453.341718897</v>
      </c>
      <c r="K70" s="19">
        <v>97049562.361571103</v>
      </c>
      <c r="L70" s="19">
        <v>27699996.782048501</v>
      </c>
      <c r="M70" s="20">
        <f t="shared" si="23"/>
        <v>-0.25203252032521262</v>
      </c>
      <c r="N70" s="20">
        <f t="shared" si="24"/>
        <v>0.47151459008799468</v>
      </c>
      <c r="O70" s="20">
        <f t="shared" si="25"/>
        <v>-2.2996254265318927E-2</v>
      </c>
      <c r="P70" s="20">
        <f t="shared" si="26"/>
        <v>-1.1020044617107594E-2</v>
      </c>
      <c r="Q70" s="20">
        <f t="shared" si="27"/>
        <v>0.10306918621061545</v>
      </c>
      <c r="R70" s="20">
        <f t="shared" si="28"/>
        <v>-6.6666671774129327E-4</v>
      </c>
      <c r="S70" s="20">
        <f t="shared" si="29"/>
        <v>1.1562435346545996E-4</v>
      </c>
      <c r="T70" s="20">
        <f t="shared" si="30"/>
        <v>-2.2996254263966232E-2</v>
      </c>
      <c r="U70" s="20">
        <f t="shared" si="31"/>
        <v>-2.0025298376219469E-3</v>
      </c>
      <c r="V70" s="20">
        <f t="shared" si="32"/>
        <v>-1.613506283264643E-2</v>
      </c>
      <c r="W70" s="20">
        <f t="shared" si="33"/>
        <v>8.8497637882190672E-2</v>
      </c>
      <c r="X70" s="22"/>
      <c r="Y70" s="17">
        <v>29587</v>
      </c>
      <c r="Z70" s="19">
        <v>582.65000295863103</v>
      </c>
      <c r="AA70" s="19">
        <v>2435.03564794968</v>
      </c>
      <c r="AB70" s="19">
        <v>100266.465012837</v>
      </c>
      <c r="AC70" s="19">
        <v>50.718159629072801</v>
      </c>
      <c r="AD70" s="19">
        <v>51105.338161195599</v>
      </c>
      <c r="AE70" s="19">
        <v>50.085035667572797</v>
      </c>
      <c r="AF70" s="19">
        <v>8652331518.9000893</v>
      </c>
      <c r="AG70" s="19">
        <v>100266476681.978</v>
      </c>
      <c r="AH70" s="19">
        <v>3672863456.8993802</v>
      </c>
      <c r="AI70" s="19">
        <v>17868028416.591099</v>
      </c>
      <c r="AJ70" s="19">
        <v>1458632375.31213</v>
      </c>
      <c r="AK70" s="20">
        <f t="shared" ref="AK70:AK104" si="34">Z70/Z69-1</f>
        <v>-0.44072627933770614</v>
      </c>
      <c r="AL70" s="20">
        <f t="shared" ref="AL70:AL104" si="35">AA70/AA69-1</f>
        <v>1.1641146266043725</v>
      </c>
      <c r="AM70" s="20">
        <f t="shared" ref="AM70:AM104" si="36">AB70/AB69-1</f>
        <v>-4.5465668085971078E-2</v>
      </c>
      <c r="AN70" s="20">
        <f t="shared" ref="AN70:AN104" si="37">AC70/AC69-1</f>
        <v>-2.1919109800680903E-2</v>
      </c>
      <c r="AO70" s="20">
        <f t="shared" ref="AO70:AO104" si="38">AD70/AD69-1</f>
        <v>0.21671661355642735</v>
      </c>
      <c r="AP70" s="20">
        <f t="shared" ref="AP70:AP104" si="39">AE70/AE69-1</f>
        <v>-1.3328906992368106E-3</v>
      </c>
      <c r="AQ70" s="20">
        <f t="shared" ref="AQ70:AQ104" si="40">AF70/AF69-1</f>
        <v>3.6194786773076748E-2</v>
      </c>
      <c r="AR70" s="20">
        <f t="shared" ref="AR70:AR104" si="41">AG70/AG69-1</f>
        <v>-4.546566808567265E-2</v>
      </c>
      <c r="AS70" s="20">
        <f t="shared" ref="AS70:AS104" si="42">AH70/AH69-1</f>
        <v>1.8809557508964403E-2</v>
      </c>
      <c r="AT70" s="20">
        <f t="shared" ref="AT70:AT104" si="43">AI70/AI69-1</f>
        <v>-3.1929766323654851E-2</v>
      </c>
      <c r="AU70" s="20">
        <f t="shared" ref="AU70:AU104" si="44">AJ70/AJ69-1</f>
        <v>0.20419259595210293</v>
      </c>
      <c r="AV70">
        <f>MIN(0,AC70/MAX($AC$4:AC69)-1)</f>
        <v>-0.23592004484558293</v>
      </c>
      <c r="AW70">
        <f>MIN(0,AE70/MAX($AE$4:AE69)-1)</f>
        <v>-0.14569584261369295</v>
      </c>
    </row>
    <row r="71" spans="1:49" x14ac:dyDescent="0.25">
      <c r="A71" s="6">
        <v>29952</v>
      </c>
      <c r="B71" s="7">
        <v>19.799894681404801</v>
      </c>
      <c r="C71" s="7">
        <v>44.562499999992603</v>
      </c>
      <c r="D71" s="7">
        <v>376.26296559680901</v>
      </c>
      <c r="E71" s="7">
        <v>11.4349235047594</v>
      </c>
      <c r="F71" s="7">
        <v>246.13456180399501</v>
      </c>
      <c r="G71" s="7">
        <v>9.6534883060055492</v>
      </c>
      <c r="H71" s="8">
        <v>66239663.632963002</v>
      </c>
      <c r="I71" s="8">
        <v>376262958.40901899</v>
      </c>
      <c r="J71" s="8">
        <v>50646674.931271099</v>
      </c>
      <c r="K71" s="8">
        <v>126416370.45166001</v>
      </c>
      <c r="L71" s="8">
        <v>29562474.8141349</v>
      </c>
      <c r="M71" s="9">
        <f t="shared" ref="M71:M104" si="45">B71/B70-1</f>
        <v>-0.18260869565217996</v>
      </c>
      <c r="N71" s="9">
        <f t="shared" ref="N71:N104" si="46">C71/C70-1</f>
        <v>-0.10229776518728073</v>
      </c>
      <c r="O71" s="9">
        <f t="shared" ref="O71:O104" si="47">D71/D70-1</f>
        <v>0.18150241672991352</v>
      </c>
      <c r="P71" s="9">
        <f t="shared" ref="P71:P104" si="48">E71/E70-1</f>
        <v>0.60505976368115832</v>
      </c>
      <c r="Q71" s="9">
        <f t="shared" ref="Q71:Q104" si="49">F71/F70-1</f>
        <v>8.7195828556993593E-2</v>
      </c>
      <c r="R71" s="9">
        <f t="shared" ref="R71:R104" si="50">G71/G70-1</f>
        <v>0.36341512203215109</v>
      </c>
      <c r="S71" s="9">
        <f t="shared" ref="S71:S104" si="51">H71/H70-1</f>
        <v>0.19196136411791054</v>
      </c>
      <c r="T71" s="9">
        <f t="shared" ref="T71:T104" si="52">I71/I70-1</f>
        <v>0.18150241671899625</v>
      </c>
      <c r="U71" s="9">
        <f t="shared" ref="U71:U104" si="53">J71/J70-1</f>
        <v>0.30993665991604491</v>
      </c>
      <c r="V71" s="9">
        <f t="shared" ref="V71:V104" si="54">K71/K70-1</f>
        <v>0.30259598678744104</v>
      </c>
      <c r="W71" s="9">
        <f t="shared" ref="W71:W104" si="55">L71/L70-1</f>
        <v>6.7237481893622997E-2</v>
      </c>
      <c r="X71" s="11"/>
      <c r="Y71" s="6">
        <v>29952</v>
      </c>
      <c r="Z71" s="8">
        <v>389.22418126621199</v>
      </c>
      <c r="AA71" s="8">
        <v>1962.23254715504</v>
      </c>
      <c r="AB71" s="8">
        <v>139951.80247415899</v>
      </c>
      <c r="AC71" s="8">
        <v>130.548719964192</v>
      </c>
      <c r="AD71" s="8">
        <v>60404.619125723599</v>
      </c>
      <c r="AE71" s="8">
        <v>93.068749221054603</v>
      </c>
      <c r="AF71" s="8">
        <v>12961030198.3004</v>
      </c>
      <c r="AG71" s="8">
        <v>139951818761.664</v>
      </c>
      <c r="AH71" s="8">
        <v>6599624368.9708099</v>
      </c>
      <c r="AI71" s="8">
        <v>30803006692.980801</v>
      </c>
      <c r="AJ71" s="8">
        <v>1675108940.9732399</v>
      </c>
      <c r="AK71" s="9">
        <f t="shared" si="34"/>
        <v>-0.33197600739762212</v>
      </c>
      <c r="AL71" s="9">
        <f t="shared" si="35"/>
        <v>-0.19416680868419489</v>
      </c>
      <c r="AM71" s="9">
        <f t="shared" si="36"/>
        <v>0.39579870953105933</v>
      </c>
      <c r="AN71" s="9">
        <f t="shared" si="37"/>
        <v>1.5740034914310752</v>
      </c>
      <c r="AO71" s="9">
        <f t="shared" si="38"/>
        <v>0.18196300619705053</v>
      </c>
      <c r="AP71" s="9">
        <f t="shared" si="39"/>
        <v>0.85821469388133642</v>
      </c>
      <c r="AQ71" s="9">
        <f t="shared" si="40"/>
        <v>0.49798122852648685</v>
      </c>
      <c r="AR71" s="9">
        <f t="shared" si="41"/>
        <v>0.39579870952839702</v>
      </c>
      <c r="AS71" s="9">
        <f t="shared" si="42"/>
        <v>0.79686079986817471</v>
      </c>
      <c r="AT71" s="9">
        <f t="shared" si="43"/>
        <v>0.72391748965314573</v>
      </c>
      <c r="AU71" s="9">
        <f t="shared" si="44"/>
        <v>0.14841064090243195</v>
      </c>
      <c r="AV71">
        <f>MIN(0,AC71/MAX($AC$4:AC70)-1)</f>
        <v>0</v>
      </c>
      <c r="AW71">
        <f>MIN(0,AE71/MAX($AE$4:AE70)-1)</f>
        <v>0</v>
      </c>
    </row>
    <row r="72" spans="1:49" x14ac:dyDescent="0.25">
      <c r="A72" s="6">
        <v>30317</v>
      </c>
      <c r="B72" s="7">
        <v>22.327540810946498</v>
      </c>
      <c r="C72" s="7">
        <v>40.921874999993101</v>
      </c>
      <c r="D72" s="7">
        <v>462.87902270599398</v>
      </c>
      <c r="E72" s="7">
        <v>11.272974724064101</v>
      </c>
      <c r="F72" s="7">
        <v>269.43855188090902</v>
      </c>
      <c r="G72" s="7">
        <v>9.7760133443846193</v>
      </c>
      <c r="H72" s="8">
        <v>71047053.971928</v>
      </c>
      <c r="I72" s="8">
        <v>462879013.85915899</v>
      </c>
      <c r="J72" s="8">
        <v>53606529.397389501</v>
      </c>
      <c r="K72" s="8">
        <v>143839900.71037501</v>
      </c>
      <c r="L72" s="8">
        <v>31611825.671072599</v>
      </c>
      <c r="M72" s="9">
        <f t="shared" si="45"/>
        <v>0.12765957446811838</v>
      </c>
      <c r="N72" s="9">
        <f t="shared" si="46"/>
        <v>-8.169705469845967E-2</v>
      </c>
      <c r="O72" s="9">
        <f t="shared" si="47"/>
        <v>0.23020085692409031</v>
      </c>
      <c r="P72" s="9">
        <f t="shared" si="48"/>
        <v>-1.416264661743416E-2</v>
      </c>
      <c r="Q72" s="9">
        <f t="shared" si="49"/>
        <v>9.4679877161955472E-2</v>
      </c>
      <c r="R72" s="9">
        <f t="shared" si="50"/>
        <v>1.2692307122063484E-2</v>
      </c>
      <c r="S72" s="9">
        <f t="shared" si="51"/>
        <v>7.2575705782610411E-2</v>
      </c>
      <c r="T72" s="9">
        <f t="shared" si="52"/>
        <v>0.23020085691237102</v>
      </c>
      <c r="U72" s="9">
        <f t="shared" si="53"/>
        <v>5.8441239629946296E-2</v>
      </c>
      <c r="V72" s="9">
        <f t="shared" si="54"/>
        <v>0.13782653462098526</v>
      </c>
      <c r="W72" s="9">
        <f t="shared" si="55"/>
        <v>6.9322709611504774E-2</v>
      </c>
      <c r="X72" s="11"/>
      <c r="Y72" s="6">
        <v>30317</v>
      </c>
      <c r="Z72" s="8">
        <v>494.91627680493798</v>
      </c>
      <c r="AA72" s="8">
        <v>1654.6658064011399</v>
      </c>
      <c r="AB72" s="8">
        <v>211767.30394200899</v>
      </c>
      <c r="AC72" s="8">
        <v>126.87697543407199</v>
      </c>
      <c r="AD72" s="8">
        <v>72382.029399399806</v>
      </c>
      <c r="AE72" s="8">
        <v>95.4461980035408</v>
      </c>
      <c r="AF72" s="8">
        <v>15042175116.536699</v>
      </c>
      <c r="AG72" s="8">
        <v>211767328587.01199</v>
      </c>
      <c r="AH72" s="8">
        <v>7460834938.4204197</v>
      </c>
      <c r="AI72" s="8">
        <v>40270832576.445702</v>
      </c>
      <c r="AJ72" s="8">
        <v>1939517643.8908501</v>
      </c>
      <c r="AK72" s="9">
        <f t="shared" si="34"/>
        <v>0.2715455529892612</v>
      </c>
      <c r="AL72" s="9">
        <f t="shared" si="35"/>
        <v>-0.15674326735627153</v>
      </c>
      <c r="AM72" s="9">
        <f t="shared" si="36"/>
        <v>0.51314452688889212</v>
      </c>
      <c r="AN72" s="9">
        <f t="shared" si="37"/>
        <v>-2.8125473241921717E-2</v>
      </c>
      <c r="AO72" s="9">
        <f t="shared" si="38"/>
        <v>0.19828633053288414</v>
      </c>
      <c r="AP72" s="9">
        <f t="shared" si="39"/>
        <v>2.5545081484219079E-2</v>
      </c>
      <c r="AQ72" s="9">
        <f t="shared" si="40"/>
        <v>0.16056940585704393</v>
      </c>
      <c r="AR72" s="9">
        <f t="shared" si="41"/>
        <v>0.51314452688641943</v>
      </c>
      <c r="AS72" s="9">
        <f t="shared" si="42"/>
        <v>0.13049387681800928</v>
      </c>
      <c r="AT72" s="9">
        <f t="shared" si="43"/>
        <v>0.30736693913787216</v>
      </c>
      <c r="AU72" s="9">
        <f t="shared" si="44"/>
        <v>0.15784567585436471</v>
      </c>
      <c r="AV72">
        <f>MIN(0,AC72/MAX($AC$4:AC71)-1)</f>
        <v>-2.8125473241921717E-2</v>
      </c>
      <c r="AW72">
        <f>MIN(0,AE72/MAX($AE$4:AE71)-1)</f>
        <v>0</v>
      </c>
    </row>
    <row r="73" spans="1:49" x14ac:dyDescent="0.25">
      <c r="A73" s="6">
        <v>30682</v>
      </c>
      <c r="B73" s="7">
        <v>19.010005265923599</v>
      </c>
      <c r="C73" s="7">
        <v>40.4374999999933</v>
      </c>
      <c r="D73" s="7">
        <v>484.36178906005102</v>
      </c>
      <c r="E73" s="7">
        <v>12.8648923205923</v>
      </c>
      <c r="F73" s="7">
        <v>296.60769419301698</v>
      </c>
      <c r="G73" s="7">
        <v>11.241421179598801</v>
      </c>
      <c r="H73" s="8">
        <v>74364035.048479497</v>
      </c>
      <c r="I73" s="8">
        <v>484361779.80173498</v>
      </c>
      <c r="J73" s="8">
        <v>57691675.940102898</v>
      </c>
      <c r="K73" s="8">
        <v>156220049.11717299</v>
      </c>
      <c r="L73" s="8">
        <v>33598748.675701201</v>
      </c>
      <c r="M73" s="9">
        <f t="shared" si="45"/>
        <v>-0.14858490566038585</v>
      </c>
      <c r="N73" s="9">
        <f t="shared" si="46"/>
        <v>-1.1836578846885271E-2</v>
      </c>
      <c r="O73" s="9">
        <f t="shared" si="47"/>
        <v>4.6411190181980366E-2</v>
      </c>
      <c r="P73" s="9">
        <f t="shared" si="48"/>
        <v>0.14121539660068416</v>
      </c>
      <c r="Q73" s="9">
        <f t="shared" si="49"/>
        <v>0.10083613544700398</v>
      </c>
      <c r="R73" s="9">
        <f t="shared" si="50"/>
        <v>0.14989830553534556</v>
      </c>
      <c r="S73" s="9">
        <f t="shared" si="51"/>
        <v>4.6687102295080329E-2</v>
      </c>
      <c r="T73" s="9">
        <f t="shared" si="52"/>
        <v>4.6411190180059902E-2</v>
      </c>
      <c r="U73" s="9">
        <f t="shared" si="53"/>
        <v>7.6206137361176207E-2</v>
      </c>
      <c r="V73" s="9">
        <f t="shared" si="54"/>
        <v>8.6068944330861985E-2</v>
      </c>
      <c r="W73" s="9">
        <f t="shared" si="55"/>
        <v>6.2853788493677509E-2</v>
      </c>
      <c r="X73" s="11"/>
      <c r="Y73" s="6">
        <v>30682</v>
      </c>
      <c r="Z73" s="8">
        <v>358.73287753685503</v>
      </c>
      <c r="AA73" s="8">
        <v>1615.72558700935</v>
      </c>
      <c r="AB73" s="8">
        <v>231878.36045646601</v>
      </c>
      <c r="AC73" s="8">
        <v>165.230010579349</v>
      </c>
      <c r="AD73" s="8">
        <v>87712.3402673526</v>
      </c>
      <c r="AE73" s="8">
        <v>126.19580906762999</v>
      </c>
      <c r="AF73" s="8">
        <v>16661824390.474001</v>
      </c>
      <c r="AG73" s="8">
        <v>231878387441.88599</v>
      </c>
      <c r="AH73" s="8">
        <v>8710113676.2308903</v>
      </c>
      <c r="AI73" s="8">
        <v>47594908416.685204</v>
      </c>
      <c r="AJ73" s="8">
        <v>2209152302.8450999</v>
      </c>
      <c r="AK73" s="9">
        <f t="shared" si="34"/>
        <v>-0.27516451903188688</v>
      </c>
      <c r="AL73" s="9">
        <f t="shared" si="35"/>
        <v>-2.3533585598462303E-2</v>
      </c>
      <c r="AM73" s="9">
        <f t="shared" si="36"/>
        <v>9.4967712862625397E-2</v>
      </c>
      <c r="AN73" s="9">
        <f t="shared" si="37"/>
        <v>0.30228522562161864</v>
      </c>
      <c r="AO73" s="9">
        <f t="shared" si="38"/>
        <v>0.21179719600511659</v>
      </c>
      <c r="AP73" s="9">
        <f t="shared" si="39"/>
        <v>0.32216695591110356</v>
      </c>
      <c r="AQ73" s="9">
        <f t="shared" si="40"/>
        <v>0.1076738743824841</v>
      </c>
      <c r="AR73" s="9">
        <f t="shared" si="41"/>
        <v>9.4967712862329856E-2</v>
      </c>
      <c r="AS73" s="9">
        <f t="shared" si="42"/>
        <v>0.16744489700169707</v>
      </c>
      <c r="AT73" s="9">
        <f t="shared" si="43"/>
        <v>0.18187048470717082</v>
      </c>
      <c r="AU73" s="9">
        <f t="shared" si="44"/>
        <v>0.13902150351844078</v>
      </c>
      <c r="AV73">
        <f>MIN(0,AC73/MAX($AC$4:AC72)-1)</f>
        <v>0</v>
      </c>
      <c r="AW73">
        <f>MIN(0,AE73/MAX($AE$4:AE72)-1)</f>
        <v>0</v>
      </c>
    </row>
    <row r="74" spans="1:49" x14ac:dyDescent="0.25">
      <c r="A74" s="6">
        <v>31048</v>
      </c>
      <c r="B74" s="7">
        <v>16.692996313844102</v>
      </c>
      <c r="C74" s="7">
        <v>37.640624999993697</v>
      </c>
      <c r="D74" s="7">
        <v>633.64532674359305</v>
      </c>
      <c r="E74" s="7">
        <v>18.011916681871799</v>
      </c>
      <c r="F74" s="7">
        <v>329.30442624023999</v>
      </c>
      <c r="G74" s="7">
        <v>14.538843287329</v>
      </c>
      <c r="H74" s="8">
        <v>87753417.485850498</v>
      </c>
      <c r="I74" s="8">
        <v>633645314.62589896</v>
      </c>
      <c r="J74" s="8">
        <v>72328319.437056497</v>
      </c>
      <c r="K74" s="8">
        <v>206773535.293439</v>
      </c>
      <c r="L74" s="8">
        <v>40502694.208778702</v>
      </c>
      <c r="M74" s="9">
        <f t="shared" si="45"/>
        <v>-0.12188365650970412</v>
      </c>
      <c r="N74" s="9">
        <f t="shared" si="46"/>
        <v>-6.9165378670789868E-2</v>
      </c>
      <c r="O74" s="9">
        <f t="shared" si="47"/>
        <v>0.30820667743679908</v>
      </c>
      <c r="P74" s="9">
        <f t="shared" si="48"/>
        <v>0.40008297255942593</v>
      </c>
      <c r="Q74" s="9">
        <f t="shared" si="49"/>
        <v>0.11023561656477354</v>
      </c>
      <c r="R74" s="9">
        <f t="shared" si="50"/>
        <v>0.29332786798473842</v>
      </c>
      <c r="S74" s="9">
        <f t="shared" si="51"/>
        <v>0.18005185475266616</v>
      </c>
      <c r="T74" s="9">
        <f t="shared" si="52"/>
        <v>0.30820667742461128</v>
      </c>
      <c r="U74" s="9">
        <f t="shared" si="53"/>
        <v>0.25370459877348295</v>
      </c>
      <c r="V74" s="9">
        <f t="shared" si="54"/>
        <v>0.32360434183674025</v>
      </c>
      <c r="W74" s="9">
        <f t="shared" si="55"/>
        <v>0.20548222196353616</v>
      </c>
      <c r="X74" s="11"/>
      <c r="Y74" s="6">
        <v>31048</v>
      </c>
      <c r="Z74" s="8">
        <v>276.59674747593198</v>
      </c>
      <c r="AA74" s="8">
        <v>1399.9227633663299</v>
      </c>
      <c r="AB74" s="8">
        <v>396727.68415348203</v>
      </c>
      <c r="AC74" s="8">
        <v>323.74833866685401</v>
      </c>
      <c r="AD74" s="8">
        <v>108111.713553675</v>
      </c>
      <c r="AE74" s="8">
        <v>211.03369310483899</v>
      </c>
      <c r="AF74" s="8">
        <v>23870046819.1982</v>
      </c>
      <c r="AG74" s="8">
        <v>396727730323.17401</v>
      </c>
      <c r="AH74" s="8">
        <v>13985888519.631001</v>
      </c>
      <c r="AI74" s="8">
        <v>83428495084.091705</v>
      </c>
      <c r="AJ74" s="8">
        <v>3290529331.1100101</v>
      </c>
      <c r="AK74" s="9">
        <f t="shared" si="34"/>
        <v>-0.22896181310419383</v>
      </c>
      <c r="AL74" s="9">
        <f t="shared" si="35"/>
        <v>-0.13356403177501408</v>
      </c>
      <c r="AM74" s="9">
        <f t="shared" si="36"/>
        <v>0.71093017637566769</v>
      </c>
      <c r="AN74" s="9">
        <f t="shared" si="37"/>
        <v>0.95937976116862367</v>
      </c>
      <c r="AO74" s="9">
        <f t="shared" si="38"/>
        <v>0.23257130324129838</v>
      </c>
      <c r="AP74" s="9">
        <f t="shared" si="39"/>
        <v>0.67227180255838181</v>
      </c>
      <c r="AQ74" s="9">
        <f t="shared" si="40"/>
        <v>0.43261903737536267</v>
      </c>
      <c r="AR74" s="9">
        <f t="shared" si="41"/>
        <v>0.71093017637360889</v>
      </c>
      <c r="AS74" s="9">
        <f t="shared" si="42"/>
        <v>0.60570677255306338</v>
      </c>
      <c r="AT74" s="9">
        <f t="shared" si="43"/>
        <v>0.7528869759279635</v>
      </c>
      <c r="AU74" s="9">
        <f t="shared" si="44"/>
        <v>0.48949863115921777</v>
      </c>
      <c r="AV74">
        <f>MIN(0,AC74/MAX($AC$4:AC73)-1)</f>
        <v>0</v>
      </c>
      <c r="AW74">
        <f>MIN(0,AE74/MAX($AE$4:AE73)-1)</f>
        <v>0</v>
      </c>
    </row>
    <row r="75" spans="1:49" x14ac:dyDescent="0.25">
      <c r="A75" s="23">
        <v>31413</v>
      </c>
      <c r="B75" s="24">
        <v>19.378620326481201</v>
      </c>
      <c r="C75" s="24">
        <v>19.546874999996799</v>
      </c>
      <c r="D75" s="24">
        <v>785.19445891262205</v>
      </c>
      <c r="E75" s="24">
        <v>22.655220155105599</v>
      </c>
      <c r="F75" s="24">
        <v>371.23470655834399</v>
      </c>
      <c r="G75" s="24">
        <v>18.314096473540101</v>
      </c>
      <c r="H75" s="25">
        <v>100755041.75154901</v>
      </c>
      <c r="I75" s="25">
        <v>785194443.89215398</v>
      </c>
      <c r="J75" s="25">
        <v>85798156.1630667</v>
      </c>
      <c r="K75" s="25">
        <v>257845113.027257</v>
      </c>
      <c r="L75" s="25">
        <v>43771738.9591318</v>
      </c>
      <c r="M75" s="26">
        <f t="shared" si="45"/>
        <v>0.16088328075708103</v>
      </c>
      <c r="N75" s="26">
        <f t="shared" si="46"/>
        <v>-0.48069738480697188</v>
      </c>
      <c r="O75" s="26">
        <f t="shared" si="47"/>
        <v>0.2391702830791238</v>
      </c>
      <c r="P75" s="26">
        <f t="shared" si="48"/>
        <v>0.25779063690135096</v>
      </c>
      <c r="Q75" s="26">
        <f t="shared" si="49"/>
        <v>0.12732984125610947</v>
      </c>
      <c r="R75" s="26">
        <f t="shared" si="50"/>
        <v>0.25966668128965509</v>
      </c>
      <c r="S75" s="26">
        <f t="shared" si="51"/>
        <v>0.14816088806791949</v>
      </c>
      <c r="T75" s="26">
        <f t="shared" si="52"/>
        <v>0.23917028307189314</v>
      </c>
      <c r="U75" s="26">
        <f t="shared" si="53"/>
        <v>0.1862318498597535</v>
      </c>
      <c r="V75" s="26">
        <f t="shared" si="54"/>
        <v>0.24699281589077948</v>
      </c>
      <c r="W75" s="26">
        <f t="shared" si="55"/>
        <v>8.0711785085263665E-2</v>
      </c>
      <c r="X75" s="27"/>
      <c r="Y75" s="23">
        <v>31413</v>
      </c>
      <c r="Z75" s="25">
        <v>372.72371758153298</v>
      </c>
      <c r="AA75" s="25">
        <v>376.89993886156998</v>
      </c>
      <c r="AB75" s="25">
        <v>609084.76687492197</v>
      </c>
      <c r="AC75" s="25">
        <v>512.07841771101505</v>
      </c>
      <c r="AD75" s="25">
        <v>137388.62420436001</v>
      </c>
      <c r="AE75" s="25">
        <v>334.79128808117298</v>
      </c>
      <c r="AF75" s="25">
        <v>32562873562.5858</v>
      </c>
      <c r="AG75" s="25">
        <v>609084837757.57996</v>
      </c>
      <c r="AH75" s="25">
        <v>20132704748.457802</v>
      </c>
      <c r="AI75" s="25">
        <v>129713872543.987</v>
      </c>
      <c r="AJ75" s="25">
        <v>4115040462.8011699</v>
      </c>
      <c r="AK75" s="26">
        <f t="shared" si="34"/>
        <v>0.34753470885974713</v>
      </c>
      <c r="AL75" s="26">
        <f t="shared" si="35"/>
        <v>-0.73077090484959606</v>
      </c>
      <c r="AM75" s="26">
        <f t="shared" si="36"/>
        <v>0.53527165157268275</v>
      </c>
      <c r="AN75" s="26">
        <f t="shared" si="37"/>
        <v>0.58171751496756841</v>
      </c>
      <c r="AO75" s="26">
        <f t="shared" si="38"/>
        <v>0.27080239215845636</v>
      </c>
      <c r="AP75" s="26">
        <f t="shared" si="39"/>
        <v>0.58643524242762846</v>
      </c>
      <c r="AQ75" s="26">
        <f t="shared" si="40"/>
        <v>0.36417300767069016</v>
      </c>
      <c r="AR75" s="26">
        <f t="shared" si="41"/>
        <v>0.53527165157177214</v>
      </c>
      <c r="AS75" s="26">
        <f t="shared" si="42"/>
        <v>0.4395013030597914</v>
      </c>
      <c r="AT75" s="26">
        <f t="shared" si="43"/>
        <v>0.55479099093471573</v>
      </c>
      <c r="AU75" s="26">
        <f t="shared" si="44"/>
        <v>0.25057097163544295</v>
      </c>
      <c r="AV75">
        <f>MIN(0,AC75/MAX($AC$4:AC74)-1)</f>
        <v>0</v>
      </c>
      <c r="AW75">
        <f>MIN(0,AE75/MAX($AE$4:AE74)-1)</f>
        <v>0</v>
      </c>
    </row>
    <row r="76" spans="1:49" x14ac:dyDescent="0.25">
      <c r="A76" s="5">
        <v>31778</v>
      </c>
      <c r="B76" s="4">
        <v>23.538704581350899</v>
      </c>
      <c r="C76" s="4">
        <v>24.062499999995701</v>
      </c>
      <c r="D76" s="4">
        <v>789.01620183997602</v>
      </c>
      <c r="E76" s="4">
        <v>21.486644814887502</v>
      </c>
      <c r="F76" s="4">
        <v>416.58008147336898</v>
      </c>
      <c r="G76" s="4">
        <v>17.743743187340399</v>
      </c>
      <c r="H76" s="2">
        <v>107070451.569203</v>
      </c>
      <c r="I76" s="2">
        <v>789016186.74630702</v>
      </c>
      <c r="J76" s="2">
        <v>87890406.923047796</v>
      </c>
      <c r="K76" s="2">
        <v>254332186.77847201</v>
      </c>
      <c r="L76" s="2">
        <v>48126673.830727197</v>
      </c>
      <c r="M76" s="3">
        <f t="shared" si="45"/>
        <v>0.21467391304348293</v>
      </c>
      <c r="N76" s="3">
        <f t="shared" si="46"/>
        <v>0.23101518784970199</v>
      </c>
      <c r="O76" s="3">
        <f t="shared" si="47"/>
        <v>4.8672566190119948E-3</v>
      </c>
      <c r="P76" s="3">
        <f t="shared" si="48"/>
        <v>-5.1580842393833315E-2</v>
      </c>
      <c r="Q76" s="3">
        <f t="shared" si="49"/>
        <v>0.12214745581148523</v>
      </c>
      <c r="R76" s="3">
        <f t="shared" si="50"/>
        <v>-3.1142856925742257E-2</v>
      </c>
      <c r="S76" s="3">
        <f t="shared" si="51"/>
        <v>6.2680831726784625E-2</v>
      </c>
      <c r="T76" s="3">
        <f t="shared" si="52"/>
        <v>4.8672566188940891E-3</v>
      </c>
      <c r="U76" s="3">
        <f t="shared" si="53"/>
        <v>2.4385731040706737E-2</v>
      </c>
      <c r="V76" s="3">
        <f t="shared" si="54"/>
        <v>-1.3624172308488336E-2</v>
      </c>
      <c r="W76" s="3">
        <f t="shared" si="55"/>
        <v>9.949193189837513E-2</v>
      </c>
      <c r="Y76" s="5">
        <v>31778</v>
      </c>
      <c r="Z76" s="2">
        <v>549.84883704639901</v>
      </c>
      <c r="AA76" s="2">
        <v>571.05875217650805</v>
      </c>
      <c r="AB76" s="2">
        <v>615028.28416677099</v>
      </c>
      <c r="AC76" s="2">
        <v>460.60900304403799</v>
      </c>
      <c r="AD76" s="2">
        <v>172992.97133968701</v>
      </c>
      <c r="AE76" s="2">
        <v>314.262070239926</v>
      </c>
      <c r="AF76" s="2">
        <v>37188715155.989403</v>
      </c>
      <c r="AG76" s="2">
        <v>615028355741.104</v>
      </c>
      <c r="AH76" s="2">
        <v>21338740803.933899</v>
      </c>
      <c r="AI76" s="2">
        <v>126275004493.67599</v>
      </c>
      <c r="AJ76" s="2">
        <v>4996405262.9348402</v>
      </c>
      <c r="AK76" s="3">
        <f t="shared" si="34"/>
        <v>0.47521826787456867</v>
      </c>
      <c r="AL76" s="3">
        <f t="shared" si="35"/>
        <v>0.51514684216027384</v>
      </c>
      <c r="AM76" s="3">
        <f t="shared" si="36"/>
        <v>9.7581118673248923E-3</v>
      </c>
      <c r="AN76" s="3">
        <f t="shared" si="37"/>
        <v>-0.10051080632736831</v>
      </c>
      <c r="AO76" s="3">
        <f t="shared" si="38"/>
        <v>0.25915061994046162</v>
      </c>
      <c r="AP76" s="3">
        <f t="shared" si="39"/>
        <v>-6.131945057145427E-2</v>
      </c>
      <c r="AQ76" s="3">
        <f t="shared" si="40"/>
        <v>0.14205876470062573</v>
      </c>
      <c r="AR76" s="3">
        <f t="shared" si="41"/>
        <v>9.7581118673153444E-3</v>
      </c>
      <c r="AS76" s="3">
        <f t="shared" si="42"/>
        <v>5.9904323365616463E-2</v>
      </c>
      <c r="AT76" s="3">
        <f t="shared" si="43"/>
        <v>-2.6511181748466117E-2</v>
      </c>
      <c r="AU76" s="3">
        <f t="shared" si="44"/>
        <v>0.21418132047569527</v>
      </c>
      <c r="AV76">
        <f>MIN(0,AC76/MAX($AC$4:AC75)-1)</f>
        <v>-0.10051080632736831</v>
      </c>
      <c r="AW76">
        <f>MIN(0,AE76/MAX($AE$4:AE75)-1)</f>
        <v>-6.131945057145427E-2</v>
      </c>
    </row>
    <row r="77" spans="1:49" x14ac:dyDescent="0.25">
      <c r="A77" s="5">
        <v>32143</v>
      </c>
      <c r="B77" s="4">
        <v>23.012111637696201</v>
      </c>
      <c r="C77" s="4">
        <v>19.656249999996401</v>
      </c>
      <c r="D77" s="4">
        <v>937.16136299636605</v>
      </c>
      <c r="E77" s="4">
        <v>22.701935381852401</v>
      </c>
      <c r="F77" s="4">
        <v>462.30776042489299</v>
      </c>
      <c r="G77" s="4">
        <v>19.068609298088099</v>
      </c>
      <c r="H77" s="2">
        <v>112636720.88388</v>
      </c>
      <c r="I77" s="2">
        <v>937161345.06512296</v>
      </c>
      <c r="J77" s="2">
        <v>93508626.494839594</v>
      </c>
      <c r="K77" s="2">
        <v>289659019.92816901</v>
      </c>
      <c r="L77" s="2">
        <v>52117356.081651099</v>
      </c>
      <c r="M77" s="3">
        <f t="shared" si="45"/>
        <v>-2.2371364653257286E-2</v>
      </c>
      <c r="N77" s="3">
        <f t="shared" si="46"/>
        <v>-0.18311688311688679</v>
      </c>
      <c r="O77" s="3">
        <f t="shared" si="47"/>
        <v>0.18775933980939463</v>
      </c>
      <c r="P77" s="3">
        <f t="shared" si="48"/>
        <v>5.6560276275561483E-2</v>
      </c>
      <c r="Q77" s="3">
        <f t="shared" si="49"/>
        <v>0.10976924002173472</v>
      </c>
      <c r="R77" s="3">
        <f t="shared" si="50"/>
        <v>7.4666664004298111E-2</v>
      </c>
      <c r="S77" s="3">
        <f t="shared" si="51"/>
        <v>5.1986978975981479E-2</v>
      </c>
      <c r="T77" s="3">
        <f t="shared" si="52"/>
        <v>0.18775933980483628</v>
      </c>
      <c r="U77" s="3">
        <f t="shared" si="53"/>
        <v>6.3923012402375301E-2</v>
      </c>
      <c r="V77" s="3">
        <f t="shared" si="54"/>
        <v>0.13890036332863898</v>
      </c>
      <c r="W77" s="3">
        <f t="shared" si="55"/>
        <v>8.2920383506245754E-2</v>
      </c>
      <c r="Y77" s="5">
        <v>32143</v>
      </c>
      <c r="Z77" s="2">
        <v>525.52125181409701</v>
      </c>
      <c r="AA77" s="2">
        <v>381.00637888904998</v>
      </c>
      <c r="AB77" s="2">
        <v>867566.10109553498</v>
      </c>
      <c r="AC77" s="2">
        <v>514.18088093667802</v>
      </c>
      <c r="AD77" s="2">
        <v>213047.14179288401</v>
      </c>
      <c r="AE77" s="2">
        <v>362.936680305891</v>
      </c>
      <c r="AF77" s="2">
        <v>41553531809.8256</v>
      </c>
      <c r="AG77" s="2">
        <v>867566202058.85095</v>
      </c>
      <c r="AH77" s="2">
        <v>24325527992.546501</v>
      </c>
      <c r="AI77" s="2">
        <v>164233679631.47501</v>
      </c>
      <c r="AJ77" s="2">
        <v>5886749085.65728</v>
      </c>
      <c r="AK77" s="3">
        <f t="shared" si="34"/>
        <v>-4.4244133283943166E-2</v>
      </c>
      <c r="AL77" s="3">
        <f t="shared" si="35"/>
        <v>-0.33280704054197729</v>
      </c>
      <c r="AM77" s="3">
        <f t="shared" si="36"/>
        <v>0.41061171238798821</v>
      </c>
      <c r="AN77" s="3">
        <f t="shared" si="37"/>
        <v>0.11630662348889897</v>
      </c>
      <c r="AO77" s="3">
        <f t="shared" si="38"/>
        <v>0.23153640372213213</v>
      </c>
      <c r="AP77" s="3">
        <f t="shared" si="39"/>
        <v>0.15488541149367463</v>
      </c>
      <c r="AQ77" s="3">
        <f t="shared" si="40"/>
        <v>0.11736938572703615</v>
      </c>
      <c r="AR77" s="3">
        <f t="shared" si="41"/>
        <v>0.41061171238753857</v>
      </c>
      <c r="AS77" s="3">
        <f t="shared" si="42"/>
        <v>0.13997017050143712</v>
      </c>
      <c r="AT77" s="3">
        <f t="shared" si="43"/>
        <v>0.30060323727567173</v>
      </c>
      <c r="AU77" s="3">
        <f t="shared" si="44"/>
        <v>0.17819687872946077</v>
      </c>
      <c r="AV77">
        <f>MIN(0,AC77/MAX($AC$4:AC76)-1)</f>
        <v>0</v>
      </c>
      <c r="AW77">
        <f>MIN(0,AE77/MAX($AE$4:AE76)-1)</f>
        <v>0</v>
      </c>
    </row>
    <row r="78" spans="1:49" x14ac:dyDescent="0.25">
      <c r="A78" s="5">
        <v>32509</v>
      </c>
      <c r="B78" s="4">
        <v>20.063191153232001</v>
      </c>
      <c r="C78" s="4">
        <v>24.781249999995499</v>
      </c>
      <c r="D78" s="4">
        <v>1219.0215406130001</v>
      </c>
      <c r="E78" s="4">
        <v>27.5436155319845</v>
      </c>
      <c r="F78" s="4">
        <v>512.45777947732904</v>
      </c>
      <c r="G78" s="4">
        <v>22.5504340505546</v>
      </c>
      <c r="H78" s="2">
        <v>129601091.588856</v>
      </c>
      <c r="I78" s="2">
        <v>1219021517.28301</v>
      </c>
      <c r="J78" s="2">
        <v>110477129.425162</v>
      </c>
      <c r="K78" s="2">
        <v>364862376.39317602</v>
      </c>
      <c r="L78" s="2">
        <v>58680666.393160902</v>
      </c>
      <c r="M78" s="3">
        <f t="shared" si="45"/>
        <v>-0.12814645308923167</v>
      </c>
      <c r="N78" s="3">
        <f t="shared" si="46"/>
        <v>0.26073131955485085</v>
      </c>
      <c r="O78" s="3">
        <f t="shared" si="47"/>
        <v>0.30075949430463988</v>
      </c>
      <c r="P78" s="3">
        <f t="shared" si="48"/>
        <v>0.21327169110006672</v>
      </c>
      <c r="Q78" s="3">
        <f t="shared" si="49"/>
        <v>0.10847756266592778</v>
      </c>
      <c r="R78" s="3">
        <f t="shared" si="50"/>
        <v>0.18259458243845827</v>
      </c>
      <c r="S78" s="3">
        <f t="shared" si="51"/>
        <v>0.15061136876014869</v>
      </c>
      <c r="T78" s="3">
        <f t="shared" si="52"/>
        <v>0.30075949429849858</v>
      </c>
      <c r="U78" s="3">
        <f t="shared" si="53"/>
        <v>0.18146457248261294</v>
      </c>
      <c r="V78" s="3">
        <f t="shared" si="54"/>
        <v>0.25962718676482544</v>
      </c>
      <c r="W78" s="3">
        <f t="shared" si="55"/>
        <v>0.12593329372325046</v>
      </c>
      <c r="Y78" s="5">
        <v>32509</v>
      </c>
      <c r="Z78" s="2">
        <v>399.43482999066202</v>
      </c>
      <c r="AA78" s="2">
        <v>605.46318801294797</v>
      </c>
      <c r="AB78" s="2">
        <v>1467510.4685156599</v>
      </c>
      <c r="AC78" s="2">
        <v>756.78004693969297</v>
      </c>
      <c r="AD78" s="2">
        <v>261765.143735035</v>
      </c>
      <c r="AE78" s="2">
        <v>507.52294441717601</v>
      </c>
      <c r="AF78" s="2">
        <v>55935349195.9496</v>
      </c>
      <c r="AG78" s="2">
        <v>1467510639297.25</v>
      </c>
      <c r="AH78" s="2">
        <v>34326328727.900398</v>
      </c>
      <c r="AI78" s="2">
        <v>260958457346.79199</v>
      </c>
      <c r="AJ78" s="2">
        <v>7492342381.6541204</v>
      </c>
      <c r="AK78" s="3">
        <f t="shared" si="34"/>
        <v>-0.23992639952844008</v>
      </c>
      <c r="AL78" s="3">
        <f t="shared" si="35"/>
        <v>0.58911562000189077</v>
      </c>
      <c r="AM78" s="3">
        <f t="shared" si="36"/>
        <v>0.69152582917028949</v>
      </c>
      <c r="AN78" s="3">
        <f t="shared" si="37"/>
        <v>0.47181677693086232</v>
      </c>
      <c r="AO78" s="3">
        <f t="shared" si="38"/>
        <v>0.22867240335715322</v>
      </c>
      <c r="AP78" s="3">
        <f t="shared" si="39"/>
        <v>0.39837875849149373</v>
      </c>
      <c r="AQ78" s="3">
        <f t="shared" si="40"/>
        <v>0.34610336979162204</v>
      </c>
      <c r="AR78" s="3">
        <f t="shared" si="41"/>
        <v>0.69152582916975147</v>
      </c>
      <c r="AS78" s="3">
        <f t="shared" si="42"/>
        <v>0.41112368612998695</v>
      </c>
      <c r="AT78" s="3">
        <f t="shared" si="43"/>
        <v>0.58894605498919783</v>
      </c>
      <c r="AU78" s="3">
        <f t="shared" si="44"/>
        <v>0.27274702431411169</v>
      </c>
      <c r="AV78">
        <f>MIN(0,AC78/MAX($AC$4:AC77)-1)</f>
        <v>0</v>
      </c>
      <c r="AW78">
        <f>MIN(0,AE78/MAX($AE$4:AE77)-1)</f>
        <v>0</v>
      </c>
    </row>
    <row r="79" spans="1:49" x14ac:dyDescent="0.25">
      <c r="A79" s="5">
        <v>32874</v>
      </c>
      <c r="B79" s="4">
        <v>20.195365982089601</v>
      </c>
      <c r="C79" s="4">
        <v>31.296874999994198</v>
      </c>
      <c r="D79" s="4">
        <v>1191.88554779385</v>
      </c>
      <c r="E79" s="4">
        <v>29.330554579899399</v>
      </c>
      <c r="F79" s="4">
        <v>556.59408457165102</v>
      </c>
      <c r="G79" s="4">
        <v>23.775117493629999</v>
      </c>
      <c r="H79" s="2">
        <v>136807678.98393801</v>
      </c>
      <c r="I79" s="2">
        <v>1191885524.9836199</v>
      </c>
      <c r="J79" s="2">
        <v>116345915.147081</v>
      </c>
      <c r="K79" s="2">
        <v>368686317.66645598</v>
      </c>
      <c r="L79" s="2">
        <v>62674397.356841303</v>
      </c>
      <c r="M79" s="3">
        <f t="shared" si="45"/>
        <v>6.5879265092037009E-3</v>
      </c>
      <c r="N79" s="3">
        <f t="shared" si="46"/>
        <v>0.26292559899116807</v>
      </c>
      <c r="O79" s="3">
        <f t="shared" si="47"/>
        <v>-2.2260470315811132E-2</v>
      </c>
      <c r="P79" s="3">
        <f t="shared" si="48"/>
        <v>6.4876706031561149E-2</v>
      </c>
      <c r="Q79" s="3">
        <f t="shared" si="49"/>
        <v>8.6126714944864124E-2</v>
      </c>
      <c r="R79" s="3">
        <f t="shared" si="50"/>
        <v>5.4308641701966698E-2</v>
      </c>
      <c r="S79" s="3">
        <f t="shared" si="51"/>
        <v>5.5605915866388411E-2</v>
      </c>
      <c r="T79" s="3">
        <f t="shared" si="52"/>
        <v>-2.2260470315463743E-2</v>
      </c>
      <c r="U79" s="3">
        <f t="shared" si="53"/>
        <v>5.3122177888361488E-2</v>
      </c>
      <c r="V79" s="3">
        <f t="shared" si="54"/>
        <v>1.0480503117589857E-2</v>
      </c>
      <c r="W79" s="3">
        <f t="shared" si="55"/>
        <v>6.8058718640350291E-2</v>
      </c>
      <c r="Y79" s="5">
        <v>32874</v>
      </c>
      <c r="Z79" s="2">
        <v>404.71499326911299</v>
      </c>
      <c r="AA79" s="2">
        <v>965.50013638214205</v>
      </c>
      <c r="AB79" s="2">
        <v>1402899.9806327799</v>
      </c>
      <c r="AC79" s="2">
        <v>858.14707925022105</v>
      </c>
      <c r="AD79" s="2">
        <v>308788.70785277802</v>
      </c>
      <c r="AE79" s="2">
        <v>564.13954326503199</v>
      </c>
      <c r="AF79" s="2">
        <v>62668099365.140099</v>
      </c>
      <c r="AG79" s="2">
        <v>1402900143895.3501</v>
      </c>
      <c r="AH79" s="2">
        <v>38219741991.989899</v>
      </c>
      <c r="AI79" s="2">
        <v>266877935370.11401</v>
      </c>
      <c r="AJ79" s="2">
        <v>8622032437.9902992</v>
      </c>
      <c r="AK79" s="3">
        <f t="shared" si="34"/>
        <v>1.3219085773202188E-2</v>
      </c>
      <c r="AL79" s="3">
        <f t="shared" si="35"/>
        <v>0.59464713214157383</v>
      </c>
      <c r="AM79" s="3">
        <f t="shared" si="36"/>
        <v>-4.4027275627022577E-2</v>
      </c>
      <c r="AN79" s="3">
        <f t="shared" si="37"/>
        <v>0.13394517035754494</v>
      </c>
      <c r="AO79" s="3">
        <f t="shared" si="38"/>
        <v>0.17964028153932299</v>
      </c>
      <c r="AP79" s="3">
        <f t="shared" si="39"/>
        <v>0.11155475721964203</v>
      </c>
      <c r="AQ79" s="3">
        <f t="shared" si="40"/>
        <v>0.12036664231065597</v>
      </c>
      <c r="AR79" s="3">
        <f t="shared" si="41"/>
        <v>-4.402727562700337E-2</v>
      </c>
      <c r="AS79" s="3">
        <f t="shared" si="42"/>
        <v>0.1134235267322643</v>
      </c>
      <c r="AT79" s="3">
        <f t="shared" si="43"/>
        <v>2.2683602913300183E-2</v>
      </c>
      <c r="AU79" s="3">
        <f t="shared" si="44"/>
        <v>0.15077928887798264</v>
      </c>
      <c r="AV79">
        <f>MIN(0,AC79/MAX($AC$4:AC78)-1)</f>
        <v>0</v>
      </c>
      <c r="AW79">
        <f>MIN(0,AE79/MAX($AE$4:AE78)-1)</f>
        <v>0</v>
      </c>
    </row>
    <row r="80" spans="1:49" x14ac:dyDescent="0.25">
      <c r="A80" s="5">
        <v>33239</v>
      </c>
      <c r="B80" s="4">
        <v>19.068457082668999</v>
      </c>
      <c r="C80" s="4">
        <v>25.8437499999952</v>
      </c>
      <c r="D80" s="4">
        <v>1452.7770513823</v>
      </c>
      <c r="E80" s="4">
        <v>35.796673918329603</v>
      </c>
      <c r="F80" s="4">
        <v>597.86237376456802</v>
      </c>
      <c r="G80" s="4">
        <v>27.831332794675099</v>
      </c>
      <c r="H80" s="2">
        <v>150600648.37328199</v>
      </c>
      <c r="I80" s="2">
        <v>1452777023.57495</v>
      </c>
      <c r="J80" s="2">
        <v>133139767.57413299</v>
      </c>
      <c r="K80" s="2">
        <v>445943253.76781499</v>
      </c>
      <c r="L80" s="2">
        <v>71543221.518122807</v>
      </c>
      <c r="M80" s="3">
        <f t="shared" si="45"/>
        <v>-5.5800370264149191E-2</v>
      </c>
      <c r="N80" s="3">
        <f t="shared" si="46"/>
        <v>-0.17423864203694484</v>
      </c>
      <c r="O80" s="3">
        <f t="shared" si="47"/>
        <v>0.21888972818854424</v>
      </c>
      <c r="P80" s="3">
        <f t="shared" si="48"/>
        <v>0.22045677045811862</v>
      </c>
      <c r="Q80" s="3">
        <f t="shared" si="49"/>
        <v>7.4144318699823408E-2</v>
      </c>
      <c r="R80" s="3">
        <f t="shared" si="50"/>
        <v>0.17060758173463797</v>
      </c>
      <c r="S80" s="3">
        <f t="shared" si="51"/>
        <v>0.10082014030048225</v>
      </c>
      <c r="T80" s="3">
        <f t="shared" si="52"/>
        <v>0.21888972818502461</v>
      </c>
      <c r="U80" s="3">
        <f t="shared" si="53"/>
        <v>0.14434415171191617</v>
      </c>
      <c r="V80" s="3">
        <f t="shared" si="54"/>
        <v>0.20954652342496738</v>
      </c>
      <c r="W80" s="3">
        <f t="shared" si="55"/>
        <v>0.14150633329246398</v>
      </c>
      <c r="Y80" s="5">
        <v>33239</v>
      </c>
      <c r="Z80" s="2">
        <v>360.80407781382098</v>
      </c>
      <c r="AA80" s="2">
        <v>658.26411831053099</v>
      </c>
      <c r="AB80" s="2">
        <v>2083963.6905789401</v>
      </c>
      <c r="AC80" s="2">
        <v>1278.02774913554</v>
      </c>
      <c r="AD80" s="2">
        <v>356269.08539352898</v>
      </c>
      <c r="AE80" s="2">
        <v>772.979160282115</v>
      </c>
      <c r="AF80" s="2">
        <v>77134230684.740707</v>
      </c>
      <c r="AG80" s="2">
        <v>2083963933100.02</v>
      </c>
      <c r="AH80" s="2">
        <v>50626233359.527901</v>
      </c>
      <c r="AI80" s="2">
        <v>390488058238.586</v>
      </c>
      <c r="AJ80" s="2">
        <v>11402403887.7083</v>
      </c>
      <c r="AK80" s="3">
        <f t="shared" si="34"/>
        <v>-0.10849836597502505</v>
      </c>
      <c r="AL80" s="3">
        <f t="shared" si="35"/>
        <v>-0.31821437045349932</v>
      </c>
      <c r="AM80" s="3">
        <f t="shared" si="36"/>
        <v>0.48546847198541232</v>
      </c>
      <c r="AN80" s="3">
        <f t="shared" si="37"/>
        <v>0.48928753594567542</v>
      </c>
      <c r="AO80" s="3">
        <f t="shared" si="38"/>
        <v>0.15376332208167498</v>
      </c>
      <c r="AP80" s="3">
        <f t="shared" si="39"/>
        <v>0.37019141719510773</v>
      </c>
      <c r="AQ80" s="3">
        <f t="shared" si="40"/>
        <v>0.23083724360799063</v>
      </c>
      <c r="AR80" s="3">
        <f t="shared" si="41"/>
        <v>0.48546847198518361</v>
      </c>
      <c r="AS80" s="3">
        <f t="shared" si="42"/>
        <v>0.32460950076895223</v>
      </c>
      <c r="AT80" s="3">
        <f t="shared" si="43"/>
        <v>0.46317100998644167</v>
      </c>
      <c r="AU80" s="3">
        <f t="shared" si="44"/>
        <v>0.32247285888964639</v>
      </c>
      <c r="AV80">
        <f>MIN(0,AC80/MAX($AC$4:AC79)-1)</f>
        <v>0</v>
      </c>
      <c r="AW80">
        <f>MIN(0,AE80/MAX($AE$4:AE79)-1)</f>
        <v>0</v>
      </c>
    </row>
    <row r="81" spans="1:49" x14ac:dyDescent="0.25">
      <c r="A81" s="5">
        <v>33604</v>
      </c>
      <c r="B81" s="4">
        <v>18.1053185887253</v>
      </c>
      <c r="C81" s="4">
        <v>24.984374999995001</v>
      </c>
      <c r="D81" s="4">
        <v>1675.3434922270301</v>
      </c>
      <c r="E81" s="4">
        <v>38.161317536604002</v>
      </c>
      <c r="F81" s="4">
        <v>647.61847019187303</v>
      </c>
      <c r="G81" s="4">
        <v>29.863020058826699</v>
      </c>
      <c r="H81" s="2">
        <v>158634570.53267199</v>
      </c>
      <c r="I81" s="2">
        <v>1675343460.1566401</v>
      </c>
      <c r="J81" s="2">
        <v>141820300.041437</v>
      </c>
      <c r="K81" s="2">
        <v>499336741.73276597</v>
      </c>
      <c r="L81" s="2">
        <v>74980252.943069205</v>
      </c>
      <c r="M81" s="3">
        <f t="shared" si="45"/>
        <v>-5.0509513683678176E-2</v>
      </c>
      <c r="N81" s="3">
        <f t="shared" si="46"/>
        <v>-3.325272067716023E-2</v>
      </c>
      <c r="O81" s="3">
        <f t="shared" si="47"/>
        <v>0.15320068597790737</v>
      </c>
      <c r="P81" s="3">
        <f t="shared" si="48"/>
        <v>6.6057634954279632E-2</v>
      </c>
      <c r="Q81" s="3">
        <f t="shared" si="49"/>
        <v>8.3223327994376151E-2</v>
      </c>
      <c r="R81" s="3">
        <f t="shared" si="50"/>
        <v>7.2999998927119947E-2</v>
      </c>
      <c r="S81" s="3">
        <f t="shared" si="51"/>
        <v>5.3345867007670078E-2</v>
      </c>
      <c r="T81" s="3">
        <f t="shared" si="52"/>
        <v>0.15320068597588721</v>
      </c>
      <c r="U81" s="3">
        <f t="shared" si="53"/>
        <v>6.5198645194198823E-2</v>
      </c>
      <c r="V81" s="3">
        <f t="shared" si="54"/>
        <v>0.11973157462036821</v>
      </c>
      <c r="W81" s="3">
        <f t="shared" si="55"/>
        <v>4.8041328752238988E-2</v>
      </c>
      <c r="Y81" s="5">
        <v>33604</v>
      </c>
      <c r="Z81" s="2">
        <v>325.27312670962402</v>
      </c>
      <c r="AA81" s="2">
        <v>615.21113731847799</v>
      </c>
      <c r="AB81" s="2">
        <v>2771188.1427895902</v>
      </c>
      <c r="AC81" s="2">
        <v>1452.4286936963699</v>
      </c>
      <c r="AD81" s="2">
        <v>418026.17484247702</v>
      </c>
      <c r="AE81" s="2">
        <v>889.93633399987004</v>
      </c>
      <c r="AF81" s="2">
        <v>85973511904.876999</v>
      </c>
      <c r="AG81" s="2">
        <v>2771188465286.1299</v>
      </c>
      <c r="AH81" s="2">
        <v>57632869067.118698</v>
      </c>
      <c r="AI81" s="2">
        <v>490223862981.84998</v>
      </c>
      <c r="AJ81" s="2">
        <v>12566723225.166599</v>
      </c>
      <c r="AK81" s="3">
        <f t="shared" si="34"/>
        <v>-9.8477132851395699E-2</v>
      </c>
      <c r="AL81" s="3">
        <f t="shared" si="35"/>
        <v>-6.5403809496028309E-2</v>
      </c>
      <c r="AM81" s="3">
        <f t="shared" si="36"/>
        <v>0.3297679586824922</v>
      </c>
      <c r="AN81" s="3">
        <f t="shared" si="37"/>
        <v>0.13646099991083527</v>
      </c>
      <c r="AO81" s="3">
        <f t="shared" si="38"/>
        <v>0.17334394697966049</v>
      </c>
      <c r="AP81" s="3">
        <f t="shared" si="39"/>
        <v>0.15130702058651768</v>
      </c>
      <c r="AQ81" s="3">
        <f t="shared" si="40"/>
        <v>0.1145960897213556</v>
      </c>
      <c r="AR81" s="3">
        <f t="shared" si="41"/>
        <v>0.32976795868238584</v>
      </c>
      <c r="AS81" s="3">
        <f t="shared" si="42"/>
        <v>0.13839930886883067</v>
      </c>
      <c r="AT81" s="3">
        <f t="shared" si="43"/>
        <v>0.25541320058071015</v>
      </c>
      <c r="AU81" s="3">
        <f t="shared" si="44"/>
        <v>0.1021117431836831</v>
      </c>
      <c r="AV81">
        <f>MIN(0,AC81/MAX($AC$4:AC80)-1)</f>
        <v>0</v>
      </c>
      <c r="AW81">
        <f>MIN(0,AE81/MAX($AE$4:AE80)-1)</f>
        <v>0</v>
      </c>
    </row>
    <row r="82" spans="1:49" x14ac:dyDescent="0.25">
      <c r="A82" s="5">
        <v>33970</v>
      </c>
      <c r="B82" s="4">
        <v>18.945234333853801</v>
      </c>
      <c r="C82" s="4">
        <v>22.265624999995701</v>
      </c>
      <c r="D82" s="4">
        <v>1840.28583573636</v>
      </c>
      <c r="E82" s="4">
        <v>44.132212115191599</v>
      </c>
      <c r="F82" s="4">
        <v>698.39401701964005</v>
      </c>
      <c r="G82" s="4">
        <v>34.473731695168603</v>
      </c>
      <c r="H82" s="2">
        <v>172609397.199931</v>
      </c>
      <c r="I82" s="2">
        <v>1840285800.50667</v>
      </c>
      <c r="J82" s="2">
        <v>157281558.35296699</v>
      </c>
      <c r="K82" s="2">
        <v>559878139.69329798</v>
      </c>
      <c r="L82" s="2">
        <v>81931542.506808296</v>
      </c>
      <c r="M82" s="3">
        <f t="shared" si="45"/>
        <v>4.6390553196425932E-2</v>
      </c>
      <c r="N82" s="3">
        <f t="shared" si="46"/>
        <v>-0.10881801125702939</v>
      </c>
      <c r="O82" s="3">
        <f t="shared" si="47"/>
        <v>9.845285117625191E-2</v>
      </c>
      <c r="P82" s="3">
        <f t="shared" si="48"/>
        <v>0.15646458151924048</v>
      </c>
      <c r="Q82" s="3">
        <f t="shared" si="49"/>
        <v>7.8403487801580907E-2</v>
      </c>
      <c r="R82" s="3">
        <f t="shared" si="50"/>
        <v>0.1543953567743428</v>
      </c>
      <c r="S82" s="3">
        <f t="shared" si="51"/>
        <v>8.8094458984151691E-2</v>
      </c>
      <c r="T82" s="3">
        <f t="shared" si="52"/>
        <v>9.8452851175130585E-2</v>
      </c>
      <c r="U82" s="3">
        <f t="shared" si="53"/>
        <v>0.10902006487796556</v>
      </c>
      <c r="V82" s="3">
        <f t="shared" si="54"/>
        <v>0.1212436275977713</v>
      </c>
      <c r="W82" s="3">
        <f t="shared" si="55"/>
        <v>9.2708270389765701E-2</v>
      </c>
      <c r="Y82" s="5">
        <v>33970</v>
      </c>
      <c r="Z82" s="2">
        <v>356.14952591019198</v>
      </c>
      <c r="AA82" s="2">
        <v>488.57901584111403</v>
      </c>
      <c r="AB82" s="2">
        <v>3343598.5602842602</v>
      </c>
      <c r="AC82" s="2">
        <v>1942.3353528411701</v>
      </c>
      <c r="AD82" s="2">
        <v>486134.59673481301</v>
      </c>
      <c r="AE82" s="2">
        <v>1185.8606726600899</v>
      </c>
      <c r="AF82" s="2">
        <v>102304909621.241</v>
      </c>
      <c r="AG82" s="2">
        <v>3343598949394.8198</v>
      </c>
      <c r="AH82" s="2">
        <v>71159100557.5634</v>
      </c>
      <c r="AI82" s="2">
        <v>616651853841.75403</v>
      </c>
      <c r="AJ82" s="2">
        <v>15132846722.815201</v>
      </c>
      <c r="AK82" s="3">
        <f t="shared" si="34"/>
        <v>9.4924531617183838E-2</v>
      </c>
      <c r="AL82" s="3">
        <f t="shared" si="35"/>
        <v>-0.20583522273233812</v>
      </c>
      <c r="AM82" s="3">
        <f t="shared" si="36"/>
        <v>0.20655776078720467</v>
      </c>
      <c r="AN82" s="3">
        <f t="shared" si="37"/>
        <v>0.33730169423877765</v>
      </c>
      <c r="AO82" s="3">
        <f t="shared" si="38"/>
        <v>0.16292860588933444</v>
      </c>
      <c r="AP82" s="3">
        <f t="shared" si="39"/>
        <v>0.3325230439015463</v>
      </c>
      <c r="AQ82" s="3">
        <f t="shared" si="40"/>
        <v>0.18995848086830991</v>
      </c>
      <c r="AR82" s="3">
        <f t="shared" si="41"/>
        <v>0.20655776078715293</v>
      </c>
      <c r="AS82" s="3">
        <f t="shared" si="42"/>
        <v>0.2346964797933655</v>
      </c>
      <c r="AT82" s="3">
        <f t="shared" si="43"/>
        <v>0.25789848354359868</v>
      </c>
      <c r="AU82" s="3">
        <f t="shared" si="44"/>
        <v>0.20419988979383152</v>
      </c>
      <c r="AV82">
        <f>MIN(0,AC82/MAX($AC$4:AC81)-1)</f>
        <v>0</v>
      </c>
      <c r="AW82">
        <f>MIN(0,AE82/MAX($AE$4:AE81)-1)</f>
        <v>0</v>
      </c>
    </row>
    <row r="83" spans="1:49" x14ac:dyDescent="0.25">
      <c r="A83" s="5">
        <v>34335</v>
      </c>
      <c r="B83" s="4">
        <v>20.2211690363287</v>
      </c>
      <c r="C83" s="4">
        <v>20.609374999996099</v>
      </c>
      <c r="D83" s="4">
        <v>1849.8042153317899</v>
      </c>
      <c r="E83" s="4">
        <v>39.944955185888297</v>
      </c>
      <c r="F83" s="4">
        <v>754.86421382311698</v>
      </c>
      <c r="G83" s="4">
        <v>31.8611418692531</v>
      </c>
      <c r="H83" s="2">
        <v>169333175.08722201</v>
      </c>
      <c r="I83" s="2">
        <v>1849804179.91978</v>
      </c>
      <c r="J83" s="2">
        <v>151024554.97927299</v>
      </c>
      <c r="K83" s="2">
        <v>542505893.51908398</v>
      </c>
      <c r="L83" s="2">
        <v>76499892.207314506</v>
      </c>
      <c r="M83" s="3">
        <f t="shared" si="45"/>
        <v>6.734858381745612E-2</v>
      </c>
      <c r="N83" s="3">
        <f t="shared" si="46"/>
        <v>-7.4385964912277225E-2</v>
      </c>
      <c r="O83" s="3">
        <f t="shared" si="47"/>
        <v>5.1722289062889892E-3</v>
      </c>
      <c r="P83" s="3">
        <f t="shared" si="48"/>
        <v>-9.4879833314811979E-2</v>
      </c>
      <c r="Q83" s="3">
        <f t="shared" si="49"/>
        <v>8.0857217311884444E-2</v>
      </c>
      <c r="R83" s="3">
        <f t="shared" si="50"/>
        <v>-7.5784943997857068E-2</v>
      </c>
      <c r="S83" s="3">
        <f t="shared" si="51"/>
        <v>-1.8980554742996869E-2</v>
      </c>
      <c r="T83" s="3">
        <f t="shared" si="52"/>
        <v>5.1722289062325899E-3</v>
      </c>
      <c r="U83" s="3">
        <f t="shared" si="53"/>
        <v>-3.9782180690581703E-2</v>
      </c>
      <c r="V83" s="3">
        <f t="shared" si="54"/>
        <v>-3.1028620234629156E-2</v>
      </c>
      <c r="W83" s="3">
        <f t="shared" si="55"/>
        <v>-6.6294983998896773E-2</v>
      </c>
      <c r="Y83" s="5">
        <v>34335</v>
      </c>
      <c r="Z83" s="2">
        <v>405.73066503235799</v>
      </c>
      <c r="AA83" s="2">
        <v>418.58599090773902</v>
      </c>
      <c r="AB83" s="2">
        <v>3378275.3765193201</v>
      </c>
      <c r="AC83" s="2">
        <v>1591.18285963889</v>
      </c>
      <c r="AD83" s="2">
        <v>567914.67064858205</v>
      </c>
      <c r="AE83" s="2">
        <v>1012.90652062737</v>
      </c>
      <c r="AF83" s="2">
        <v>98937659323.604507</v>
      </c>
      <c r="AG83" s="2">
        <v>3378275769665.3901</v>
      </c>
      <c r="AH83" s="2">
        <v>65908237762.509499</v>
      </c>
      <c r="AI83" s="2">
        <v>580204912040.12903</v>
      </c>
      <c r="AJ83" s="2">
        <v>13209483188.165001</v>
      </c>
      <c r="AK83" s="3">
        <f t="shared" si="34"/>
        <v>0.1392143903475771</v>
      </c>
      <c r="AL83" s="3">
        <f t="shared" si="35"/>
        <v>-0.14325835261851838</v>
      </c>
      <c r="AM83" s="3">
        <f t="shared" si="36"/>
        <v>1.037110634241678E-2</v>
      </c>
      <c r="AN83" s="3">
        <f t="shared" si="37"/>
        <v>-0.18078880801331676</v>
      </c>
      <c r="AO83" s="3">
        <f t="shared" si="38"/>
        <v>0.16822516739819737</v>
      </c>
      <c r="AP83" s="3">
        <f t="shared" si="39"/>
        <v>-0.14584694139890308</v>
      </c>
      <c r="AQ83" s="3">
        <f t="shared" si="40"/>
        <v>-3.2913868064620933E-2</v>
      </c>
      <c r="AR83" s="3">
        <f t="shared" si="41"/>
        <v>1.0371106342417891E-2</v>
      </c>
      <c r="AS83" s="3">
        <f t="shared" si="42"/>
        <v>-7.3790460445832484E-2</v>
      </c>
      <c r="AT83" s="3">
        <f t="shared" si="43"/>
        <v>-5.9104568606353491E-2</v>
      </c>
      <c r="AU83" s="3">
        <f t="shared" si="44"/>
        <v>-0.1270985935349771</v>
      </c>
      <c r="AV83">
        <f>MIN(0,AC83/MAX($AC$4:AC82)-1)</f>
        <v>-0.18078880801331676</v>
      </c>
      <c r="AW83">
        <f>MIN(0,AE83/MAX($AE$4:AE82)-1)</f>
        <v>-0.14584694139890308</v>
      </c>
    </row>
    <row r="84" spans="1:49" x14ac:dyDescent="0.25">
      <c r="A84" s="5">
        <v>34700</v>
      </c>
      <c r="B84" s="4">
        <v>20.210110584512002</v>
      </c>
      <c r="C84" s="4">
        <v>22.843749999995701</v>
      </c>
      <c r="D84" s="4">
        <v>2553.5336364356299</v>
      </c>
      <c r="E84" s="4">
        <v>53.351125260519801</v>
      </c>
      <c r="F84" s="4">
        <v>819.55515857821899</v>
      </c>
      <c r="G84" s="4">
        <v>41.148664792507503</v>
      </c>
      <c r="H84" s="2">
        <v>206722614.298848</v>
      </c>
      <c r="I84" s="2">
        <v>2553533587.5443702</v>
      </c>
      <c r="J84" s="2">
        <v>191287337.02935699</v>
      </c>
      <c r="K84" s="2">
        <v>734380961.59491503</v>
      </c>
      <c r="L84" s="2">
        <v>84719293.629654303</v>
      </c>
      <c r="M84" s="3">
        <f t="shared" si="45"/>
        <v>-5.4687499999783729E-4</v>
      </c>
      <c r="N84" s="3">
        <f t="shared" si="46"/>
        <v>0.10841546626232113</v>
      </c>
      <c r="O84" s="3">
        <f t="shared" si="47"/>
        <v>0.38043454289437628</v>
      </c>
      <c r="P84" s="3">
        <f t="shared" si="48"/>
        <v>0.33561610001173858</v>
      </c>
      <c r="Q84" s="3">
        <f t="shared" si="49"/>
        <v>8.569878339769943E-2</v>
      </c>
      <c r="R84" s="3">
        <f t="shared" si="50"/>
        <v>0.29150000214578387</v>
      </c>
      <c r="S84" s="3">
        <f t="shared" si="51"/>
        <v>0.22080398121848854</v>
      </c>
      <c r="T84" s="3">
        <f t="shared" si="52"/>
        <v>0.38043454289043099</v>
      </c>
      <c r="U84" s="3">
        <f t="shared" si="53"/>
        <v>0.2665975877605451</v>
      </c>
      <c r="V84" s="3">
        <f t="shared" si="54"/>
        <v>0.35368291914985694</v>
      </c>
      <c r="W84" s="3">
        <f t="shared" si="55"/>
        <v>0.10744330724107742</v>
      </c>
      <c r="Y84" s="5">
        <v>34700</v>
      </c>
      <c r="Z84" s="2">
        <v>405.287017993821</v>
      </c>
      <c r="AA84" s="2">
        <v>514.247457611409</v>
      </c>
      <c r="AB84" s="2">
        <v>6435070.0729515301</v>
      </c>
      <c r="AC84" s="2">
        <v>2837.5508220618899</v>
      </c>
      <c r="AD84" s="2">
        <v>669407.38727750198</v>
      </c>
      <c r="AE84" s="2">
        <v>1689.0752379308401</v>
      </c>
      <c r="AF84" s="2">
        <v>149556521546.23999</v>
      </c>
      <c r="AG84" s="2">
        <v>6435070821830.8096</v>
      </c>
      <c r="AH84" s="2">
        <v>106815866875.584</v>
      </c>
      <c r="AI84" s="2">
        <v>1063555832017.6899</v>
      </c>
      <c r="AJ84" s="2">
        <v>16262393778.3906</v>
      </c>
      <c r="AK84" s="3">
        <f t="shared" si="34"/>
        <v>-1.0934520773814294E-3</v>
      </c>
      <c r="AL84" s="3">
        <f t="shared" si="35"/>
        <v>0.22853480236216228</v>
      </c>
      <c r="AM84" s="3">
        <f t="shared" si="36"/>
        <v>0.90483881736771399</v>
      </c>
      <c r="AN84" s="3">
        <f t="shared" si="37"/>
        <v>0.78329649849663174</v>
      </c>
      <c r="AO84" s="3">
        <f t="shared" si="38"/>
        <v>0.17871120764147719</v>
      </c>
      <c r="AP84" s="3">
        <f t="shared" si="39"/>
        <v>0.6675529316216342</v>
      </c>
      <c r="AQ84" s="3">
        <f t="shared" si="40"/>
        <v>0.51162381007086211</v>
      </c>
      <c r="AR84" s="3">
        <f t="shared" si="41"/>
        <v>0.90483881736753169</v>
      </c>
      <c r="AS84" s="3">
        <f t="shared" si="42"/>
        <v>0.62067551040401114</v>
      </c>
      <c r="AT84" s="3">
        <f t="shared" si="43"/>
        <v>0.8330693345528426</v>
      </c>
      <c r="AU84" s="3">
        <f t="shared" si="44"/>
        <v>0.23111506686051464</v>
      </c>
      <c r="AV84">
        <f>MIN(0,AC84/MAX($AC$4:AC83)-1)</f>
        <v>0</v>
      </c>
      <c r="AW84">
        <f>MIN(0,AE84/MAX($AE$4:AE83)-1)</f>
        <v>0</v>
      </c>
    </row>
    <row r="85" spans="1:49" x14ac:dyDescent="0.25">
      <c r="A85" s="5">
        <v>35065</v>
      </c>
      <c r="B85" s="4">
        <v>20.421800947861001</v>
      </c>
      <c r="C85" s="4">
        <v>28.843749999993801</v>
      </c>
      <c r="D85" s="4">
        <v>3150.10744687735</v>
      </c>
      <c r="E85" s="4">
        <v>52.556275026967299</v>
      </c>
      <c r="F85" s="4">
        <v>893.16847409414595</v>
      </c>
      <c r="G85" s="4">
        <v>40.606944732590399</v>
      </c>
      <c r="H85" s="2">
        <v>222941066.14725599</v>
      </c>
      <c r="I85" s="2">
        <v>3150107386.55932</v>
      </c>
      <c r="J85" s="2">
        <v>203330664.04136899</v>
      </c>
      <c r="K85" s="2">
        <v>833201766.62885106</v>
      </c>
      <c r="L85" s="2">
        <v>92678934.143632695</v>
      </c>
      <c r="M85" s="3">
        <f t="shared" si="45"/>
        <v>1.0474478230278805E-2</v>
      </c>
      <c r="N85" s="3">
        <f t="shared" si="46"/>
        <v>0.2626538987687761</v>
      </c>
      <c r="O85" s="3">
        <f t="shared" si="47"/>
        <v>0.2336267679929418</v>
      </c>
      <c r="P85" s="3">
        <f t="shared" si="48"/>
        <v>-1.4898471769267396E-2</v>
      </c>
      <c r="Q85" s="3">
        <f t="shared" si="49"/>
        <v>8.9821062982060607E-2</v>
      </c>
      <c r="R85" s="3">
        <f t="shared" si="50"/>
        <v>-1.316494867205853E-2</v>
      </c>
      <c r="S85" s="3">
        <f t="shared" si="51"/>
        <v>7.845514097921491E-2</v>
      </c>
      <c r="T85" s="3">
        <f t="shared" si="52"/>
        <v>0.23362676799119408</v>
      </c>
      <c r="U85" s="3">
        <f t="shared" si="53"/>
        <v>6.2959353185849887E-2</v>
      </c>
      <c r="V85" s="3">
        <f t="shared" si="54"/>
        <v>0.13456340809723444</v>
      </c>
      <c r="W85" s="3">
        <f t="shared" si="55"/>
        <v>9.3953102923326037E-2</v>
      </c>
      <c r="Y85" s="5">
        <v>35065</v>
      </c>
      <c r="Z85" s="2">
        <v>413.821651223343</v>
      </c>
      <c r="AA85" s="2">
        <v>819.69074661454795</v>
      </c>
      <c r="AB85" s="2">
        <v>9791455.9568106998</v>
      </c>
      <c r="AC85" s="2">
        <v>2753.6279294229198</v>
      </c>
      <c r="AD85" s="2">
        <v>795039.19825823302</v>
      </c>
      <c r="AE85" s="2">
        <v>1644.89369270613</v>
      </c>
      <c r="AF85" s="2">
        <v>175809156744.41599</v>
      </c>
      <c r="AG85" s="2">
        <v>9791457096287.9902</v>
      </c>
      <c r="AH85" s="2">
        <v>121970212479.326</v>
      </c>
      <c r="AI85" s="2">
        <v>1384528125323.5801</v>
      </c>
      <c r="AJ85" s="2">
        <v>19483262459.037998</v>
      </c>
      <c r="AK85" s="3">
        <f t="shared" si="34"/>
        <v>2.1058244776180235E-2</v>
      </c>
      <c r="AL85" s="3">
        <f t="shared" si="35"/>
        <v>0.59396169000401189</v>
      </c>
      <c r="AM85" s="3">
        <f t="shared" si="36"/>
        <v>0.52157720829910392</v>
      </c>
      <c r="AN85" s="3">
        <f t="shared" si="37"/>
        <v>-2.957582010037374E-2</v>
      </c>
      <c r="AO85" s="3">
        <f t="shared" si="38"/>
        <v>0.18767616457248715</v>
      </c>
      <c r="AP85" s="3">
        <f t="shared" si="39"/>
        <v>-2.6157239318026826E-2</v>
      </c>
      <c r="AQ85" s="3">
        <f t="shared" si="40"/>
        <v>0.17553654582731903</v>
      </c>
      <c r="AR85" s="3">
        <f t="shared" si="41"/>
        <v>0.52157720829904908</v>
      </c>
      <c r="AS85" s="3">
        <f t="shared" si="42"/>
        <v>0.14187354413734576</v>
      </c>
      <c r="AT85" s="3">
        <f t="shared" si="43"/>
        <v>0.30179167246628524</v>
      </c>
      <c r="AU85" s="3">
        <f t="shared" si="44"/>
        <v>0.1980562471022731</v>
      </c>
      <c r="AV85">
        <f>MIN(0,AC85/MAX($AC$4:AC84)-1)</f>
        <v>-2.957582010037374E-2</v>
      </c>
      <c r="AW85">
        <f>MIN(0,AE85/MAX($AE$4:AE84)-1)</f>
        <v>-2.6157239318026826E-2</v>
      </c>
    </row>
    <row r="86" spans="1:49" x14ac:dyDescent="0.25">
      <c r="A86" s="5">
        <v>35431</v>
      </c>
      <c r="B86" s="4">
        <v>17.431279620847601</v>
      </c>
      <c r="C86" s="4">
        <v>26.921874999994301</v>
      </c>
      <c r="D86" s="4">
        <v>4144.4944903709402</v>
      </c>
      <c r="E86" s="4">
        <v>59.303846484571402</v>
      </c>
      <c r="F86" s="4">
        <v>972.31389687025103</v>
      </c>
      <c r="G86" s="4">
        <v>46.445321410905002</v>
      </c>
      <c r="H86" s="2">
        <v>243111800.01295799</v>
      </c>
      <c r="I86" s="2">
        <v>4144494411.0064101</v>
      </c>
      <c r="J86" s="2">
        <v>227711686.75408399</v>
      </c>
      <c r="K86" s="2">
        <v>1036364205.78406</v>
      </c>
      <c r="L86" s="2">
        <v>101130699.408599</v>
      </c>
      <c r="M86" s="3">
        <f t="shared" si="45"/>
        <v>-0.14643768855883543</v>
      </c>
      <c r="N86" s="3">
        <f t="shared" si="46"/>
        <v>-6.6630552546042443E-2</v>
      </c>
      <c r="O86" s="3">
        <f t="shared" si="47"/>
        <v>0.31566765904423666</v>
      </c>
      <c r="P86" s="3">
        <f t="shared" si="48"/>
        <v>0.1283875513274455</v>
      </c>
      <c r="Q86" s="3">
        <f t="shared" si="49"/>
        <v>8.8611975312244073E-2</v>
      </c>
      <c r="R86" s="3">
        <f t="shared" si="50"/>
        <v>0.14377778768538652</v>
      </c>
      <c r="S86" s="3">
        <f t="shared" si="51"/>
        <v>9.047563203263298E-2</v>
      </c>
      <c r="T86" s="3">
        <f t="shared" si="52"/>
        <v>0.31566765904231642</v>
      </c>
      <c r="U86" s="3">
        <f t="shared" si="53"/>
        <v>0.11990824319422133</v>
      </c>
      <c r="V86" s="3">
        <f t="shared" si="54"/>
        <v>0.24383342341820491</v>
      </c>
      <c r="W86" s="3">
        <f t="shared" si="55"/>
        <v>9.1194027456853011E-2</v>
      </c>
      <c r="Y86" s="5">
        <v>35431</v>
      </c>
      <c r="Z86" s="2">
        <v>301.46838092582999</v>
      </c>
      <c r="AA86" s="2">
        <v>714.08391375532199</v>
      </c>
      <c r="AB86" s="2">
        <v>16943927.567628201</v>
      </c>
      <c r="AC86" s="2">
        <v>3505.8834232272502</v>
      </c>
      <c r="AD86" s="2">
        <v>942155.78552492196</v>
      </c>
      <c r="AE86" s="2">
        <v>2151.7460947435202</v>
      </c>
      <c r="AF86" s="2">
        <v>213369185782.02802</v>
      </c>
      <c r="AG86" s="2">
        <v>16943929539471.4</v>
      </c>
      <c r="AH86" s="2">
        <v>155221919498.55499</v>
      </c>
      <c r="AI86" s="2">
        <v>2152305174405.3101</v>
      </c>
      <c r="AJ86" s="2">
        <v>23222943466.713001</v>
      </c>
      <c r="AK86" s="3">
        <f t="shared" si="34"/>
        <v>-0.27150167219470833</v>
      </c>
      <c r="AL86" s="3">
        <f t="shared" si="35"/>
        <v>-0.1288374100786166</v>
      </c>
      <c r="AM86" s="3">
        <f t="shared" si="36"/>
        <v>0.73048090522660369</v>
      </c>
      <c r="AN86" s="3">
        <f t="shared" si="37"/>
        <v>0.27318705107773256</v>
      </c>
      <c r="AO86" s="3">
        <f t="shared" si="38"/>
        <v>0.18504318729062796</v>
      </c>
      <c r="AP86" s="3">
        <f t="shared" si="39"/>
        <v>0.30813687491471375</v>
      </c>
      <c r="AQ86" s="3">
        <f t="shared" si="40"/>
        <v>0.21364091457542922</v>
      </c>
      <c r="AR86" s="3">
        <f t="shared" si="41"/>
        <v>0.73048090522655329</v>
      </c>
      <c r="AS86" s="3">
        <f t="shared" si="42"/>
        <v>0.27262153884388107</v>
      </c>
      <c r="AT86" s="3">
        <f t="shared" si="43"/>
        <v>0.55454059403978651</v>
      </c>
      <c r="AU86" s="3">
        <f t="shared" si="44"/>
        <v>0.19194326491969105</v>
      </c>
      <c r="AV86">
        <f>MIN(0,AC86/MAX($AC$4:AC85)-1)</f>
        <v>0</v>
      </c>
      <c r="AW86">
        <f>MIN(0,AE86/MAX($AE$4:AE85)-1)</f>
        <v>0</v>
      </c>
    </row>
    <row r="87" spans="1:49" x14ac:dyDescent="0.25">
      <c r="A87" s="5">
        <v>35796</v>
      </c>
      <c r="B87" s="4">
        <v>15.4944707740865</v>
      </c>
      <c r="C87" s="4">
        <v>16.984374999996302</v>
      </c>
      <c r="D87" s="4">
        <v>5194.7758371047803</v>
      </c>
      <c r="E87" s="4">
        <v>69.043613898183693</v>
      </c>
      <c r="F87" s="4">
        <v>1075.6006705316599</v>
      </c>
      <c r="G87" s="4">
        <v>52.058502041021299</v>
      </c>
      <c r="H87" s="2">
        <v>257500321.797135</v>
      </c>
      <c r="I87" s="2">
        <v>5194775737.6231499</v>
      </c>
      <c r="J87" s="2">
        <v>251411681.722316</v>
      </c>
      <c r="K87" s="2">
        <v>1253033504.71121</v>
      </c>
      <c r="L87" s="2">
        <v>110825021.23988099</v>
      </c>
      <c r="M87" s="3">
        <f t="shared" si="45"/>
        <v>-0.11111111111112582</v>
      </c>
      <c r="N87" s="3">
        <f t="shared" si="46"/>
        <v>-0.36912362159025336</v>
      </c>
      <c r="O87" s="3">
        <f t="shared" si="47"/>
        <v>0.25341603159902815</v>
      </c>
      <c r="P87" s="3">
        <f t="shared" si="48"/>
        <v>0.16423500314007811</v>
      </c>
      <c r="Q87" s="3">
        <f t="shared" si="49"/>
        <v>0.10622780770065643</v>
      </c>
      <c r="R87" s="3">
        <f t="shared" si="50"/>
        <v>0.12085567414758724</v>
      </c>
      <c r="S87" s="3">
        <f t="shared" si="51"/>
        <v>5.9184793923660273E-2</v>
      </c>
      <c r="T87" s="3">
        <f t="shared" si="52"/>
        <v>0.25341603159785642</v>
      </c>
      <c r="U87" s="3">
        <f t="shared" si="53"/>
        <v>0.10407895750131924</v>
      </c>
      <c r="V87" s="3">
        <f t="shared" si="54"/>
        <v>0.20906675251605122</v>
      </c>
      <c r="W87" s="3">
        <f t="shared" si="55"/>
        <v>9.5859337352290686E-2</v>
      </c>
      <c r="Y87" s="5">
        <v>35796</v>
      </c>
      <c r="Z87" s="2">
        <v>238.18452431740801</v>
      </c>
      <c r="AA87" s="2">
        <v>283.97670292931701</v>
      </c>
      <c r="AB87" s="2">
        <v>26614568.6098416</v>
      </c>
      <c r="AC87" s="2">
        <v>4751.6032811262403</v>
      </c>
      <c r="AD87" s="2">
        <v>1152908.5079419001</v>
      </c>
      <c r="AE87" s="2">
        <v>2703.1408715868502</v>
      </c>
      <c r="AF87" s="2">
        <v>246768725520.366</v>
      </c>
      <c r="AG87" s="2">
        <v>26614571707101.699</v>
      </c>
      <c r="AH87" s="2">
        <v>193231514749.996</v>
      </c>
      <c r="AI87" s="2">
        <v>3152613522925.5</v>
      </c>
      <c r="AJ87" s="2">
        <v>28080063129.561901</v>
      </c>
      <c r="AK87" s="3">
        <f t="shared" si="34"/>
        <v>-0.20991871988058231</v>
      </c>
      <c r="AL87" s="3">
        <f t="shared" si="35"/>
        <v>-0.60232026312439735</v>
      </c>
      <c r="AM87" s="3">
        <f t="shared" si="36"/>
        <v>0.57074376667481763</v>
      </c>
      <c r="AN87" s="3">
        <f t="shared" si="37"/>
        <v>0.3553226697858296</v>
      </c>
      <c r="AO87" s="3">
        <f t="shared" si="38"/>
        <v>0.22369201108238945</v>
      </c>
      <c r="AP87" s="3">
        <f t="shared" si="39"/>
        <v>0.25625457306060739</v>
      </c>
      <c r="AQ87" s="3">
        <f t="shared" si="40"/>
        <v>0.15653403567119573</v>
      </c>
      <c r="AR87" s="3">
        <f t="shared" si="41"/>
        <v>0.57074376667479898</v>
      </c>
      <c r="AS87" s="3">
        <f t="shared" si="42"/>
        <v>0.24487260159023383</v>
      </c>
      <c r="AT87" s="3">
        <f t="shared" si="43"/>
        <v>0.4647613918396023</v>
      </c>
      <c r="AU87" s="3">
        <f t="shared" si="44"/>
        <v>0.20915176707943739</v>
      </c>
      <c r="AV87">
        <f>MIN(0,AC87/MAX($AC$4:AC86)-1)</f>
        <v>0</v>
      </c>
      <c r="AW87">
        <f>MIN(0,AE87/MAX($AE$4:AE86)-1)</f>
        <v>0</v>
      </c>
    </row>
    <row r="88" spans="1:49" x14ac:dyDescent="0.25">
      <c r="A88" s="5">
        <v>36161</v>
      </c>
      <c r="B88" s="4">
        <v>14.6908899420701</v>
      </c>
      <c r="C88" s="4">
        <v>24.312499999994898</v>
      </c>
      <c r="D88" s="4">
        <v>6309.2921752500097</v>
      </c>
      <c r="E88" s="4">
        <v>62.819831999172102</v>
      </c>
      <c r="F88" s="4">
        <v>1186.42052472914</v>
      </c>
      <c r="G88" s="4">
        <v>47.236267588214503</v>
      </c>
      <c r="H88" s="2">
        <v>270229080.17607898</v>
      </c>
      <c r="I88" s="2">
        <v>6309292054.4209204</v>
      </c>
      <c r="J88" s="2">
        <v>256811581.91910899</v>
      </c>
      <c r="K88" s="2">
        <v>1368528976.0199001</v>
      </c>
      <c r="L88" s="2">
        <v>115678145.966306</v>
      </c>
      <c r="M88" s="3">
        <f t="shared" si="45"/>
        <v>-5.1862425231091858E-2</v>
      </c>
      <c r="N88" s="3">
        <f t="shared" si="46"/>
        <v>0.4314627414903518</v>
      </c>
      <c r="O88" s="3">
        <f t="shared" si="47"/>
        <v>0.2145456075668486</v>
      </c>
      <c r="P88" s="3">
        <f t="shared" si="48"/>
        <v>-9.0142759737194433E-2</v>
      </c>
      <c r="Q88" s="3">
        <f t="shared" si="49"/>
        <v>0.10303066670895866</v>
      </c>
      <c r="R88" s="3">
        <f t="shared" si="50"/>
        <v>-9.2631064355385262E-2</v>
      </c>
      <c r="S88" s="3">
        <f t="shared" si="51"/>
        <v>4.9432009599475357E-2</v>
      </c>
      <c r="T88" s="3">
        <f t="shared" si="52"/>
        <v>0.21454560756605701</v>
      </c>
      <c r="U88" s="3">
        <f t="shared" si="53"/>
        <v>2.1478318588064482E-2</v>
      </c>
      <c r="V88" s="3">
        <f t="shared" si="54"/>
        <v>9.2172692010584756E-2</v>
      </c>
      <c r="W88" s="3">
        <f t="shared" si="55"/>
        <v>4.3790875671662732E-2</v>
      </c>
      <c r="Y88" s="5">
        <v>36161</v>
      </c>
      <c r="Z88" s="2">
        <v>214.117181568907</v>
      </c>
      <c r="AA88" s="2">
        <v>581.60507989421603</v>
      </c>
      <c r="AB88" s="2">
        <v>39254009.918609001</v>
      </c>
      <c r="AC88" s="2">
        <v>3933.4331386788099</v>
      </c>
      <c r="AD88" s="2">
        <v>1402665.0043763099</v>
      </c>
      <c r="AE88" s="2">
        <v>2225.4646672879599</v>
      </c>
      <c r="AF88" s="2">
        <v>279183974721.586</v>
      </c>
      <c r="AG88" s="2">
        <v>39254014486778.797</v>
      </c>
      <c r="AH88" s="2">
        <v>206684154714.90601</v>
      </c>
      <c r="AI88" s="2">
        <v>3830937500099.6499</v>
      </c>
      <c r="AJ88" s="2">
        <v>31411381041.170898</v>
      </c>
      <c r="AK88" s="3">
        <f t="shared" si="34"/>
        <v>-0.10104494747286152</v>
      </c>
      <c r="AL88" s="3">
        <f t="shared" si="35"/>
        <v>1.0480732183124895</v>
      </c>
      <c r="AM88" s="3">
        <f t="shared" si="36"/>
        <v>0.47490686375782754</v>
      </c>
      <c r="AN88" s="3">
        <f t="shared" si="37"/>
        <v>-0.17218822659233135</v>
      </c>
      <c r="AO88" s="3">
        <f t="shared" si="38"/>
        <v>0.21663167086888757</v>
      </c>
      <c r="AP88" s="3">
        <f t="shared" si="39"/>
        <v>-0.176711546675137</v>
      </c>
      <c r="AQ88" s="3">
        <f t="shared" si="40"/>
        <v>0.13135882244747732</v>
      </c>
      <c r="AR88" s="3">
        <f t="shared" si="41"/>
        <v>0.47490686375781332</v>
      </c>
      <c r="AS88" s="3">
        <f t="shared" si="42"/>
        <v>6.961928535474704E-2</v>
      </c>
      <c r="AT88" s="3">
        <f t="shared" si="43"/>
        <v>0.21516242705978517</v>
      </c>
      <c r="AU88" s="3">
        <f t="shared" si="44"/>
        <v>0.11863641104502642</v>
      </c>
      <c r="AV88">
        <f>MIN(0,AC88/MAX($AC$4:AC87)-1)</f>
        <v>-0.17218822659233135</v>
      </c>
      <c r="AW88">
        <f>MIN(0,AE88/MAX($AE$4:AE87)-1)</f>
        <v>-0.176711546675137</v>
      </c>
    </row>
    <row r="89" spans="1:49" x14ac:dyDescent="0.25">
      <c r="A89" s="5">
        <v>36526</v>
      </c>
      <c r="B89" s="4">
        <v>14.6977356503377</v>
      </c>
      <c r="C89" s="4">
        <v>41.749999999991402</v>
      </c>
      <c r="D89" s="4">
        <v>5949.46273754088</v>
      </c>
      <c r="E89" s="4">
        <v>75.437226632981904</v>
      </c>
      <c r="F89" s="4">
        <v>1325.53074790815</v>
      </c>
      <c r="G89" s="4">
        <v>56.8424063001234</v>
      </c>
      <c r="H89" s="2">
        <v>311567805.58660698</v>
      </c>
      <c r="I89" s="2">
        <v>5949462623.6039696</v>
      </c>
      <c r="J89" s="2">
        <v>296292288.50284803</v>
      </c>
      <c r="K89" s="2">
        <v>1432333385.3139601</v>
      </c>
      <c r="L89" s="2">
        <v>124351327.375018</v>
      </c>
      <c r="M89" s="3">
        <f t="shared" si="45"/>
        <v>4.6598322461011144E-4</v>
      </c>
      <c r="N89" s="3">
        <f t="shared" si="46"/>
        <v>0.71722365038561087</v>
      </c>
      <c r="O89" s="3">
        <f t="shared" si="47"/>
        <v>-5.7031664997329368E-2</v>
      </c>
      <c r="P89" s="3">
        <f t="shared" si="48"/>
        <v>0.20085049947246092</v>
      </c>
      <c r="Q89" s="3">
        <f t="shared" si="49"/>
        <v>0.11725203692912256</v>
      </c>
      <c r="R89" s="3">
        <f t="shared" si="50"/>
        <v>0.20336362719533829</v>
      </c>
      <c r="S89" s="3">
        <f t="shared" si="51"/>
        <v>0.15297659816475728</v>
      </c>
      <c r="T89" s="3">
        <f t="shared" si="52"/>
        <v>-5.703166499715584E-2</v>
      </c>
      <c r="U89" s="3">
        <f t="shared" si="53"/>
        <v>0.15373413569865679</v>
      </c>
      <c r="V89" s="3">
        <f t="shared" si="54"/>
        <v>4.6622622108903222E-2</v>
      </c>
      <c r="W89" s="3">
        <f t="shared" si="55"/>
        <v>7.4976836257717006E-2</v>
      </c>
      <c r="Y89" s="5">
        <v>36526</v>
      </c>
      <c r="Z89" s="2">
        <v>214.31677791291099</v>
      </c>
      <c r="AA89" s="2">
        <v>1713.1467599395701</v>
      </c>
      <c r="AB89" s="2">
        <v>34903781.817476101</v>
      </c>
      <c r="AC89" s="2">
        <v>5671.4452067709199</v>
      </c>
      <c r="AD89" s="2">
        <v>1750796.8137785301</v>
      </c>
      <c r="AE89" s="2">
        <v>3222.23538315818</v>
      </c>
      <c r="AF89" s="2">
        <v>383985624042.10699</v>
      </c>
      <c r="AG89" s="2">
        <v>34903785879389.898</v>
      </c>
      <c r="AH89" s="2">
        <v>282015600976.16602</v>
      </c>
      <c r="AI89" s="2">
        <v>4257929800862.77</v>
      </c>
      <c r="AJ89" s="2">
        <v>37551152888.695801</v>
      </c>
      <c r="AK89" s="3">
        <f t="shared" si="34"/>
        <v>9.3218275404849393E-4</v>
      </c>
      <c r="AL89" s="3">
        <f t="shared" si="35"/>
        <v>1.9455498570458878</v>
      </c>
      <c r="AM89" s="3">
        <f t="shared" si="36"/>
        <v>-0.11082251495204831</v>
      </c>
      <c r="AN89" s="3">
        <f t="shared" si="37"/>
        <v>0.44185626317163895</v>
      </c>
      <c r="AO89" s="3">
        <f t="shared" si="38"/>
        <v>0.24819312402893789</v>
      </c>
      <c r="AP89" s="3">
        <f t="shared" si="39"/>
        <v>0.44789330090103152</v>
      </c>
      <c r="AQ89" s="3">
        <f t="shared" si="40"/>
        <v>0.37538561955439453</v>
      </c>
      <c r="AR89" s="3">
        <f t="shared" si="41"/>
        <v>-0.11082251495204665</v>
      </c>
      <c r="AS89" s="3">
        <f t="shared" si="42"/>
        <v>0.3644761562160872</v>
      </c>
      <c r="AT89" s="3">
        <f t="shared" si="43"/>
        <v>0.11145895769691183</v>
      </c>
      <c r="AU89" s="3">
        <f t="shared" si="44"/>
        <v>0.19546328891039533</v>
      </c>
      <c r="AV89">
        <f>MIN(0,AC89/MAX($AC$4:AC88)-1)</f>
        <v>0</v>
      </c>
      <c r="AW89">
        <f>MIN(0,AE89/MAX($AE$4:AE88)-1)</f>
        <v>0</v>
      </c>
    </row>
    <row r="90" spans="1:49" x14ac:dyDescent="0.25">
      <c r="A90" s="5">
        <v>36892</v>
      </c>
      <c r="B90" s="4">
        <v>14.272775144808699</v>
      </c>
      <c r="C90" s="4">
        <v>34.1249999999933</v>
      </c>
      <c r="D90" s="4">
        <v>5188.3742085577196</v>
      </c>
      <c r="E90" s="4">
        <v>79.669597062089906</v>
      </c>
      <c r="F90" s="4">
        <v>1493.9267848020299</v>
      </c>
      <c r="G90" s="4">
        <v>58.831890529099503</v>
      </c>
      <c r="H90" s="2">
        <v>305739426.81231302</v>
      </c>
      <c r="I90" s="2">
        <v>5188374109.1987104</v>
      </c>
      <c r="J90" s="2">
        <v>294817864.29282397</v>
      </c>
      <c r="K90" s="2">
        <v>1348492511.7290499</v>
      </c>
      <c r="L90" s="2">
        <v>135281876.44256201</v>
      </c>
      <c r="M90" s="3">
        <f t="shared" si="45"/>
        <v>-2.8913331661345798E-2</v>
      </c>
      <c r="N90" s="3">
        <f t="shared" si="46"/>
        <v>-0.18263473053891432</v>
      </c>
      <c r="O90" s="3">
        <f t="shared" si="47"/>
        <v>-0.12792558968068179</v>
      </c>
      <c r="P90" s="3">
        <f t="shared" si="48"/>
        <v>5.610453376950586E-2</v>
      </c>
      <c r="Q90" s="3">
        <f t="shared" si="49"/>
        <v>0.12704046070574337</v>
      </c>
      <c r="R90" s="3">
        <f t="shared" si="50"/>
        <v>3.5000000149039812E-2</v>
      </c>
      <c r="S90" s="3">
        <f t="shared" si="51"/>
        <v>-1.8706614322107296E-2</v>
      </c>
      <c r="T90" s="3">
        <f t="shared" si="52"/>
        <v>-0.12792558968026913</v>
      </c>
      <c r="U90" s="3">
        <f t="shared" si="53"/>
        <v>-4.976249019082668E-3</v>
      </c>
      <c r="V90" s="3">
        <f t="shared" si="54"/>
        <v>-5.8534468612230661E-2</v>
      </c>
      <c r="W90" s="3">
        <f t="shared" si="55"/>
        <v>8.7900541942586008E-2</v>
      </c>
      <c r="Y90" s="5">
        <v>36892</v>
      </c>
      <c r="Z90" s="2">
        <v>202.10204925501699</v>
      </c>
      <c r="AA90" s="2">
        <v>1144.3501805636799</v>
      </c>
      <c r="AB90" s="2">
        <v>26542893.1195729</v>
      </c>
      <c r="AC90" s="2">
        <v>6325.6124186185998</v>
      </c>
      <c r="AD90" s="2">
        <v>2223775.1986923101</v>
      </c>
      <c r="AE90" s="2">
        <v>3451.7233899364901</v>
      </c>
      <c r="AF90" s="2">
        <v>373176042329.41199</v>
      </c>
      <c r="AG90" s="2">
        <v>26542896208491.699</v>
      </c>
      <c r="AH90" s="2">
        <v>281471640743.50702</v>
      </c>
      <c r="AI90" s="2">
        <v>3804847323181.3101</v>
      </c>
      <c r="AJ90" s="2">
        <v>44721985622.947403</v>
      </c>
      <c r="AK90" s="3">
        <f t="shared" si="34"/>
        <v>-5.6993805043380807E-2</v>
      </c>
      <c r="AL90" s="3">
        <f t="shared" si="35"/>
        <v>-0.33201859448162752</v>
      </c>
      <c r="AM90" s="3">
        <f t="shared" si="36"/>
        <v>-0.23954105436554607</v>
      </c>
      <c r="AN90" s="3">
        <f t="shared" si="37"/>
        <v>0.11534400633311148</v>
      </c>
      <c r="AO90" s="3">
        <f t="shared" si="38"/>
        <v>0.2701503573638615</v>
      </c>
      <c r="AP90" s="3">
        <f t="shared" si="39"/>
        <v>7.1220125003215617E-2</v>
      </c>
      <c r="AQ90" s="3">
        <f t="shared" si="40"/>
        <v>-2.8151006277020496E-2</v>
      </c>
      <c r="AR90" s="3">
        <f t="shared" si="41"/>
        <v>-0.23954105436554274</v>
      </c>
      <c r="AS90" s="3">
        <f t="shared" si="42"/>
        <v>-1.9288302873179397E-3</v>
      </c>
      <c r="AT90" s="3">
        <f t="shared" si="43"/>
        <v>-0.10640909993153325</v>
      </c>
      <c r="AU90" s="3">
        <f t="shared" si="44"/>
        <v>0.19096171975082754</v>
      </c>
      <c r="AV90">
        <f>MIN(0,AC90/MAX($AC$4:AC89)-1)</f>
        <v>0</v>
      </c>
      <c r="AW90">
        <f>MIN(0,AE90/MAX($AE$4:AE89)-1)</f>
        <v>0</v>
      </c>
    </row>
    <row r="91" spans="1:49" x14ac:dyDescent="0.25">
      <c r="A91" s="5">
        <v>37257</v>
      </c>
      <c r="B91" s="4">
        <v>16.310163243807601</v>
      </c>
      <c r="C91" s="4">
        <v>35.171874999993101</v>
      </c>
      <c r="D91" s="4">
        <v>4147.5544212882696</v>
      </c>
      <c r="E91" s="4">
        <v>93.3704001733296</v>
      </c>
      <c r="F91" s="4">
        <v>1664.1834267182501</v>
      </c>
      <c r="G91" s="4">
        <v>68.188561974884607</v>
      </c>
      <c r="H91" s="2">
        <v>326863332.446998</v>
      </c>
      <c r="I91" s="2">
        <v>4147554341.8651299</v>
      </c>
      <c r="J91" s="2">
        <v>318124470.51577199</v>
      </c>
      <c r="K91" s="2">
        <v>1275455833.5574999</v>
      </c>
      <c r="L91" s="2">
        <v>143242366.929865</v>
      </c>
      <c r="M91" s="3">
        <f t="shared" si="45"/>
        <v>0.14274645808737074</v>
      </c>
      <c r="N91" s="3">
        <f t="shared" si="46"/>
        <v>3.0677655677655791E-2</v>
      </c>
      <c r="O91" s="3">
        <f t="shared" si="47"/>
        <v>-0.20060615241528235</v>
      </c>
      <c r="P91" s="3">
        <f t="shared" si="48"/>
        <v>0.17197028247252311</v>
      </c>
      <c r="Q91" s="3">
        <f t="shared" si="49"/>
        <v>0.11396585404871895</v>
      </c>
      <c r="R91" s="3">
        <f t="shared" si="50"/>
        <v>0.15904080867768644</v>
      </c>
      <c r="S91" s="3">
        <f t="shared" si="51"/>
        <v>6.9091205720263504E-2</v>
      </c>
      <c r="T91" s="3">
        <f t="shared" si="52"/>
        <v>-0.20060615241454205</v>
      </c>
      <c r="U91" s="3">
        <f t="shared" si="53"/>
        <v>7.9054253645223671E-2</v>
      </c>
      <c r="V91" s="3">
        <f t="shared" si="54"/>
        <v>-5.4161723210388257E-2</v>
      </c>
      <c r="W91" s="3">
        <f t="shared" si="55"/>
        <v>5.884373204035831E-2</v>
      </c>
      <c r="Y91" s="5">
        <v>37257</v>
      </c>
      <c r="Z91" s="2">
        <v>263.90083218209202</v>
      </c>
      <c r="AA91" s="2">
        <v>1215.63484294983</v>
      </c>
      <c r="AB91" s="2">
        <v>16958445.910209499</v>
      </c>
      <c r="AC91" s="2">
        <v>8687.4784636404002</v>
      </c>
      <c r="AD91" s="2">
        <v>2759403.37643003</v>
      </c>
      <c r="AE91" s="2">
        <v>4636.5727041251403</v>
      </c>
      <c r="AF91" s="2">
        <v>433854929251.38397</v>
      </c>
      <c r="AG91" s="2">
        <v>16958447883742.301</v>
      </c>
      <c r="AH91" s="2">
        <v>333551751542.68597</v>
      </c>
      <c r="AI91" s="2">
        <v>3525874402761.9502</v>
      </c>
      <c r="AJ91" s="2">
        <v>51203308104.144798</v>
      </c>
      <c r="AK91" s="3">
        <f t="shared" si="34"/>
        <v>0.30578009057738886</v>
      </c>
      <c r="AL91" s="3">
        <f t="shared" si="35"/>
        <v>6.2292699906803861E-2</v>
      </c>
      <c r="AM91" s="3">
        <f t="shared" si="36"/>
        <v>-0.36109278540912959</v>
      </c>
      <c r="AN91" s="3">
        <f t="shared" si="37"/>
        <v>0.37338140384162033</v>
      </c>
      <c r="AO91" s="3">
        <f t="shared" si="38"/>
        <v>0.2408643544782294</v>
      </c>
      <c r="AP91" s="3">
        <f t="shared" si="39"/>
        <v>0.34326311246233754</v>
      </c>
      <c r="AQ91" s="3">
        <f t="shared" si="40"/>
        <v>0.16260123919854741</v>
      </c>
      <c r="AR91" s="3">
        <f t="shared" si="41"/>
        <v>-0.36109278540911849</v>
      </c>
      <c r="AS91" s="3">
        <f t="shared" si="42"/>
        <v>0.18502791493171178</v>
      </c>
      <c r="AT91" s="3">
        <f t="shared" si="43"/>
        <v>-7.3320398093163153E-2</v>
      </c>
      <c r="AU91" s="3">
        <f t="shared" si="44"/>
        <v>0.14492474765860464</v>
      </c>
      <c r="AV91">
        <f>MIN(0,AC91/MAX($AC$4:AC90)-1)</f>
        <v>0</v>
      </c>
      <c r="AW91">
        <f>MIN(0,AE91/MAX($AE$4:AE90)-1)</f>
        <v>0</v>
      </c>
    </row>
    <row r="92" spans="1:49" x14ac:dyDescent="0.25">
      <c r="A92" s="5">
        <v>37622</v>
      </c>
      <c r="B92" s="4">
        <v>19.135334386513801</v>
      </c>
      <c r="C92" s="4">
        <v>43.062499999992603</v>
      </c>
      <c r="D92" s="4">
        <v>5064.7691923248103</v>
      </c>
      <c r="E92" s="4">
        <v>93.328541612681605</v>
      </c>
      <c r="F92" s="4">
        <v>1849.2010661514901</v>
      </c>
      <c r="G92" s="4">
        <v>69.567486242490901</v>
      </c>
      <c r="H92" s="2">
        <v>364903336.94640601</v>
      </c>
      <c r="I92" s="2">
        <v>5064769095.3333302</v>
      </c>
      <c r="J92" s="2">
        <v>346653081.89160299</v>
      </c>
      <c r="K92" s="2">
        <v>1449737074.2625401</v>
      </c>
      <c r="L92" s="2">
        <v>153137580.19316399</v>
      </c>
      <c r="M92" s="3">
        <f t="shared" si="45"/>
        <v>0.17321538113843338</v>
      </c>
      <c r="N92" s="3">
        <f t="shared" si="46"/>
        <v>0.22434473567306412</v>
      </c>
      <c r="O92" s="3">
        <f t="shared" si="47"/>
        <v>0.22114592790602727</v>
      </c>
      <c r="P92" s="3">
        <f t="shared" si="48"/>
        <v>-4.4830653580030244E-4</v>
      </c>
      <c r="Q92" s="3">
        <f t="shared" si="49"/>
        <v>0.11117623001335408</v>
      </c>
      <c r="R92" s="3">
        <f t="shared" si="50"/>
        <v>2.0222222432468628E-2</v>
      </c>
      <c r="S92" s="3">
        <f t="shared" si="51"/>
        <v>0.11637892881599465</v>
      </c>
      <c r="T92" s="3">
        <f t="shared" si="52"/>
        <v>0.22114592790500587</v>
      </c>
      <c r="U92" s="3">
        <f t="shared" si="53"/>
        <v>8.9677513111700691E-2</v>
      </c>
      <c r="V92" s="3">
        <f t="shared" si="54"/>
        <v>0.13664231729524912</v>
      </c>
      <c r="W92" s="3">
        <f t="shared" si="55"/>
        <v>6.9080213315268146E-2</v>
      </c>
      <c r="Y92" s="5">
        <v>37622</v>
      </c>
      <c r="Z92" s="2">
        <v>363.20653602669898</v>
      </c>
      <c r="AA92" s="2">
        <v>1821.9740938330201</v>
      </c>
      <c r="AB92" s="2">
        <v>25284510.997532699</v>
      </c>
      <c r="AC92" s="2">
        <v>8679.6908961768495</v>
      </c>
      <c r="AD92" s="2">
        <v>3406924.5899825501</v>
      </c>
      <c r="AE92" s="2">
        <v>4825.9849460565501</v>
      </c>
      <c r="AF92" s="2">
        <v>544375284352.87097</v>
      </c>
      <c r="AG92" s="2">
        <v>25284513940007.801</v>
      </c>
      <c r="AH92" s="2">
        <v>399172336561.96301</v>
      </c>
      <c r="AI92" s="2">
        <v>4592695942690.04</v>
      </c>
      <c r="AJ92" s="2">
        <v>58981414895.063004</v>
      </c>
      <c r="AK92" s="3">
        <f t="shared" si="34"/>
        <v>0.37629932055722315</v>
      </c>
      <c r="AL92" s="3">
        <f t="shared" si="35"/>
        <v>0.49878403403760774</v>
      </c>
      <c r="AM92" s="3">
        <f t="shared" si="36"/>
        <v>0.49096863777539057</v>
      </c>
      <c r="AN92" s="3">
        <f t="shared" si="37"/>
        <v>-8.9641286549879684E-4</v>
      </c>
      <c r="AO92" s="3">
        <f t="shared" si="38"/>
        <v>0.23465986128865612</v>
      </c>
      <c r="AP92" s="3">
        <f t="shared" si="39"/>
        <v>4.0851778677575945E-2</v>
      </c>
      <c r="AQ92" s="3">
        <f t="shared" si="40"/>
        <v>0.2547403467149485</v>
      </c>
      <c r="AR92" s="3">
        <f t="shared" si="41"/>
        <v>0.49096863777536615</v>
      </c>
      <c r="AS92" s="3">
        <f t="shared" si="42"/>
        <v>0.19673284495068621</v>
      </c>
      <c r="AT92" s="3">
        <f t="shared" si="43"/>
        <v>0.30256935388634609</v>
      </c>
      <c r="AU92" s="3">
        <f t="shared" si="44"/>
        <v>0.15190633337787385</v>
      </c>
      <c r="AV92">
        <f>MIN(0,AC92/MAX($AC$4:AC91)-1)</f>
        <v>-8.9641286549879684E-4</v>
      </c>
      <c r="AW92">
        <f>MIN(0,AE92/MAX($AE$4:AE91)-1)</f>
        <v>0</v>
      </c>
    </row>
    <row r="93" spans="1:49" x14ac:dyDescent="0.25">
      <c r="A93" s="5">
        <v>37987</v>
      </c>
      <c r="B93" s="4">
        <v>21.5755660874085</v>
      </c>
      <c r="C93" s="4">
        <v>57.453124999990102</v>
      </c>
      <c r="D93" s="4">
        <v>5711.59773211424</v>
      </c>
      <c r="E93" s="4">
        <v>97.656849161597506</v>
      </c>
      <c r="F93" s="4">
        <v>2109.0779813054</v>
      </c>
      <c r="G93" s="4">
        <v>74.3709552443554</v>
      </c>
      <c r="H93" s="2">
        <v>409276383.12802303</v>
      </c>
      <c r="I93" s="2">
        <v>5711597622.7334003</v>
      </c>
      <c r="J93" s="2">
        <v>381529197.59588999</v>
      </c>
      <c r="K93" s="2">
        <v>1594292702.9315</v>
      </c>
      <c r="L93" s="2">
        <v>171430859.10487401</v>
      </c>
      <c r="M93" s="3">
        <f t="shared" si="45"/>
        <v>0.12752490505807557</v>
      </c>
      <c r="N93" s="3">
        <f t="shared" si="46"/>
        <v>0.33417997097242313</v>
      </c>
      <c r="O93" s="3">
        <f t="shared" si="47"/>
        <v>0.12771135568618575</v>
      </c>
      <c r="P93" s="3">
        <f t="shared" si="48"/>
        <v>4.6377104732640229E-2</v>
      </c>
      <c r="Q93" s="3">
        <f t="shared" si="49"/>
        <v>0.1405346989631362</v>
      </c>
      <c r="R93" s="3">
        <f t="shared" si="50"/>
        <v>6.9047614932083112E-2</v>
      </c>
      <c r="S93" s="3">
        <f t="shared" si="51"/>
        <v>0.12160219348208967</v>
      </c>
      <c r="T93" s="3">
        <f t="shared" si="52"/>
        <v>0.1277113556857028</v>
      </c>
      <c r="U93" s="3">
        <f t="shared" si="53"/>
        <v>0.10060812243173012</v>
      </c>
      <c r="V93" s="3">
        <f t="shared" si="54"/>
        <v>9.9711617530712005E-2</v>
      </c>
      <c r="W93" s="3">
        <f t="shared" si="55"/>
        <v>0.11945649714874262</v>
      </c>
      <c r="Y93" s="5">
        <v>37987</v>
      </c>
      <c r="Z93" s="2">
        <v>461.723405315447</v>
      </c>
      <c r="AA93" s="2">
        <v>3242.1442450580798</v>
      </c>
      <c r="AB93" s="2">
        <v>32153358.863967001</v>
      </c>
      <c r="AC93" s="2">
        <v>9503.3622479501792</v>
      </c>
      <c r="AD93" s="2">
        <v>4431499.0181775996</v>
      </c>
      <c r="AE93" s="2">
        <v>5515.3441394118699</v>
      </c>
      <c r="AF93" s="2">
        <v>688156755637.78198</v>
      </c>
      <c r="AG93" s="2">
        <v>32153362605801.398</v>
      </c>
      <c r="AH93" s="2">
        <v>485568115054.15198</v>
      </c>
      <c r="AI93" s="2">
        <v>5559665811519.8896</v>
      </c>
      <c r="AJ93" s="2">
        <v>74249741509.851105</v>
      </c>
      <c r="AK93" s="3">
        <f t="shared" si="34"/>
        <v>0.27124200562708523</v>
      </c>
      <c r="AL93" s="3">
        <f t="shared" si="35"/>
        <v>0.77946780694194384</v>
      </c>
      <c r="AM93" s="3">
        <f t="shared" si="36"/>
        <v>0.2716622784243119</v>
      </c>
      <c r="AN93" s="3">
        <f t="shared" si="37"/>
        <v>9.4896392236287319E-2</v>
      </c>
      <c r="AO93" s="3">
        <f t="shared" si="38"/>
        <v>0.30073293409769808</v>
      </c>
      <c r="AP93" s="3">
        <f t="shared" si="39"/>
        <v>0.14284321253811916</v>
      </c>
      <c r="AQ93" s="3">
        <f t="shared" si="40"/>
        <v>0.26412196772642238</v>
      </c>
      <c r="AR93" s="3">
        <f t="shared" si="41"/>
        <v>0.27166227842430413</v>
      </c>
      <c r="AS93" s="3">
        <f t="shared" si="42"/>
        <v>0.21643728930794248</v>
      </c>
      <c r="AT93" s="3">
        <f t="shared" si="43"/>
        <v>0.21054515275911667</v>
      </c>
      <c r="AU93" s="3">
        <f t="shared" si="44"/>
        <v>0.25886674034444246</v>
      </c>
      <c r="AV93">
        <f>MIN(0,AC93/MAX($AC$4:AC92)-1)</f>
        <v>0</v>
      </c>
      <c r="AW93">
        <f>MIN(0,AE93/MAX($AE$4:AE92)-1)</f>
        <v>0</v>
      </c>
    </row>
    <row r="94" spans="1:49" x14ac:dyDescent="0.25">
      <c r="A94" s="5">
        <v>38353</v>
      </c>
      <c r="B94" s="4">
        <v>23.419694576086599</v>
      </c>
      <c r="C94" s="4">
        <v>78.562499999988205</v>
      </c>
      <c r="D94" s="4">
        <v>6116.8167904647498</v>
      </c>
      <c r="E94" s="4">
        <v>100.269552499567</v>
      </c>
      <c r="F94" s="4">
        <v>2441.4980571248898</v>
      </c>
      <c r="G94" s="4">
        <v>80.025928169082306</v>
      </c>
      <c r="H94" s="2">
        <v>451982243.01072299</v>
      </c>
      <c r="I94" s="2">
        <v>6116816673.32234</v>
      </c>
      <c r="J94" s="2">
        <v>412310882.81621498</v>
      </c>
      <c r="K94" s="2">
        <v>1694934097.68328</v>
      </c>
      <c r="L94" s="2">
        <v>194902036.72677901</v>
      </c>
      <c r="M94" s="3">
        <f t="shared" si="45"/>
        <v>8.5473005955302828E-2</v>
      </c>
      <c r="N94" s="3">
        <f t="shared" si="46"/>
        <v>0.36741909165083264</v>
      </c>
      <c r="O94" s="3">
        <f t="shared" si="47"/>
        <v>7.0946708321580454E-2</v>
      </c>
      <c r="P94" s="3">
        <f t="shared" si="48"/>
        <v>2.6753918034424062E-2</v>
      </c>
      <c r="Q94" s="3">
        <f t="shared" si="49"/>
        <v>0.15761393308640992</v>
      </c>
      <c r="R94" s="3">
        <f t="shared" si="50"/>
        <v>7.6037384569644928E-2</v>
      </c>
      <c r="S94" s="3">
        <f t="shared" si="51"/>
        <v>0.10434479399057195</v>
      </c>
      <c r="T94" s="3">
        <f t="shared" si="52"/>
        <v>7.0946708321342422E-2</v>
      </c>
      <c r="U94" s="3">
        <f t="shared" si="53"/>
        <v>8.067976294943624E-2</v>
      </c>
      <c r="V94" s="3">
        <f t="shared" si="54"/>
        <v>6.3126046156220861E-2</v>
      </c>
      <c r="W94" s="3">
        <f t="shared" si="55"/>
        <v>0.13691337571578255</v>
      </c>
      <c r="Y94" s="5">
        <v>38353</v>
      </c>
      <c r="Z94" s="2">
        <v>544.01229243801299</v>
      </c>
      <c r="AA94" s="2">
        <v>6059.9946724727997</v>
      </c>
      <c r="AB94" s="2">
        <v>36876884.476955302</v>
      </c>
      <c r="AC94" s="2">
        <v>10018.641980963101</v>
      </c>
      <c r="AD94" s="2">
        <v>5938029.9874072699</v>
      </c>
      <c r="AE94" s="2">
        <v>6385.8449281203402</v>
      </c>
      <c r="AF94" s="2">
        <v>845281617727.80103</v>
      </c>
      <c r="AG94" s="2">
        <v>36876888768488.102</v>
      </c>
      <c r="AH94" s="2">
        <v>570403334192.87805</v>
      </c>
      <c r="AI94" s="2">
        <v>6285497523813.8496</v>
      </c>
      <c r="AJ94" s="2">
        <v>96273904492.087708</v>
      </c>
      <c r="AK94" s="3">
        <f t="shared" si="34"/>
        <v>0.17822117348880484</v>
      </c>
      <c r="AL94" s="3">
        <f t="shared" si="35"/>
        <v>0.86913172716170761</v>
      </c>
      <c r="AM94" s="3">
        <f t="shared" si="36"/>
        <v>0.14690613297890232</v>
      </c>
      <c r="AN94" s="3">
        <f t="shared" si="37"/>
        <v>5.4220782031545234E-2</v>
      </c>
      <c r="AO94" s="3">
        <f t="shared" si="38"/>
        <v>0.33995967573275299</v>
      </c>
      <c r="AP94" s="3">
        <f t="shared" si="39"/>
        <v>0.15783254257662627</v>
      </c>
      <c r="AQ94" s="3">
        <f t="shared" si="40"/>
        <v>0.22832713738949795</v>
      </c>
      <c r="AR94" s="3">
        <f t="shared" si="41"/>
        <v>0.14690613297890165</v>
      </c>
      <c r="AS94" s="3">
        <f t="shared" si="42"/>
        <v>0.17471332344230439</v>
      </c>
      <c r="AT94" s="3">
        <f t="shared" si="43"/>
        <v>0.13055311900042676</v>
      </c>
      <c r="AU94" s="3">
        <f t="shared" si="44"/>
        <v>0.29662275631376489</v>
      </c>
      <c r="AV94">
        <f>MIN(0,AC94/MAX($AC$4:AC93)-1)</f>
        <v>0</v>
      </c>
      <c r="AW94">
        <f>MIN(0,AE94/MAX($AE$4:AE93)-1)</f>
        <v>0</v>
      </c>
    </row>
    <row r="95" spans="1:49" x14ac:dyDescent="0.25">
      <c r="A95" s="5">
        <v>38718</v>
      </c>
      <c r="B95" s="4">
        <v>31.777777777768701</v>
      </c>
      <c r="C95" s="4">
        <v>93.265624999984695</v>
      </c>
      <c r="D95" s="4">
        <v>6985.48264326145</v>
      </c>
      <c r="E95" s="4">
        <v>101.847007722074</v>
      </c>
      <c r="F95" s="4">
        <v>2718.6823382198099</v>
      </c>
      <c r="G95" s="4">
        <v>80.069578676583006</v>
      </c>
      <c r="H95" s="2">
        <v>512142073.407511</v>
      </c>
      <c r="I95" s="2">
        <v>6985482509.4806099</v>
      </c>
      <c r="J95" s="2">
        <v>452365475.25977898</v>
      </c>
      <c r="K95" s="2">
        <v>1844873057.45455</v>
      </c>
      <c r="L95" s="2">
        <v>217126644.29886001</v>
      </c>
      <c r="M95" s="3">
        <f t="shared" si="45"/>
        <v>0.35688267302240484</v>
      </c>
      <c r="N95" s="3">
        <f t="shared" si="46"/>
        <v>0.18715194908510679</v>
      </c>
      <c r="O95" s="3">
        <f t="shared" si="47"/>
        <v>0.14201273024080541</v>
      </c>
      <c r="P95" s="3">
        <f t="shared" si="48"/>
        <v>1.5732145832742406E-2</v>
      </c>
      <c r="Q95" s="3">
        <f t="shared" si="49"/>
        <v>0.11353041231633521</v>
      </c>
      <c r="R95" s="3">
        <f t="shared" si="50"/>
        <v>5.4545456078280985E-4</v>
      </c>
      <c r="S95" s="3">
        <f t="shared" si="51"/>
        <v>0.13310219887412855</v>
      </c>
      <c r="T95" s="3">
        <f t="shared" si="52"/>
        <v>0.14201273024036132</v>
      </c>
      <c r="U95" s="3">
        <f t="shared" si="53"/>
        <v>9.7146580681980454E-2</v>
      </c>
      <c r="V95" s="3">
        <f t="shared" si="54"/>
        <v>8.8463002765838628E-2</v>
      </c>
      <c r="W95" s="3">
        <f t="shared" si="55"/>
        <v>0.11402963224666696</v>
      </c>
      <c r="Y95" s="5">
        <v>38718</v>
      </c>
      <c r="Z95" s="2">
        <v>1001.23935027575</v>
      </c>
      <c r="AA95" s="2">
        <v>8539.5646871878107</v>
      </c>
      <c r="AB95" s="2">
        <v>48091317.293777101</v>
      </c>
      <c r="AC95" s="2">
        <v>10336.341386120401</v>
      </c>
      <c r="AD95" s="2">
        <v>7362532.8275630502</v>
      </c>
      <c r="AE95" s="2">
        <v>6392.8131972108904</v>
      </c>
      <c r="AF95" s="2">
        <v>1099170243428.89</v>
      </c>
      <c r="AG95" s="2">
        <v>48091322890384.797</v>
      </c>
      <c r="AH95" s="2">
        <v>694005647488.11401</v>
      </c>
      <c r="AI95" s="2">
        <v>7473580302311.2695</v>
      </c>
      <c r="AJ95" s="2">
        <v>120419840177.194</v>
      </c>
      <c r="AK95" s="3">
        <f t="shared" si="34"/>
        <v>0.84047192350866839</v>
      </c>
      <c r="AL95" s="3">
        <f t="shared" si="35"/>
        <v>0.40917032913879026</v>
      </c>
      <c r="AM95" s="3">
        <f t="shared" si="36"/>
        <v>0.30410467087667881</v>
      </c>
      <c r="AN95" s="3">
        <f t="shared" si="37"/>
        <v>3.1710825255655939E-2</v>
      </c>
      <c r="AO95" s="3">
        <f t="shared" si="38"/>
        <v>0.23989485455221882</v>
      </c>
      <c r="AP95" s="3">
        <f t="shared" si="39"/>
        <v>1.091205497312453E-3</v>
      </c>
      <c r="AQ95" s="3">
        <f t="shared" si="40"/>
        <v>0.30035980953136798</v>
      </c>
      <c r="AR95" s="3">
        <f t="shared" si="41"/>
        <v>0.30410467087667148</v>
      </c>
      <c r="AS95" s="3">
        <f t="shared" si="42"/>
        <v>0.21669283099498982</v>
      </c>
      <c r="AT95" s="3">
        <f t="shared" si="43"/>
        <v>0.18901968762156596</v>
      </c>
      <c r="AU95" s="3">
        <f t="shared" si="44"/>
        <v>0.25080457484811713</v>
      </c>
      <c r="AV95">
        <f>MIN(0,AC95/MAX($AC$4:AC94)-1)</f>
        <v>0</v>
      </c>
      <c r="AW95">
        <f>MIN(0,AE95/MAX($AE$4:AE94)-1)</f>
        <v>0</v>
      </c>
    </row>
    <row r="96" spans="1:49" x14ac:dyDescent="0.25">
      <c r="A96" s="5">
        <v>39083</v>
      </c>
      <c r="B96" s="4">
        <v>36.618746708784101</v>
      </c>
      <c r="C96" s="4">
        <v>103.93749999998199</v>
      </c>
      <c r="D96" s="4">
        <v>7431.95736786405</v>
      </c>
      <c r="E96" s="4">
        <v>113.261552947401</v>
      </c>
      <c r="F96" s="4">
        <v>2861.1928649817801</v>
      </c>
      <c r="G96" s="4">
        <v>86.963187968528302</v>
      </c>
      <c r="H96" s="2">
        <v>563135325.61829996</v>
      </c>
      <c r="I96" s="2">
        <v>7431957225.5314302</v>
      </c>
      <c r="J96" s="2">
        <v>497443678.48855501</v>
      </c>
      <c r="K96" s="2">
        <v>1988741577.9574599</v>
      </c>
      <c r="L96" s="2">
        <v>235077418.321363</v>
      </c>
      <c r="M96" s="3">
        <f t="shared" si="45"/>
        <v>0.15233818314388481</v>
      </c>
      <c r="N96" s="3">
        <f t="shared" si="46"/>
        <v>0.1144245267213837</v>
      </c>
      <c r="O96" s="3">
        <f t="shared" si="47"/>
        <v>6.391465663912177E-2</v>
      </c>
      <c r="P96" s="3">
        <f t="shared" si="48"/>
        <v>0.1120754107619506</v>
      </c>
      <c r="Q96" s="3">
        <f t="shared" si="49"/>
        <v>5.2418969571592422E-2</v>
      </c>
      <c r="R96" s="3">
        <f t="shared" si="50"/>
        <v>8.6095236241843676E-2</v>
      </c>
      <c r="S96" s="3">
        <f t="shared" si="51"/>
        <v>9.9568566728970298E-2</v>
      </c>
      <c r="T96" s="3">
        <f t="shared" si="52"/>
        <v>6.3914656638946576E-2</v>
      </c>
      <c r="U96" s="3">
        <f t="shared" si="53"/>
        <v>9.9649963788436935E-2</v>
      </c>
      <c r="V96" s="3">
        <f t="shared" si="54"/>
        <v>7.7982883386790602E-2</v>
      </c>
      <c r="W96" s="3">
        <f t="shared" si="55"/>
        <v>8.2674211082979676E-2</v>
      </c>
      <c r="Y96" s="5">
        <v>39083</v>
      </c>
      <c r="Z96" s="2">
        <v>1329.4262510491999</v>
      </c>
      <c r="AA96" s="2">
        <v>10605.1657073148</v>
      </c>
      <c r="AB96" s="2">
        <v>54434450.953147396</v>
      </c>
      <c r="AC96" s="2">
        <v>12782.519960089599</v>
      </c>
      <c r="AD96" s="2">
        <v>8154554.1301073097</v>
      </c>
      <c r="AE96" s="2">
        <v>7540.7829776181998</v>
      </c>
      <c r="AF96" s="2">
        <v>1330126236994.1799</v>
      </c>
      <c r="AG96" s="2">
        <v>54434457287934.703</v>
      </c>
      <c r="AH96" s="2">
        <v>839751612197.69495</v>
      </c>
      <c r="AI96" s="2">
        <v>8687163070141.0703</v>
      </c>
      <c r="AJ96" s="2">
        <v>141277088886.32901</v>
      </c>
      <c r="AK96" s="3">
        <f t="shared" si="34"/>
        <v>0.32778066571501041</v>
      </c>
      <c r="AL96" s="3">
        <f t="shared" si="35"/>
        <v>0.24188598550299378</v>
      </c>
      <c r="AM96" s="3">
        <f t="shared" si="36"/>
        <v>0.13189768998469664</v>
      </c>
      <c r="AN96" s="3">
        <f t="shared" si="37"/>
        <v>0.23665806716232485</v>
      </c>
      <c r="AO96" s="3">
        <f t="shared" si="38"/>
        <v>0.10757456993321313</v>
      </c>
      <c r="AP96" s="3">
        <f t="shared" si="39"/>
        <v>0.17957192631690777</v>
      </c>
      <c r="AQ96" s="3">
        <f t="shared" si="40"/>
        <v>0.21011849160400908</v>
      </c>
      <c r="AR96" s="3">
        <f t="shared" si="41"/>
        <v>0.13189768998469642</v>
      </c>
      <c r="AS96" s="3">
        <f t="shared" si="42"/>
        <v>0.21000688573226212</v>
      </c>
      <c r="AT96" s="3">
        <f t="shared" si="43"/>
        <v>0.16238305052459134</v>
      </c>
      <c r="AU96" s="3">
        <f t="shared" si="44"/>
        <v>0.17320442111901357</v>
      </c>
      <c r="AV96">
        <f>MIN(0,AC96/MAX($AC$4:AC95)-1)</f>
        <v>0</v>
      </c>
      <c r="AW96">
        <f>MIN(0,AE96/MAX($AE$4:AE95)-1)</f>
        <v>0</v>
      </c>
    </row>
    <row r="97" spans="1:49" x14ac:dyDescent="0.25">
      <c r="A97" s="5">
        <v>39448</v>
      </c>
      <c r="B97" s="4">
        <v>45.916798314890102</v>
      </c>
      <c r="C97" s="4">
        <v>146.93749999997399</v>
      </c>
      <c r="D97" s="4">
        <v>4551.7109549754005</v>
      </c>
      <c r="E97" s="4">
        <v>138.89649640363501</v>
      </c>
      <c r="F97" s="4">
        <v>2843.8799569020298</v>
      </c>
      <c r="G97" s="4">
        <v>108.428735526696</v>
      </c>
      <c r="H97" s="2">
        <v>624332098.56022704</v>
      </c>
      <c r="I97" s="2">
        <v>4551710867.8110399</v>
      </c>
      <c r="J97" s="2">
        <v>550675214.33604205</v>
      </c>
      <c r="K97" s="2">
        <v>1714499490.2112</v>
      </c>
      <c r="L97" s="2">
        <v>246260124.752428</v>
      </c>
      <c r="M97" s="3">
        <f t="shared" si="45"/>
        <v>0.25391506924172225</v>
      </c>
      <c r="N97" s="3">
        <f t="shared" si="46"/>
        <v>0.41371016235718061</v>
      </c>
      <c r="O97" s="3">
        <f t="shared" si="47"/>
        <v>-0.38754883408547247</v>
      </c>
      <c r="P97" s="3">
        <f t="shared" si="48"/>
        <v>0.22633402764783694</v>
      </c>
      <c r="Q97" s="3">
        <f t="shared" si="49"/>
        <v>-6.0509406030063717E-3</v>
      </c>
      <c r="R97" s="3">
        <f t="shared" si="50"/>
        <v>0.24683487415314187</v>
      </c>
      <c r="S97" s="3">
        <f t="shared" si="51"/>
        <v>0.10867152202667363</v>
      </c>
      <c r="T97" s="3">
        <f t="shared" si="52"/>
        <v>-0.38754883408447427</v>
      </c>
      <c r="U97" s="3">
        <f t="shared" si="53"/>
        <v>0.10701017652737499</v>
      </c>
      <c r="V97" s="3">
        <f t="shared" si="54"/>
        <v>-0.13789729685639729</v>
      </c>
      <c r="W97" s="3">
        <f t="shared" si="55"/>
        <v>4.7570313264958752E-2</v>
      </c>
      <c r="Y97" s="5">
        <v>39448</v>
      </c>
      <c r="Z97" s="2">
        <v>2089.8496742646398</v>
      </c>
      <c r="AA97" s="2">
        <v>21185.477844085901</v>
      </c>
      <c r="AB97" s="2">
        <v>20399263.9267038</v>
      </c>
      <c r="AC97" s="2">
        <v>19220.4945616244</v>
      </c>
      <c r="AD97" s="2">
        <v>8056166.1132006999</v>
      </c>
      <c r="AE97" s="2">
        <v>11720.6878510765</v>
      </c>
      <c r="AF97" s="2">
        <v>1728571482416.4199</v>
      </c>
      <c r="AG97" s="2">
        <v>20399266300660.398</v>
      </c>
      <c r="AH97" s="2">
        <v>1085200317634.77</v>
      </c>
      <c r="AI97" s="2">
        <v>7266357430032.5195</v>
      </c>
      <c r="AJ97" s="2">
        <v>164815379837.70001</v>
      </c>
      <c r="AK97" s="3">
        <f t="shared" si="34"/>
        <v>0.57199368721303956</v>
      </c>
      <c r="AL97" s="3">
        <f t="shared" si="35"/>
        <v>0.99765646561028687</v>
      </c>
      <c r="AM97" s="3">
        <f t="shared" si="36"/>
        <v>-0.62525085548742343</v>
      </c>
      <c r="AN97" s="3">
        <f t="shared" si="37"/>
        <v>0.50365457058826091</v>
      </c>
      <c r="AO97" s="3">
        <f t="shared" si="38"/>
        <v>-1.2065407297175534E-2</v>
      </c>
      <c r="AP97" s="3">
        <f t="shared" si="39"/>
        <v>0.55430648062206234</v>
      </c>
      <c r="AQ97" s="3">
        <f t="shared" si="40"/>
        <v>0.29955445907348377</v>
      </c>
      <c r="AR97" s="3">
        <f t="shared" si="41"/>
        <v>-0.62525085548741455</v>
      </c>
      <c r="AS97" s="3">
        <f t="shared" si="42"/>
        <v>0.2922872690827194</v>
      </c>
      <c r="AT97" s="3">
        <f t="shared" si="43"/>
        <v>-0.16355231605954856</v>
      </c>
      <c r="AU97" s="3">
        <f t="shared" si="44"/>
        <v>0.16661081522078791</v>
      </c>
      <c r="AV97">
        <f>MIN(0,AC97/MAX($AC$4:AC96)-1)</f>
        <v>0</v>
      </c>
      <c r="AW97">
        <f>MIN(0,AE97/MAX($AE$4:AE96)-1)</f>
        <v>0</v>
      </c>
    </row>
    <row r="98" spans="1:49" x14ac:dyDescent="0.25">
      <c r="A98" s="5">
        <v>39814</v>
      </c>
      <c r="B98" s="4">
        <v>51.203264876236297</v>
      </c>
      <c r="C98" s="4">
        <v>88.046874999984496</v>
      </c>
      <c r="D98" s="4">
        <v>5875.5328748061702</v>
      </c>
      <c r="E98" s="4">
        <v>124.961687018726</v>
      </c>
      <c r="F98" s="4">
        <v>2819.66450878968</v>
      </c>
      <c r="G98" s="4">
        <v>91.925219699629096</v>
      </c>
      <c r="H98" s="2">
        <v>617937583.56645298</v>
      </c>
      <c r="I98" s="2">
        <v>5875532762.2853203</v>
      </c>
      <c r="J98" s="2">
        <v>540993845.60101104</v>
      </c>
      <c r="K98" s="2">
        <v>1927095442.0162799</v>
      </c>
      <c r="L98" s="2">
        <v>237230204.33072701</v>
      </c>
      <c r="M98" s="3">
        <f t="shared" si="45"/>
        <v>0.11513142804714849</v>
      </c>
      <c r="N98" s="3">
        <f t="shared" si="46"/>
        <v>-0.40078689919183275</v>
      </c>
      <c r="O98" s="3">
        <f t="shared" si="47"/>
        <v>0.29084050655363369</v>
      </c>
      <c r="P98" s="3">
        <f t="shared" si="48"/>
        <v>-0.10032513235189378</v>
      </c>
      <c r="Q98" s="3">
        <f t="shared" si="49"/>
        <v>-8.5149332880875006E-3</v>
      </c>
      <c r="R98" s="3">
        <f t="shared" si="50"/>
        <v>-0.15220610797405831</v>
      </c>
      <c r="S98" s="3">
        <f t="shared" si="51"/>
        <v>-1.0242169205332274E-2</v>
      </c>
      <c r="T98" s="3">
        <f t="shared" si="52"/>
        <v>0.29084050655241178</v>
      </c>
      <c r="U98" s="3">
        <f t="shared" si="53"/>
        <v>-1.7580905192371876E-2</v>
      </c>
      <c r="V98" s="3">
        <f t="shared" si="54"/>
        <v>0.12399884223872903</v>
      </c>
      <c r="W98" s="3">
        <f t="shared" si="55"/>
        <v>-3.6668219959601678E-2</v>
      </c>
      <c r="Y98" s="5">
        <v>39814</v>
      </c>
      <c r="Z98" s="2">
        <v>2598.64725926755</v>
      </c>
      <c r="AA98" s="2">
        <v>7599.09523541009</v>
      </c>
      <c r="AB98" s="2">
        <v>33982154.360510699</v>
      </c>
      <c r="AC98" s="2">
        <v>15556.685007638</v>
      </c>
      <c r="AD98" s="2">
        <v>7919552.5566737698</v>
      </c>
      <c r="AE98" s="2">
        <v>8423.4130456657094</v>
      </c>
      <c r="AF98" s="2">
        <v>1765991827974.3601</v>
      </c>
      <c r="AG98" s="2">
        <v>33982158315170.5</v>
      </c>
      <c r="AH98" s="2">
        <v>1086421724334.6899</v>
      </c>
      <c r="AI98" s="2">
        <v>9483462952175.8203</v>
      </c>
      <c r="AJ98" s="2">
        <v>159078116893.298</v>
      </c>
      <c r="AK98" s="3">
        <f t="shared" si="34"/>
        <v>0.24346133182136276</v>
      </c>
      <c r="AL98" s="3">
        <f t="shared" si="35"/>
        <v>-0.64130640378586312</v>
      </c>
      <c r="AM98" s="3">
        <f t="shared" si="36"/>
        <v>0.66585198772913179</v>
      </c>
      <c r="AN98" s="3">
        <f t="shared" si="37"/>
        <v>-0.19061994176266184</v>
      </c>
      <c r="AO98" s="3">
        <f t="shared" si="38"/>
        <v>-1.6957638982031065E-2</v>
      </c>
      <c r="AP98" s="3">
        <f t="shared" si="39"/>
        <v>-0.28132092990668189</v>
      </c>
      <c r="AQ98" s="3">
        <f t="shared" si="40"/>
        <v>2.1648133119510415E-2</v>
      </c>
      <c r="AR98" s="3">
        <f t="shared" si="41"/>
        <v>0.66585198772910648</v>
      </c>
      <c r="AS98" s="3">
        <f t="shared" si="42"/>
        <v>1.1255126634888146E-3</v>
      </c>
      <c r="AT98" s="3">
        <f t="shared" si="43"/>
        <v>0.30511924901736887</v>
      </c>
      <c r="AU98" s="3">
        <f t="shared" si="44"/>
        <v>-3.4810240100479173E-2</v>
      </c>
      <c r="AV98">
        <f>MIN(0,AC98/MAX($AC$4:AC97)-1)</f>
        <v>-0.19061994176266184</v>
      </c>
      <c r="AW98">
        <f>MIN(0,AE98/MAX($AE$4:AE97)-1)</f>
        <v>-0.28132092990668189</v>
      </c>
    </row>
    <row r="99" spans="1:49" x14ac:dyDescent="0.25">
      <c r="A99" s="5">
        <v>40179</v>
      </c>
      <c r="B99" s="4">
        <v>64.482885729312798</v>
      </c>
      <c r="C99" s="4">
        <v>116.73437499998001</v>
      </c>
      <c r="D99" s="4">
        <v>6689.7829241134305</v>
      </c>
      <c r="E99" s="4">
        <v>135.89858388092301</v>
      </c>
      <c r="F99" s="4">
        <v>2842.0602444665501</v>
      </c>
      <c r="G99" s="4">
        <v>101.21653946162</v>
      </c>
      <c r="H99" s="2">
        <v>711048765.71648204</v>
      </c>
      <c r="I99" s="2">
        <v>6689782795.9964304</v>
      </c>
      <c r="J99" s="2">
        <v>611702832.20330501</v>
      </c>
      <c r="K99" s="2">
        <v>2160020662.0107398</v>
      </c>
      <c r="L99" s="2">
        <v>265418220.589912</v>
      </c>
      <c r="M99" s="3">
        <f t="shared" si="45"/>
        <v>0.25935105671825309</v>
      </c>
      <c r="N99" s="3">
        <f t="shared" si="46"/>
        <v>0.32582076308785024</v>
      </c>
      <c r="O99" s="3">
        <f t="shared" si="47"/>
        <v>0.13858318328856623</v>
      </c>
      <c r="P99" s="3">
        <f t="shared" si="48"/>
        <v>8.7522000727775717E-2</v>
      </c>
      <c r="Q99" s="3">
        <f t="shared" si="49"/>
        <v>7.9426951706689231E-3</v>
      </c>
      <c r="R99" s="3">
        <f t="shared" si="50"/>
        <v>0.10107476264240467</v>
      </c>
      <c r="S99" s="3">
        <f t="shared" si="51"/>
        <v>0.15068056163963028</v>
      </c>
      <c r="T99" s="3">
        <f t="shared" si="52"/>
        <v>0.13858318328811481</v>
      </c>
      <c r="U99" s="3">
        <f t="shared" si="53"/>
        <v>0.1307020166259758</v>
      </c>
      <c r="V99" s="3">
        <f t="shared" si="54"/>
        <v>0.12086854388008672</v>
      </c>
      <c r="W99" s="3">
        <f t="shared" si="55"/>
        <v>0.11882136315107483</v>
      </c>
      <c r="Y99" s="5">
        <v>40179</v>
      </c>
      <c r="Z99" s="2">
        <v>4120.5217573457503</v>
      </c>
      <c r="AA99" s="2">
        <v>13353.6134197684</v>
      </c>
      <c r="AB99" s="2">
        <v>44050649.554582402</v>
      </c>
      <c r="AC99" s="2">
        <v>18398.457188986598</v>
      </c>
      <c r="AD99" s="2">
        <v>8045855.41968391</v>
      </c>
      <c r="AE99" s="2">
        <v>10211.8924788112</v>
      </c>
      <c r="AF99" s="2">
        <v>2353535779458.4199</v>
      </c>
      <c r="AG99" s="2">
        <v>44050654680959.102</v>
      </c>
      <c r="AH99" s="2">
        <v>1395729822961.4099</v>
      </c>
      <c r="AI99" s="2">
        <v>11918532619512</v>
      </c>
      <c r="AJ99" s="2">
        <v>200342749721.798</v>
      </c>
      <c r="AK99" s="3">
        <f t="shared" si="34"/>
        <v>0.58564104560584074</v>
      </c>
      <c r="AL99" s="3">
        <f t="shared" si="35"/>
        <v>0.75726359600594795</v>
      </c>
      <c r="AM99" s="3">
        <f t="shared" si="36"/>
        <v>0.29628772464678987</v>
      </c>
      <c r="AN99" s="3">
        <f t="shared" si="37"/>
        <v>0.18267209112695593</v>
      </c>
      <c r="AO99" s="3">
        <f t="shared" si="38"/>
        <v>1.5948232189419098E-2</v>
      </c>
      <c r="AP99" s="3">
        <f t="shared" si="39"/>
        <v>0.21232241888764536</v>
      </c>
      <c r="AQ99" s="3">
        <f t="shared" si="40"/>
        <v>0.33269913381082206</v>
      </c>
      <c r="AR99" s="3">
        <f t="shared" si="41"/>
        <v>0.29628772464678232</v>
      </c>
      <c r="AS99" s="3">
        <f t="shared" si="42"/>
        <v>0.2847035287481352</v>
      </c>
      <c r="AT99" s="3">
        <f t="shared" si="43"/>
        <v>0.25677009333151801</v>
      </c>
      <c r="AU99" s="3">
        <f t="shared" si="44"/>
        <v>0.25939854980920063</v>
      </c>
      <c r="AV99">
        <f>MIN(0,AC99/MAX($AC$4:AC98)-1)</f>
        <v>-4.276879400798983E-2</v>
      </c>
      <c r="AW99">
        <f>MIN(0,AE99/MAX($AE$4:AE98)-1)</f>
        <v>-0.12872925134054514</v>
      </c>
    </row>
    <row r="100" spans="1:49" x14ac:dyDescent="0.25">
      <c r="A100" s="5">
        <v>40544</v>
      </c>
      <c r="B100" s="4">
        <v>82.755134281177902</v>
      </c>
      <c r="C100" s="4">
        <v>149.578124999978</v>
      </c>
      <c r="D100" s="4">
        <v>6841.8418167069003</v>
      </c>
      <c r="E100" s="4">
        <v>160.060353604234</v>
      </c>
      <c r="F100" s="4">
        <v>2880.8599784493399</v>
      </c>
      <c r="G100" s="4">
        <v>126.86373648395301</v>
      </c>
      <c r="H100" s="2">
        <v>836871920.19891095</v>
      </c>
      <c r="I100" s="2">
        <v>6841841685.6773596</v>
      </c>
      <c r="J100" s="2">
        <v>713765476.97621298</v>
      </c>
      <c r="K100" s="2">
        <v>2375748952.5904298</v>
      </c>
      <c r="L100" s="2">
        <v>303544128.61822802</v>
      </c>
      <c r="M100" s="3">
        <f t="shared" si="45"/>
        <v>0.28336586282085174</v>
      </c>
      <c r="N100" s="3">
        <f t="shared" si="46"/>
        <v>0.28135457100792816</v>
      </c>
      <c r="O100" s="3">
        <f t="shared" si="47"/>
        <v>2.2730018943569963E-2</v>
      </c>
      <c r="P100" s="3">
        <f t="shared" si="48"/>
        <v>0.17779265267754374</v>
      </c>
      <c r="Q100" s="3">
        <f t="shared" si="49"/>
        <v>1.3651974499250041E-2</v>
      </c>
      <c r="R100" s="3">
        <f t="shared" si="50"/>
        <v>0.25338938832282532</v>
      </c>
      <c r="S100" s="3">
        <f t="shared" si="51"/>
        <v>0.17695432514483622</v>
      </c>
      <c r="T100" s="3">
        <f t="shared" si="52"/>
        <v>2.273001894350446E-2</v>
      </c>
      <c r="U100" s="3">
        <f t="shared" si="53"/>
        <v>0.16685004449838248</v>
      </c>
      <c r="V100" s="3">
        <f t="shared" si="54"/>
        <v>9.9873253239564308E-2</v>
      </c>
      <c r="W100" s="3">
        <f t="shared" si="55"/>
        <v>0.14364465236628554</v>
      </c>
      <c r="Y100" s="5">
        <v>40544</v>
      </c>
      <c r="Z100" s="2">
        <v>6784.9915053614704</v>
      </c>
      <c r="AA100" s="2">
        <v>21919.7136476302</v>
      </c>
      <c r="AB100" s="2">
        <v>46075863.173636302</v>
      </c>
      <c r="AC100" s="2">
        <v>25519.630742641599</v>
      </c>
      <c r="AD100" s="2">
        <v>8267032.7574714497</v>
      </c>
      <c r="AE100" s="2">
        <v>16039.5851350596</v>
      </c>
      <c r="AF100" s="2">
        <v>3287802800361.46</v>
      </c>
      <c r="AG100" s="2">
        <v>46075868535696.398</v>
      </c>
      <c r="AH100" s="2">
        <v>1913120463639.47</v>
      </c>
      <c r="AI100" s="2">
        <v>14530247727405.699</v>
      </c>
      <c r="AJ100" s="2">
        <v>264632932139.043</v>
      </c>
      <c r="AK100" s="3">
        <f t="shared" si="34"/>
        <v>0.64663406843216098</v>
      </c>
      <c r="AL100" s="3">
        <f t="shared" si="35"/>
        <v>0.64148181908431834</v>
      </c>
      <c r="AM100" s="3">
        <f t="shared" si="36"/>
        <v>4.5974659614144597E-2</v>
      </c>
      <c r="AN100" s="3">
        <f t="shared" si="37"/>
        <v>0.38705275559288577</v>
      </c>
      <c r="AO100" s="3">
        <f t="shared" si="38"/>
        <v>2.7489598836990981E-2</v>
      </c>
      <c r="AP100" s="3">
        <f t="shared" si="39"/>
        <v>0.57067704819066223</v>
      </c>
      <c r="AQ100" s="3">
        <f t="shared" si="40"/>
        <v>0.39696316880214466</v>
      </c>
      <c r="AR100" s="3">
        <f t="shared" si="41"/>
        <v>4.5974659614144153E-2</v>
      </c>
      <c r="AS100" s="3">
        <f t="shared" si="42"/>
        <v>0.37069541122240901</v>
      </c>
      <c r="AT100" s="3">
        <f t="shared" si="43"/>
        <v>0.21913059193360951</v>
      </c>
      <c r="AU100" s="3">
        <f t="shared" si="44"/>
        <v>0.32090096849783833</v>
      </c>
      <c r="AV100">
        <f>MIN(0,AC100/MAX($AC$4:AC99)-1)</f>
        <v>0</v>
      </c>
      <c r="AW100">
        <f>MIN(0,AE100/MAX($AE$4:AE99)-1)</f>
        <v>0</v>
      </c>
    </row>
    <row r="101" spans="1:49" x14ac:dyDescent="0.25">
      <c r="A101" s="5">
        <v>40544</v>
      </c>
      <c r="B101" s="4">
        <v>82.755134281177902</v>
      </c>
      <c r="C101" s="4">
        <v>149.578124999978</v>
      </c>
      <c r="D101" s="4">
        <v>6841.8418167069003</v>
      </c>
      <c r="E101" s="4">
        <v>160.060353604234</v>
      </c>
      <c r="F101" s="4">
        <v>2880.8599784493399</v>
      </c>
      <c r="G101" s="4">
        <v>126.86373648395301</v>
      </c>
      <c r="H101" s="2">
        <v>878332130.377298</v>
      </c>
      <c r="I101" s="2">
        <v>7998657247.3710499</v>
      </c>
      <c r="J101" s="2">
        <v>750785565.10000396</v>
      </c>
      <c r="K101" s="2">
        <v>2644749388.4337802</v>
      </c>
      <c r="L101" s="2">
        <v>318054341.04413301</v>
      </c>
      <c r="M101" s="3">
        <f t="shared" si="45"/>
        <v>0</v>
      </c>
      <c r="N101" s="3">
        <f t="shared" si="46"/>
        <v>0</v>
      </c>
      <c r="O101" s="3">
        <f t="shared" si="47"/>
        <v>0</v>
      </c>
      <c r="P101" s="3">
        <f t="shared" si="48"/>
        <v>0</v>
      </c>
      <c r="Q101" s="3">
        <f t="shared" si="49"/>
        <v>0</v>
      </c>
      <c r="R101" s="3">
        <f t="shared" si="50"/>
        <v>0</v>
      </c>
      <c r="S101" s="3">
        <f t="shared" si="51"/>
        <v>4.9541882309221963E-2</v>
      </c>
      <c r="T101" s="3">
        <f t="shared" si="52"/>
        <v>0.16907955706068978</v>
      </c>
      <c r="U101" s="3">
        <f t="shared" si="53"/>
        <v>5.1865898979343239E-2</v>
      </c>
      <c r="V101" s="3">
        <f t="shared" si="54"/>
        <v>0.11322763524742041</v>
      </c>
      <c r="W101" s="3">
        <f t="shared" si="55"/>
        <v>4.780264567118242E-2</v>
      </c>
      <c r="Y101" s="5">
        <v>40544</v>
      </c>
      <c r="Z101" s="2">
        <v>6784.9915053614704</v>
      </c>
      <c r="AA101" s="2">
        <v>21919.7136476302</v>
      </c>
      <c r="AB101" s="2">
        <v>46075863.173636302</v>
      </c>
      <c r="AC101" s="2">
        <v>25519.630742641599</v>
      </c>
      <c r="AD101" s="2">
        <v>8267032.7574714497</v>
      </c>
      <c r="AE101" s="2">
        <v>16039.5851350596</v>
      </c>
      <c r="AF101" s="2">
        <v>3634340123400.0898</v>
      </c>
      <c r="AG101" s="2">
        <v>62968148652998.398</v>
      </c>
      <c r="AH101" s="2">
        <v>2123636659707.3899</v>
      </c>
      <c r="AI101" s="2">
        <v>18073864887134</v>
      </c>
      <c r="AJ101" s="2">
        <v>291068656579.33801</v>
      </c>
      <c r="AK101" s="3">
        <f t="shared" si="34"/>
        <v>0</v>
      </c>
      <c r="AL101" s="3">
        <f t="shared" si="35"/>
        <v>0</v>
      </c>
      <c r="AM101" s="3">
        <f t="shared" si="36"/>
        <v>0</v>
      </c>
      <c r="AN101" s="3">
        <f t="shared" si="37"/>
        <v>0</v>
      </c>
      <c r="AO101" s="3">
        <f t="shared" si="38"/>
        <v>0</v>
      </c>
      <c r="AP101" s="3">
        <f t="shared" si="39"/>
        <v>0</v>
      </c>
      <c r="AQ101" s="3">
        <f t="shared" si="40"/>
        <v>0.10540088444493434</v>
      </c>
      <c r="AR101" s="3">
        <f t="shared" si="41"/>
        <v>0.36661881054320289</v>
      </c>
      <c r="AS101" s="3">
        <f t="shared" si="42"/>
        <v>0.1100381288418395</v>
      </c>
      <c r="AT101" s="3">
        <f t="shared" si="43"/>
        <v>0.24387864723356611</v>
      </c>
      <c r="AU101" s="3">
        <f t="shared" si="44"/>
        <v>9.9895822589477268E-2</v>
      </c>
      <c r="AV101">
        <f>MIN(0,AC101/MAX($AC$4:AC100)-1)</f>
        <v>0</v>
      </c>
      <c r="AW101">
        <f>MIN(0,AE101/MAX($AE$4:AE100)-1)</f>
        <v>0</v>
      </c>
    </row>
    <row r="102" spans="1:49" x14ac:dyDescent="0.25">
      <c r="A102" s="5">
        <v>40544</v>
      </c>
      <c r="B102" s="4">
        <v>82.755134281177902</v>
      </c>
      <c r="C102" s="4">
        <v>149.578124999978</v>
      </c>
      <c r="D102" s="4">
        <v>6841.8418167069003</v>
      </c>
      <c r="E102" s="4">
        <v>160.060353604234</v>
      </c>
      <c r="F102" s="4">
        <v>2880.8599784493399</v>
      </c>
      <c r="G102" s="4">
        <v>126.86373648395301</v>
      </c>
      <c r="H102" s="2">
        <v>904788533.912202</v>
      </c>
      <c r="I102" s="2">
        <v>10363347552.208099</v>
      </c>
      <c r="J102" s="2">
        <v>761929731.63634002</v>
      </c>
      <c r="K102" s="2">
        <v>2999204071.0508599</v>
      </c>
      <c r="L102" s="2">
        <v>339413834.998308</v>
      </c>
      <c r="M102" s="3">
        <f t="shared" si="45"/>
        <v>0</v>
      </c>
      <c r="N102" s="3">
        <f t="shared" si="46"/>
        <v>0</v>
      </c>
      <c r="O102" s="3">
        <f t="shared" si="47"/>
        <v>0</v>
      </c>
      <c r="P102" s="3">
        <f t="shared" si="48"/>
        <v>0</v>
      </c>
      <c r="Q102" s="3">
        <f t="shared" si="49"/>
        <v>0</v>
      </c>
      <c r="R102" s="3">
        <f t="shared" si="50"/>
        <v>0</v>
      </c>
      <c r="S102" s="3">
        <f t="shared" si="51"/>
        <v>3.0121183798137219E-2</v>
      </c>
      <c r="T102" s="3">
        <f t="shared" si="52"/>
        <v>0.29563590884135738</v>
      </c>
      <c r="U102" s="3">
        <f t="shared" si="53"/>
        <v>1.4843341500381246E-2</v>
      </c>
      <c r="V102" s="3">
        <f t="shared" si="54"/>
        <v>0.13402203027901538</v>
      </c>
      <c r="W102" s="3">
        <f t="shared" si="55"/>
        <v>6.7156743982976108E-2</v>
      </c>
      <c r="Y102" s="5">
        <v>40544</v>
      </c>
      <c r="Z102" s="2">
        <v>6784.9915053614704</v>
      </c>
      <c r="AA102" s="2">
        <v>21919.7136476302</v>
      </c>
      <c r="AB102" s="2">
        <v>46075863.173636302</v>
      </c>
      <c r="AC102" s="2">
        <v>25519.630742641599</v>
      </c>
      <c r="AD102" s="2">
        <v>8267032.7574714497</v>
      </c>
      <c r="AE102" s="2">
        <v>16039.5851350596</v>
      </c>
      <c r="AF102" s="2">
        <v>3940266119500.02</v>
      </c>
      <c r="AG102" s="2">
        <v>105675652298187</v>
      </c>
      <c r="AH102" s="2">
        <v>2237484142350.1499</v>
      </c>
      <c r="AI102" s="2">
        <v>23950293872331.602</v>
      </c>
      <c r="AJ102" s="2">
        <v>335012084238.45697</v>
      </c>
      <c r="AK102" s="3">
        <f t="shared" si="34"/>
        <v>0</v>
      </c>
      <c r="AL102" s="3">
        <f t="shared" si="35"/>
        <v>0</v>
      </c>
      <c r="AM102" s="3">
        <f t="shared" si="36"/>
        <v>0</v>
      </c>
      <c r="AN102" s="3">
        <f t="shared" si="37"/>
        <v>0</v>
      </c>
      <c r="AO102" s="3">
        <f t="shared" si="38"/>
        <v>0</v>
      </c>
      <c r="AP102" s="3">
        <f t="shared" si="39"/>
        <v>0</v>
      </c>
      <c r="AQ102" s="3">
        <f t="shared" si="40"/>
        <v>8.4176490287794614E-2</v>
      </c>
      <c r="AR102" s="3">
        <f t="shared" si="41"/>
        <v>0.67823978565002596</v>
      </c>
      <c r="AS102" s="3">
        <f t="shared" si="42"/>
        <v>5.360968041418479E-2</v>
      </c>
      <c r="AT102" s="3">
        <f t="shared" si="43"/>
        <v>0.32513405527230521</v>
      </c>
      <c r="AU102" s="3">
        <f t="shared" si="44"/>
        <v>0.15097272298414266</v>
      </c>
      <c r="AV102">
        <f>MIN(0,AC102/MAX($AC$4:AC101)-1)</f>
        <v>0</v>
      </c>
      <c r="AW102">
        <f>MIN(0,AE102/MAX($AE$4:AE101)-1)</f>
        <v>0</v>
      </c>
    </row>
    <row r="103" spans="1:49" x14ac:dyDescent="0.25">
      <c r="A103" s="5">
        <v>40544</v>
      </c>
      <c r="B103" s="4">
        <v>82.755134281177902</v>
      </c>
      <c r="C103" s="4">
        <v>149.578124999978</v>
      </c>
      <c r="D103" s="4">
        <v>6841.8418167069003</v>
      </c>
      <c r="E103" s="4">
        <v>160.060353604234</v>
      </c>
      <c r="F103" s="4">
        <v>2880.8599784493399</v>
      </c>
      <c r="G103" s="4">
        <v>126.86373648395301</v>
      </c>
      <c r="H103" s="2">
        <v>999747570.87616897</v>
      </c>
      <c r="I103" s="2">
        <v>12002480551.699301</v>
      </c>
      <c r="J103" s="2">
        <v>849582575.11073399</v>
      </c>
      <c r="K103" s="2">
        <v>3498709548.8310499</v>
      </c>
      <c r="L103" s="2">
        <v>356901492.383645</v>
      </c>
      <c r="M103" s="3">
        <f t="shared" si="45"/>
        <v>0</v>
      </c>
      <c r="N103" s="3">
        <f t="shared" si="46"/>
        <v>0</v>
      </c>
      <c r="O103" s="3">
        <f t="shared" si="47"/>
        <v>0</v>
      </c>
      <c r="P103" s="3">
        <f t="shared" si="48"/>
        <v>0</v>
      </c>
      <c r="Q103" s="3">
        <f t="shared" si="49"/>
        <v>0</v>
      </c>
      <c r="R103" s="3">
        <f t="shared" si="50"/>
        <v>0</v>
      </c>
      <c r="S103" s="3">
        <f t="shared" si="51"/>
        <v>0.10495163610592528</v>
      </c>
      <c r="T103" s="3">
        <f t="shared" si="52"/>
        <v>0.15816636383500948</v>
      </c>
      <c r="U103" s="3">
        <f t="shared" si="53"/>
        <v>0.11504058686113794</v>
      </c>
      <c r="V103" s="3">
        <f t="shared" si="54"/>
        <v>0.1665460121908855</v>
      </c>
      <c r="W103" s="3">
        <f t="shared" si="55"/>
        <v>5.1523113032278633E-2</v>
      </c>
      <c r="Y103" s="5">
        <v>40544</v>
      </c>
      <c r="Z103" s="2">
        <v>6784.9915053614704</v>
      </c>
      <c r="AA103" s="2">
        <v>21919.7136476302</v>
      </c>
      <c r="AB103" s="2">
        <v>46075863.173636302</v>
      </c>
      <c r="AC103" s="2">
        <v>25519.630742641599</v>
      </c>
      <c r="AD103" s="2">
        <v>8267032.7574714497</v>
      </c>
      <c r="AE103" s="2">
        <v>16039.5851350596</v>
      </c>
      <c r="AF103" s="2">
        <v>4851450628032.8096</v>
      </c>
      <c r="AG103" s="2">
        <v>141736217194983</v>
      </c>
      <c r="AH103" s="2">
        <v>2797716880796.9502</v>
      </c>
      <c r="AI103" s="2">
        <v>32631787977548.398</v>
      </c>
      <c r="AJ103" s="2">
        <v>373434458908.17902</v>
      </c>
      <c r="AK103" s="3">
        <f t="shared" si="34"/>
        <v>0</v>
      </c>
      <c r="AL103" s="3">
        <f t="shared" si="35"/>
        <v>0</v>
      </c>
      <c r="AM103" s="3">
        <f t="shared" si="36"/>
        <v>0</v>
      </c>
      <c r="AN103" s="3">
        <f t="shared" si="37"/>
        <v>0</v>
      </c>
      <c r="AO103" s="3">
        <f t="shared" si="38"/>
        <v>0</v>
      </c>
      <c r="AP103" s="3">
        <f t="shared" si="39"/>
        <v>0</v>
      </c>
      <c r="AQ103" s="3">
        <f t="shared" si="40"/>
        <v>0.23124948439990378</v>
      </c>
      <c r="AR103" s="3">
        <f t="shared" si="41"/>
        <v>0.34123815763202692</v>
      </c>
      <c r="AS103" s="3">
        <f t="shared" si="42"/>
        <v>0.2503851213257573</v>
      </c>
      <c r="AT103" s="3">
        <f t="shared" si="43"/>
        <v>0.36247964853767534</v>
      </c>
      <c r="AU103" s="3">
        <f t="shared" si="44"/>
        <v>0.11468951860964371</v>
      </c>
      <c r="AV103">
        <f>MIN(0,AC103/MAX($AC$4:AC102)-1)</f>
        <v>0</v>
      </c>
      <c r="AW103">
        <f>MIN(0,AE103/MAX($AE$4:AE102)-1)</f>
        <v>0</v>
      </c>
    </row>
    <row r="104" spans="1:49" x14ac:dyDescent="0.25">
      <c r="A104" s="5">
        <v>40544</v>
      </c>
      <c r="B104" s="4">
        <v>82.755134281177902</v>
      </c>
      <c r="C104" s="4">
        <v>149.578124999978</v>
      </c>
      <c r="D104" s="4">
        <v>6841.8418167069003</v>
      </c>
      <c r="E104" s="4">
        <v>160.060353604234</v>
      </c>
      <c r="F104" s="4">
        <v>2880.8599784493399</v>
      </c>
      <c r="G104" s="4">
        <v>126.86373648395301</v>
      </c>
      <c r="H104" s="2">
        <v>964077812.72060204</v>
      </c>
      <c r="I104" s="2">
        <v>12254885132.6486</v>
      </c>
      <c r="J104" s="2">
        <v>833612784.86429405</v>
      </c>
      <c r="K104" s="2">
        <v>3538209614.31464</v>
      </c>
      <c r="L104" s="2">
        <v>362740173.25006801</v>
      </c>
      <c r="M104" s="3">
        <f t="shared" si="45"/>
        <v>0</v>
      </c>
      <c r="N104" s="3">
        <f t="shared" si="46"/>
        <v>0</v>
      </c>
      <c r="O104" s="3">
        <f t="shared" si="47"/>
        <v>0</v>
      </c>
      <c r="P104" s="3">
        <f t="shared" si="48"/>
        <v>0</v>
      </c>
      <c r="Q104" s="3">
        <f t="shared" si="49"/>
        <v>0</v>
      </c>
      <c r="R104" s="3">
        <f t="shared" si="50"/>
        <v>0</v>
      </c>
      <c r="S104" s="3">
        <f t="shared" si="51"/>
        <v>-3.5678764514832761E-2</v>
      </c>
      <c r="T104" s="3">
        <f t="shared" si="52"/>
        <v>2.1029368042888796E-2</v>
      </c>
      <c r="U104" s="3">
        <f t="shared" si="53"/>
        <v>-1.8797219616184413E-2</v>
      </c>
      <c r="V104" s="3">
        <f t="shared" si="54"/>
        <v>1.1289895583583842E-2</v>
      </c>
      <c r="W104" s="3">
        <f t="shared" si="55"/>
        <v>1.635936243199243E-2</v>
      </c>
      <c r="Y104" s="5">
        <v>40544</v>
      </c>
      <c r="Z104" s="2">
        <v>6784.9915053614704</v>
      </c>
      <c r="AA104" s="2">
        <v>21919.7136476302</v>
      </c>
      <c r="AB104" s="2">
        <v>46075863.173636302</v>
      </c>
      <c r="AC104" s="2">
        <v>25519.630742641599</v>
      </c>
      <c r="AD104" s="2">
        <v>8267032.7574714497</v>
      </c>
      <c r="AE104" s="2">
        <v>16039.5851350596</v>
      </c>
      <c r="AF104" s="2">
        <v>4628882694350.4297</v>
      </c>
      <c r="AG104" s="2">
        <v>147759897847200</v>
      </c>
      <c r="AH104" s="2">
        <v>2739092935622.6099</v>
      </c>
      <c r="AI104" s="2">
        <v>33380502671118</v>
      </c>
      <c r="AJ104" s="2">
        <v>397123794501.815</v>
      </c>
      <c r="AK104" s="3">
        <f t="shared" si="34"/>
        <v>0</v>
      </c>
      <c r="AL104" s="3">
        <f t="shared" si="35"/>
        <v>0</v>
      </c>
      <c r="AM104" s="3">
        <f t="shared" si="36"/>
        <v>0</v>
      </c>
      <c r="AN104" s="3">
        <f t="shared" si="37"/>
        <v>0</v>
      </c>
      <c r="AO104" s="3">
        <f t="shared" si="38"/>
        <v>0</v>
      </c>
      <c r="AP104" s="3">
        <f t="shared" si="39"/>
        <v>0</v>
      </c>
      <c r="AQ104" s="3">
        <f t="shared" si="40"/>
        <v>-4.5876573987238101E-2</v>
      </c>
      <c r="AR104" s="3">
        <f t="shared" si="41"/>
        <v>4.2499233939130576E-2</v>
      </c>
      <c r="AS104" s="3">
        <f t="shared" si="42"/>
        <v>-2.0954209332876061E-2</v>
      </c>
      <c r="AT104" s="3">
        <f t="shared" si="43"/>
        <v>2.2944335568885643E-2</v>
      </c>
      <c r="AU104" s="3">
        <f t="shared" si="44"/>
        <v>6.3436394335159019E-2</v>
      </c>
      <c r="AV104">
        <f>MIN(0,AC104/MAX($AC$4:AC103)-1)</f>
        <v>0</v>
      </c>
      <c r="AW104">
        <f>MIN(0,AE104/MAX($AE$4:AE103)-1)</f>
        <v>0</v>
      </c>
    </row>
  </sheetData>
  <conditionalFormatting sqref="AL4:AM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O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0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0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1D7D-6141-48BB-84AB-9F95CC68928A}">
  <dimension ref="A1:BG43"/>
  <sheetViews>
    <sheetView zoomScale="70" zoomScaleNormal="70" workbookViewId="0">
      <selection activeCell="K42" sqref="K42"/>
    </sheetView>
  </sheetViews>
  <sheetFormatPr defaultRowHeight="15" x14ac:dyDescent="0.25"/>
  <cols>
    <col min="1" max="1" width="11.5703125" bestFit="1" customWidth="1"/>
    <col min="8" max="8" width="11.85546875" bestFit="1" customWidth="1"/>
    <col min="9" max="10" width="14.42578125" bestFit="1" customWidth="1"/>
    <col min="11" max="11" width="13.42578125" bestFit="1" customWidth="1"/>
    <col min="12" max="12" width="11.85546875" bestFit="1" customWidth="1"/>
    <col min="33" max="33" width="13.42578125" style="2" bestFit="1" customWidth="1"/>
    <col min="35" max="35" width="10.140625" bestFit="1" customWidth="1"/>
    <col min="42" max="42" width="17" bestFit="1" customWidth="1"/>
    <col min="43" max="43" width="19" bestFit="1" customWidth="1"/>
    <col min="44" max="44" width="17" bestFit="1" customWidth="1"/>
    <col min="45" max="45" width="18" bestFit="1" customWidth="1"/>
    <col min="46" max="46" width="15.42578125" bestFit="1" customWidth="1"/>
    <col min="58" max="59" width="13.42578125" bestFit="1" customWidth="1"/>
  </cols>
  <sheetData>
    <row r="1" spans="1:59" x14ac:dyDescent="0.25"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2" t="s">
        <v>0</v>
      </c>
      <c r="I1" s="2" t="s">
        <v>1</v>
      </c>
      <c r="J1" s="2" t="s">
        <v>13</v>
      </c>
      <c r="K1" s="2" t="s">
        <v>2</v>
      </c>
      <c r="L1" s="2" t="s">
        <v>14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0</v>
      </c>
      <c r="T1" t="s">
        <v>1</v>
      </c>
      <c r="U1" t="s">
        <v>13</v>
      </c>
      <c r="V1" t="s">
        <v>2</v>
      </c>
      <c r="W1" t="s">
        <v>14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G1" s="28" t="str">
        <f>T1</f>
        <v>onlystocks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  <c r="AP1" t="s">
        <v>4</v>
      </c>
      <c r="AQ1" t="s">
        <v>5</v>
      </c>
      <c r="AR1" t="s">
        <v>22</v>
      </c>
      <c r="AS1" t="s">
        <v>6</v>
      </c>
      <c r="AT1" t="s">
        <v>23</v>
      </c>
      <c r="AU1" t="s">
        <v>16</v>
      </c>
      <c r="AV1" t="s">
        <v>17</v>
      </c>
      <c r="AW1" t="s">
        <v>18</v>
      </c>
      <c r="AX1" t="s">
        <v>19</v>
      </c>
      <c r="AY1" t="s">
        <v>20</v>
      </c>
      <c r="AZ1" t="s">
        <v>21</v>
      </c>
      <c r="BA1" t="s">
        <v>4</v>
      </c>
      <c r="BB1" t="s">
        <v>5</v>
      </c>
      <c r="BC1" t="s">
        <v>22</v>
      </c>
      <c r="BD1" t="s">
        <v>6</v>
      </c>
      <c r="BE1" t="s">
        <v>23</v>
      </c>
      <c r="BF1" s="29" t="s">
        <v>4</v>
      </c>
      <c r="BG1" s="29" t="s">
        <v>23</v>
      </c>
    </row>
    <row r="2" spans="1:59" x14ac:dyDescent="0.25">
      <c r="A2" s="5">
        <v>27030</v>
      </c>
      <c r="B2" s="4">
        <v>8.1095313322778608</v>
      </c>
      <c r="C2" s="4">
        <v>10.7343749999983</v>
      </c>
      <c r="D2" s="4">
        <v>124.41462573594001</v>
      </c>
      <c r="E2" s="4">
        <v>6.6788262537761103</v>
      </c>
      <c r="F2" s="4">
        <v>82.896410603366604</v>
      </c>
      <c r="G2" s="4">
        <v>6.0444587816532698</v>
      </c>
      <c r="H2" s="2">
        <v>24661185.567953698</v>
      </c>
      <c r="I2" s="2">
        <v>124414623.37205499</v>
      </c>
      <c r="J2" s="2">
        <v>20783610.779109601</v>
      </c>
      <c r="K2" s="2">
        <v>51478585.596844099</v>
      </c>
      <c r="L2" s="2">
        <v>11643363.4754091</v>
      </c>
      <c r="M2" s="3" t="e">
        <f>B2/#REF!-1</f>
        <v>#REF!</v>
      </c>
      <c r="N2" s="3" t="e">
        <f>C2/#REF!-1</f>
        <v>#REF!</v>
      </c>
      <c r="O2" s="3" t="e">
        <f>D2/#REF!-1</f>
        <v>#REF!</v>
      </c>
      <c r="P2" s="3" t="e">
        <f>E2/#REF!-1</f>
        <v>#REF!</v>
      </c>
      <c r="Q2" s="3" t="e">
        <f>F2/#REF!-1</f>
        <v>#REF!</v>
      </c>
      <c r="R2" s="3" t="e">
        <f>G2/#REF!-1</f>
        <v>#REF!</v>
      </c>
      <c r="S2" s="3" t="e">
        <f>H2/#REF!-1</f>
        <v>#REF!</v>
      </c>
      <c r="T2" s="3" t="e">
        <f>I2/#REF!-1</f>
        <v>#REF!</v>
      </c>
      <c r="U2" s="3" t="e">
        <f>J2/#REF!-1</f>
        <v>#REF!</v>
      </c>
      <c r="V2" s="3" t="e">
        <f>K2/#REF!-1</f>
        <v>#REF!</v>
      </c>
      <c r="W2" s="3" t="e">
        <f>L2/#REF!-1</f>
        <v>#REF!</v>
      </c>
      <c r="X2" s="31">
        <v>1</v>
      </c>
      <c r="Y2" s="31">
        <v>1</v>
      </c>
      <c r="Z2" s="31">
        <v>1</v>
      </c>
      <c r="AA2" s="31">
        <v>1</v>
      </c>
      <c r="AB2" s="31">
        <v>1</v>
      </c>
      <c r="AC2" s="31">
        <v>1</v>
      </c>
      <c r="AD2" s="3"/>
      <c r="AE2" s="3"/>
      <c r="AF2" s="3"/>
      <c r="AG2" s="2">
        <f>1000000</f>
        <v>1000000</v>
      </c>
      <c r="AI2" s="5">
        <v>27030</v>
      </c>
      <c r="AJ2" s="2">
        <v>65.541622534343603</v>
      </c>
      <c r="AK2" s="2">
        <v>114.113844769232</v>
      </c>
      <c r="AL2" s="2">
        <v>15317.9158358082</v>
      </c>
      <c r="AM2" s="2">
        <v>44.5793821576003</v>
      </c>
      <c r="AN2" s="2">
        <v>6855.7936874978104</v>
      </c>
      <c r="AO2" s="2">
        <v>36.505960871251503</v>
      </c>
      <c r="AP2" s="2">
        <v>1372847485.1121299</v>
      </c>
      <c r="AQ2" s="2">
        <v>15317917619.096201</v>
      </c>
      <c r="AR2" s="2">
        <v>881054745.17943597</v>
      </c>
      <c r="AS2" s="2">
        <v>4792124989.2984304</v>
      </c>
      <c r="AT2" s="2">
        <v>213779485.70380101</v>
      </c>
      <c r="AU2" s="3" t="e">
        <f>AJ2/#REF!-1</f>
        <v>#REF!</v>
      </c>
      <c r="AV2" s="3" t="e">
        <f>AK2/#REF!-1</f>
        <v>#REF!</v>
      </c>
      <c r="AW2" s="3" t="e">
        <f>AL2/#REF!-1</f>
        <v>#REF!</v>
      </c>
      <c r="AX2" s="3" t="e">
        <f>AM2/#REF!-1</f>
        <v>#REF!</v>
      </c>
      <c r="AY2" s="3" t="e">
        <f>AN2/#REF!-1</f>
        <v>#REF!</v>
      </c>
      <c r="AZ2" s="3" t="e">
        <f>AO2/#REF!-1</f>
        <v>#REF!</v>
      </c>
      <c r="BA2" s="3" t="e">
        <f>AP2/#REF!-1</f>
        <v>#REF!</v>
      </c>
      <c r="BB2" s="3" t="e">
        <f>AQ2/#REF!-1</f>
        <v>#REF!</v>
      </c>
      <c r="BC2" s="3" t="e">
        <f>AR2/#REF!-1</f>
        <v>#REF!</v>
      </c>
      <c r="BD2" s="3" t="e">
        <f>AS2/#REF!-1</f>
        <v>#REF!</v>
      </c>
      <c r="BE2" s="3" t="e">
        <f>AT2/#REF!-1</f>
        <v>#REF!</v>
      </c>
      <c r="BF2" s="2">
        <f>1000000</f>
        <v>1000000</v>
      </c>
      <c r="BG2" s="30">
        <f>BF2</f>
        <v>1000000</v>
      </c>
    </row>
    <row r="3" spans="1:59" x14ac:dyDescent="0.25">
      <c r="A3" s="5">
        <v>27395</v>
      </c>
      <c r="B3" s="4">
        <v>8.4707740916246408</v>
      </c>
      <c r="C3" s="4">
        <v>11.9843749999983</v>
      </c>
      <c r="D3" s="4">
        <v>171.36459112765701</v>
      </c>
      <c r="E3" s="4">
        <v>6.9584780409399496</v>
      </c>
      <c r="F3" s="4">
        <v>96.325685982269704</v>
      </c>
      <c r="G3" s="4">
        <v>6.4379242669690804</v>
      </c>
      <c r="H3" s="2">
        <v>27956392.834420402</v>
      </c>
      <c r="I3" s="2">
        <v>171364587.86449301</v>
      </c>
      <c r="J3" s="2">
        <v>23390504.978600699</v>
      </c>
      <c r="K3" s="2">
        <v>64235669.396498397</v>
      </c>
      <c r="L3" s="2">
        <v>13441029.6924471</v>
      </c>
      <c r="M3" s="3">
        <f t="shared" ref="M3:W3" si="0">B3/B2-1</f>
        <v>4.4545454545436902E-2</v>
      </c>
      <c r="N3" s="3">
        <f t="shared" si="0"/>
        <v>0.11644832605533129</v>
      </c>
      <c r="O3" s="3">
        <f t="shared" si="0"/>
        <v>0.37736693024632428</v>
      </c>
      <c r="P3" s="3">
        <f t="shared" si="0"/>
        <v>4.1871397239257258E-2</v>
      </c>
      <c r="Q3" s="3">
        <f t="shared" si="0"/>
        <v>0.16200068593027495</v>
      </c>
      <c r="R3" s="3">
        <f t="shared" si="0"/>
        <v>6.5095238387611332E-2</v>
      </c>
      <c r="S3" s="3">
        <f t="shared" si="0"/>
        <v>0.13361917485218977</v>
      </c>
      <c r="T3" s="3">
        <f t="shared" si="0"/>
        <v>0.37736693018823653</v>
      </c>
      <c r="U3" s="3">
        <f t="shared" si="0"/>
        <v>0.12543028385189858</v>
      </c>
      <c r="V3" s="3">
        <f t="shared" si="0"/>
        <v>0.24781340924091699</v>
      </c>
      <c r="W3" s="3">
        <f t="shared" si="0"/>
        <v>0.15439406498257036</v>
      </c>
      <c r="X3" s="31">
        <f>X2*(1+M3)</f>
        <v>1.0445454545454369</v>
      </c>
      <c r="Y3" s="31">
        <f t="shared" ref="Y3:AC3" si="1">Y2*(1+N3)</f>
        <v>1.1164483260553313</v>
      </c>
      <c r="Z3" s="31">
        <f t="shared" si="1"/>
        <v>1.3773669302463243</v>
      </c>
      <c r="AA3" s="31">
        <f t="shared" si="1"/>
        <v>1.0418713972392573</v>
      </c>
      <c r="AB3" s="31">
        <f t="shared" si="1"/>
        <v>1.1620006859302749</v>
      </c>
      <c r="AC3" s="31">
        <f t="shared" si="1"/>
        <v>1.0650952383876113</v>
      </c>
      <c r="AD3" s="3"/>
      <c r="AE3" s="3"/>
      <c r="AF3" s="3"/>
      <c r="AG3" s="2">
        <f>AG2*(1+T3)</f>
        <v>1377366.9301882365</v>
      </c>
      <c r="AI3" s="5">
        <v>27395</v>
      </c>
      <c r="AJ3" s="2">
        <v>71.510317030476401</v>
      </c>
      <c r="AK3" s="2">
        <v>142.23135023652799</v>
      </c>
      <c r="AL3" s="2">
        <v>29048.784308859002</v>
      </c>
      <c r="AM3" s="2">
        <v>48.390428291352102</v>
      </c>
      <c r="AN3" s="2">
        <v>9256.2031007907608</v>
      </c>
      <c r="AO3" s="2">
        <v>41.4127459957216</v>
      </c>
      <c r="AP3" s="2">
        <v>1786240118.66745</v>
      </c>
      <c r="AQ3" s="2">
        <v>29048787690.071201</v>
      </c>
      <c r="AR3" s="2">
        <v>1130673703.7787199</v>
      </c>
      <c r="AS3" s="2">
        <v>7580243859.62356</v>
      </c>
      <c r="AT3" s="2">
        <v>286941209.34568399</v>
      </c>
      <c r="AU3" s="3">
        <f t="shared" ref="AU3:BE3" si="2">AJ3/AJ2-1</f>
        <v>9.1067237357531416E-2</v>
      </c>
      <c r="AV3" s="3">
        <f t="shared" si="2"/>
        <v>0.24639872159383391</v>
      </c>
      <c r="AW3" s="3">
        <f t="shared" si="2"/>
        <v>0.89639273516261198</v>
      </c>
      <c r="AX3" s="3">
        <f t="shared" si="2"/>
        <v>8.5488985026277664E-2</v>
      </c>
      <c r="AY3" s="3">
        <f t="shared" si="2"/>
        <v>0.35012859527414375</v>
      </c>
      <c r="AZ3" s="3">
        <f t="shared" si="2"/>
        <v>0.13441051837466356</v>
      </c>
      <c r="BA3" s="3">
        <f t="shared" si="2"/>
        <v>0.30112058188426905</v>
      </c>
      <c r="BB3" s="3">
        <f t="shared" si="2"/>
        <v>0.89639273512329809</v>
      </c>
      <c r="BC3" s="3">
        <f t="shared" si="2"/>
        <v>0.28331832949659264</v>
      </c>
      <c r="BD3" s="3">
        <f t="shared" si="2"/>
        <v>0.58181263563689134</v>
      </c>
      <c r="BE3" s="3">
        <f t="shared" si="2"/>
        <v>0.34222986083543638</v>
      </c>
      <c r="BF3" s="30">
        <f>(1+BA3)*BF2</f>
        <v>1301120.5818842691</v>
      </c>
      <c r="BG3" s="30">
        <f>(1+BE3)*BG2</f>
        <v>1342229.8608354365</v>
      </c>
    </row>
    <row r="4" spans="1:59" x14ac:dyDescent="0.25">
      <c r="A4" s="5">
        <v>27760</v>
      </c>
      <c r="B4" s="4">
        <v>6.5687203791449598</v>
      </c>
      <c r="C4" s="4">
        <v>12.7968749999984</v>
      </c>
      <c r="D4" s="4">
        <v>210.10032945113599</v>
      </c>
      <c r="E4" s="4">
        <v>8.1501898625768803</v>
      </c>
      <c r="F4" s="4">
        <v>108.76686918763799</v>
      </c>
      <c r="G4" s="4">
        <v>7.5541672786023799</v>
      </c>
      <c r="H4" s="2">
        <v>30442362.553013202</v>
      </c>
      <c r="I4" s="2">
        <v>210100325.44602701</v>
      </c>
      <c r="J4" s="2">
        <v>26327666.319571901</v>
      </c>
      <c r="K4" s="2">
        <v>77375234.762195602</v>
      </c>
      <c r="L4" s="2">
        <v>14970855.762675799</v>
      </c>
      <c r="M4" s="3">
        <f t="shared" ref="M4:Q43" si="3">B4/B3-1</f>
        <v>-0.22454308093994735</v>
      </c>
      <c r="N4" s="3">
        <f t="shared" si="3"/>
        <v>6.7796610169509552E-2</v>
      </c>
      <c r="O4" s="3">
        <f t="shared" ref="O4:W12" si="4">D4/D3-1</f>
        <v>0.22604283690452154</v>
      </c>
      <c r="P4" s="3">
        <f t="shared" si="4"/>
        <v>0.17126041278359128</v>
      </c>
      <c r="Q4" s="3">
        <f t="shared" si="4"/>
        <v>0.12915748357772694</v>
      </c>
      <c r="R4" s="3">
        <f t="shared" si="4"/>
        <v>0.17338554561139885</v>
      </c>
      <c r="S4" s="3">
        <f t="shared" si="4"/>
        <v>8.8923121567101138E-2</v>
      </c>
      <c r="T4" s="3">
        <f t="shared" si="4"/>
        <v>0.22604283687925286</v>
      </c>
      <c r="U4" s="3">
        <f t="shared" si="4"/>
        <v>0.12557066825441887</v>
      </c>
      <c r="V4" s="3">
        <f t="shared" si="4"/>
        <v>0.2045524782281396</v>
      </c>
      <c r="W4" s="3">
        <f t="shared" si="4"/>
        <v>0.11381762448515031</v>
      </c>
      <c r="X4" s="31">
        <f t="shared" ref="X4:X43" si="5">X3*(1+M4)</f>
        <v>0.80999999999998673</v>
      </c>
      <c r="Y4" s="31">
        <f t="shared" ref="Y4:Y43" si="6">Y3*(1+N4)</f>
        <v>1.1921397379913061</v>
      </c>
      <c r="Z4" s="31">
        <f t="shared" ref="Z4:Z43" si="7">Z3*(1+O4)</f>
        <v>1.6887108586176756</v>
      </c>
      <c r="AA4" s="31">
        <f t="shared" ref="AA4:AA43" si="8">AA3*(1+P4)</f>
        <v>1.2203027227978696</v>
      </c>
      <c r="AB4" s="31">
        <f t="shared" ref="AB4:AB43" si="9">AB3*(1+Q4)</f>
        <v>1.3120817704406218</v>
      </c>
      <c r="AC4" s="31">
        <f t="shared" ref="AC4:AC43" si="10">AC3*(1+R4)</f>
        <v>1.2497673574235502</v>
      </c>
      <c r="AD4" s="3"/>
      <c r="AE4" s="3"/>
      <c r="AF4" s="3"/>
      <c r="AG4" s="2">
        <f t="shared" ref="AG4:AG43" si="11">AG3*(1+T4)</f>
        <v>1688710.8585116533</v>
      </c>
      <c r="AI4" s="5">
        <v>27760</v>
      </c>
      <c r="AJ4" s="2">
        <v>42.990839520497197</v>
      </c>
      <c r="AK4" s="2">
        <v>162.16802320351999</v>
      </c>
      <c r="AL4" s="2">
        <v>43658.612846652402</v>
      </c>
      <c r="AM4" s="2">
        <v>66.378079004602199</v>
      </c>
      <c r="AN4" s="2">
        <v>11800.9582643959</v>
      </c>
      <c r="AO4" s="2">
        <v>57.012858843665001</v>
      </c>
      <c r="AP4" s="2">
        <v>2164934052.1716199</v>
      </c>
      <c r="AQ4" s="2">
        <v>43658617928.077301</v>
      </c>
      <c r="AR4" s="2">
        <v>1452801941.3783901</v>
      </c>
      <c r="AS4" s="2">
        <v>11002300469.1091</v>
      </c>
      <c r="AT4" s="2">
        <v>360127233.45537102</v>
      </c>
      <c r="AU4" s="3">
        <f t="shared" ref="AU4:BC10" si="12">AJ4/AJ3-1</f>
        <v>-0.39881626448145546</v>
      </c>
      <c r="AV4" s="3">
        <f t="shared" si="12"/>
        <v>0.1401707354520485</v>
      </c>
      <c r="AW4" s="3">
        <f t="shared" si="12"/>
        <v>0.50294113455680289</v>
      </c>
      <c r="AX4" s="3">
        <f t="shared" si="12"/>
        <v>0.37171918803753767</v>
      </c>
      <c r="AY4" s="3">
        <f t="shared" si="12"/>
        <v>0.27492430059013517</v>
      </c>
      <c r="AZ4" s="3">
        <f t="shared" si="12"/>
        <v>0.37669834426229709</v>
      </c>
      <c r="BA4" s="3">
        <f t="shared" si="12"/>
        <v>0.21200617405608302</v>
      </c>
      <c r="BB4" s="3">
        <f t="shared" si="12"/>
        <v>0.50294113454516731</v>
      </c>
      <c r="BC4" s="3">
        <f t="shared" si="12"/>
        <v>0.28489938036333129</v>
      </c>
      <c r="BD4" s="3">
        <f t="shared" ref="BD4:BE43" si="13">AS4/AS3-1</f>
        <v>0.45144413199069322</v>
      </c>
      <c r="BE4" s="3">
        <f t="shared" si="13"/>
        <v>0.25505581535874233</v>
      </c>
      <c r="BF4" s="30">
        <f t="shared" ref="BF4:BF43" si="14">(1+BA4)*BF3</f>
        <v>1576966.1784351775</v>
      </c>
      <c r="BG4" s="30">
        <f t="shared" ref="BG4:BG43" si="15">(1+BE4)*BG3</f>
        <v>1684573.39238967</v>
      </c>
    </row>
    <row r="5" spans="1:59" x14ac:dyDescent="0.25">
      <c r="A5" s="5">
        <v>28126</v>
      </c>
      <c r="B5" s="4">
        <v>7.7851500789867298</v>
      </c>
      <c r="C5" s="4">
        <v>13.3906249999983</v>
      </c>
      <c r="D5" s="4">
        <v>197.63879121690999</v>
      </c>
      <c r="E5" s="4">
        <v>8.0571860680834195</v>
      </c>
      <c r="F5" s="4">
        <v>127.721581157589</v>
      </c>
      <c r="G5" s="4">
        <v>7.6603406822501796</v>
      </c>
      <c r="H5" s="2">
        <v>31896597.868949998</v>
      </c>
      <c r="I5" s="2">
        <v>197638787.450488</v>
      </c>
      <c r="J5" s="2">
        <v>26913371.253980901</v>
      </c>
      <c r="K5" s="2">
        <v>74662575.082101107</v>
      </c>
      <c r="L5" s="2">
        <v>16293127.839902001</v>
      </c>
      <c r="M5" s="3">
        <f t="shared" si="3"/>
        <v>0.18518518518520199</v>
      </c>
      <c r="N5" s="3">
        <f t="shared" si="3"/>
        <v>4.6398046398044457E-2</v>
      </c>
      <c r="O5" s="3">
        <f t="shared" si="4"/>
        <v>-5.9312321245665767E-2</v>
      </c>
      <c r="P5" s="3">
        <f t="shared" si="4"/>
        <v>-1.1411242690247625E-2</v>
      </c>
      <c r="Q5" s="3">
        <f t="shared" si="4"/>
        <v>0.17426916956901173</v>
      </c>
      <c r="R5" s="3">
        <f t="shared" si="4"/>
        <v>1.4054944738719488E-2</v>
      </c>
      <c r="S5" s="3">
        <f t="shared" si="4"/>
        <v>4.7770120121404913E-2</v>
      </c>
      <c r="T5" s="3">
        <f t="shared" si="4"/>
        <v>-5.9312321240265198E-2</v>
      </c>
      <c r="U5" s="3">
        <f t="shared" si="4"/>
        <v>2.2246747102442122E-2</v>
      </c>
      <c r="V5" s="3">
        <f t="shared" si="4"/>
        <v>-3.5058500157467143E-2</v>
      </c>
      <c r="W5" s="3">
        <f t="shared" si="4"/>
        <v>8.8323079066915389E-2</v>
      </c>
      <c r="X5" s="31">
        <f t="shared" si="5"/>
        <v>0.95999999999999786</v>
      </c>
      <c r="Y5" s="31">
        <f t="shared" si="6"/>
        <v>1.2474526928675793</v>
      </c>
      <c r="Z5" s="31">
        <f t="shared" si="7"/>
        <v>1.5885494976802998</v>
      </c>
      <c r="AA5" s="31">
        <f t="shared" si="8"/>
        <v>1.2063775522724531</v>
      </c>
      <c r="AB5" s="31">
        <f t="shared" si="9"/>
        <v>1.5407371709819477</v>
      </c>
      <c r="AC5" s="31">
        <f t="shared" si="10"/>
        <v>1.2673327685683937</v>
      </c>
      <c r="AD5" s="3"/>
      <c r="AE5" s="3"/>
      <c r="AF5" s="3"/>
      <c r="AG5" s="2">
        <f t="shared" si="11"/>
        <v>1588549.497589686</v>
      </c>
      <c r="AI5" s="5">
        <v>28126</v>
      </c>
      <c r="AJ5" s="2">
        <v>60.380981698856701</v>
      </c>
      <c r="AK5" s="2">
        <v>177.564289454001</v>
      </c>
      <c r="AL5" s="2">
        <v>38632.658743796303</v>
      </c>
      <c r="AM5" s="2">
        <v>64.871776919361693</v>
      </c>
      <c r="AN5" s="2">
        <v>16270.822638035899</v>
      </c>
      <c r="AO5" s="2">
        <v>58.626702485921399</v>
      </c>
      <c r="AP5" s="2">
        <v>2395229750.6947098</v>
      </c>
      <c r="AQ5" s="2">
        <v>38632663240.327797</v>
      </c>
      <c r="AR5" s="2">
        <v>1527593878.5861199</v>
      </c>
      <c r="AS5" s="2">
        <v>10254714600.770201</v>
      </c>
      <c r="AT5" s="2">
        <v>429674868.25456399</v>
      </c>
      <c r="AU5" s="3">
        <f t="shared" si="12"/>
        <v>0.40450808526472759</v>
      </c>
      <c r="AV5" s="3">
        <f t="shared" si="12"/>
        <v>9.49402104455499E-2</v>
      </c>
      <c r="AW5" s="3">
        <f t="shared" si="12"/>
        <v>-0.11511941802890957</v>
      </c>
      <c r="AX5" s="3">
        <f t="shared" si="12"/>
        <v>-2.2692764054471515E-2</v>
      </c>
      <c r="AY5" s="3">
        <f t="shared" si="12"/>
        <v>0.37877130598163467</v>
      </c>
      <c r="AZ5" s="3">
        <f t="shared" si="12"/>
        <v>2.8306660549714202E-2</v>
      </c>
      <c r="BA5" s="3">
        <f t="shared" si="12"/>
        <v>0.106375387412879</v>
      </c>
      <c r="BB5" s="3">
        <f t="shared" si="12"/>
        <v>-0.11511941802713965</v>
      </c>
      <c r="BC5" s="3">
        <f t="shared" si="12"/>
        <v>5.1481165517144545E-2</v>
      </c>
      <c r="BD5" s="3">
        <f t="shared" si="13"/>
        <v>-6.7948141430774323E-2</v>
      </c>
      <c r="BE5" s="3">
        <f t="shared" si="13"/>
        <v>0.19311962089590673</v>
      </c>
      <c r="BF5" s="30">
        <f t="shared" si="14"/>
        <v>1744716.5666032268</v>
      </c>
      <c r="BG5" s="30">
        <f t="shared" si="15"/>
        <v>2009897.5672992945</v>
      </c>
    </row>
    <row r="6" spans="1:59" x14ac:dyDescent="0.25">
      <c r="A6" s="5">
        <v>28491</v>
      </c>
      <c r="B6" s="4">
        <v>10.184307530276</v>
      </c>
      <c r="C6" s="4">
        <v>14.062499999998</v>
      </c>
      <c r="D6" s="4">
        <v>213.14317630032801</v>
      </c>
      <c r="E6" s="4">
        <v>7.7667622489900499</v>
      </c>
      <c r="F6" s="4">
        <v>152.676821249569</v>
      </c>
      <c r="G6" s="4">
        <v>7.4332026709276198</v>
      </c>
      <c r="H6" s="2">
        <v>34727144.883553199</v>
      </c>
      <c r="I6" s="2">
        <v>213143172.236936</v>
      </c>
      <c r="J6" s="2">
        <v>28252742.931347601</v>
      </c>
      <c r="K6" s="2">
        <v>77195854.4942891</v>
      </c>
      <c r="L6" s="2">
        <v>16926139.457854301</v>
      </c>
      <c r="M6" s="3">
        <f t="shared" si="3"/>
        <v>0.30817099567096973</v>
      </c>
      <c r="N6" s="3">
        <f t="shared" si="3"/>
        <v>5.017502917151262E-2</v>
      </c>
      <c r="O6" s="3">
        <f t="shared" si="4"/>
        <v>7.8448086977023879E-2</v>
      </c>
      <c r="P6" s="3">
        <f t="shared" si="4"/>
        <v>-3.604531614874984E-2</v>
      </c>
      <c r="Q6" s="3">
        <f t="shared" si="4"/>
        <v>0.19538781046868681</v>
      </c>
      <c r="R6" s="3">
        <f t="shared" si="4"/>
        <v>-2.9651163145897996E-2</v>
      </c>
      <c r="S6" s="3">
        <f t="shared" si="4"/>
        <v>8.8741345589042231E-2</v>
      </c>
      <c r="T6" s="3">
        <f t="shared" si="4"/>
        <v>7.8448086969427067E-2</v>
      </c>
      <c r="U6" s="3">
        <f t="shared" si="4"/>
        <v>4.9766031342824979E-2</v>
      </c>
      <c r="V6" s="3">
        <f t="shared" si="4"/>
        <v>3.3929708550801019E-2</v>
      </c>
      <c r="W6" s="3">
        <f t="shared" si="4"/>
        <v>3.8851448547653877E-2</v>
      </c>
      <c r="X6" s="31">
        <f t="shared" si="5"/>
        <v>1.2558441558441282</v>
      </c>
      <c r="Y6" s="31">
        <f t="shared" si="6"/>
        <v>1.310043668122292</v>
      </c>
      <c r="Z6" s="31">
        <f t="shared" si="7"/>
        <v>1.7131681668416316</v>
      </c>
      <c r="AA6" s="31">
        <f t="shared" si="8"/>
        <v>1.1628932920060375</v>
      </c>
      <c r="AB6" s="31">
        <f t="shared" si="9"/>
        <v>1.8417784333278293</v>
      </c>
      <c r="AC6" s="31">
        <f t="shared" si="10"/>
        <v>1.2297548778874297</v>
      </c>
      <c r="AD6" s="3"/>
      <c r="AE6" s="3"/>
      <c r="AF6" s="3"/>
      <c r="AG6" s="2">
        <f t="shared" si="11"/>
        <v>1713168.1667318414</v>
      </c>
      <c r="AI6" s="5">
        <v>28491</v>
      </c>
      <c r="AJ6" s="2">
        <v>103.30201405854601</v>
      </c>
      <c r="AK6" s="2">
        <v>195.82809543511399</v>
      </c>
      <c r="AL6" s="2">
        <v>44930.739036910003</v>
      </c>
      <c r="AM6" s="2">
        <v>60.279102621636397</v>
      </c>
      <c r="AN6" s="2">
        <v>23247.378650168899</v>
      </c>
      <c r="AO6" s="2">
        <v>55.201354367075098</v>
      </c>
      <c r="AP6" s="2">
        <v>2879273258.4332099</v>
      </c>
      <c r="AQ6" s="2">
        <v>44930744266.378098</v>
      </c>
      <c r="AR6" s="2">
        <v>1703836261.91699</v>
      </c>
      <c r="AS6" s="2">
        <v>10992742794.430401</v>
      </c>
      <c r="AT6" s="2">
        <v>469375382.40259898</v>
      </c>
      <c r="AU6" s="3">
        <f t="shared" si="12"/>
        <v>0.71083694156801047</v>
      </c>
      <c r="AV6" s="3">
        <f t="shared" si="12"/>
        <v>0.10285742722972646</v>
      </c>
      <c r="AW6" s="3">
        <f t="shared" si="12"/>
        <v>0.16302476966136981</v>
      </c>
      <c r="AX6" s="3">
        <f t="shared" si="12"/>
        <v>-7.0796184655681271E-2</v>
      </c>
      <c r="AY6" s="3">
        <f t="shared" si="12"/>
        <v>0.42877709181243717</v>
      </c>
      <c r="AZ6" s="3">
        <f t="shared" si="12"/>
        <v>-5.8426416182436047E-2</v>
      </c>
      <c r="BA6" s="3">
        <f t="shared" si="12"/>
        <v>0.20208646272789021</v>
      </c>
      <c r="BB6" s="3">
        <f t="shared" si="12"/>
        <v>0.16302476965853785</v>
      </c>
      <c r="BC6" s="3">
        <f t="shared" si="12"/>
        <v>0.11537253834376004</v>
      </c>
      <c r="BD6" s="3">
        <f t="shared" si="13"/>
        <v>7.1969647366370237E-2</v>
      </c>
      <c r="BE6" s="3">
        <f t="shared" si="13"/>
        <v>9.2396640067191838E-2</v>
      </c>
      <c r="BF6" s="30">
        <f t="shared" si="14"/>
        <v>2097300.1660108222</v>
      </c>
      <c r="BG6" s="30">
        <f t="shared" si="15"/>
        <v>2195605.349396972</v>
      </c>
    </row>
    <row r="7" spans="1:59" x14ac:dyDescent="0.25">
      <c r="A7" s="5">
        <v>28856</v>
      </c>
      <c r="B7" s="4">
        <v>16.113744075824599</v>
      </c>
      <c r="C7" s="4">
        <v>19.7499999999967</v>
      </c>
      <c r="D7" s="4">
        <v>251.598098971658</v>
      </c>
      <c r="E7" s="4">
        <v>7.6850136464655101</v>
      </c>
      <c r="F7" s="4">
        <v>181.42959758493399</v>
      </c>
      <c r="G7" s="4">
        <v>7.3150437061645404</v>
      </c>
      <c r="H7" s="2">
        <v>41898926.143981799</v>
      </c>
      <c r="I7" s="2">
        <v>251598094.17169899</v>
      </c>
      <c r="J7" s="2">
        <v>32148341.5953792</v>
      </c>
      <c r="K7" s="2">
        <v>85144454.179865599</v>
      </c>
      <c r="L7" s="2">
        <v>19674371.550529599</v>
      </c>
      <c r="M7" s="3">
        <f t="shared" si="3"/>
        <v>0.58221302998966973</v>
      </c>
      <c r="N7" s="3">
        <f t="shared" si="3"/>
        <v>0.40444444444440952</v>
      </c>
      <c r="O7" s="3">
        <f t="shared" si="4"/>
        <v>0.18041826784614168</v>
      </c>
      <c r="P7" s="3">
        <f t="shared" si="4"/>
        <v>-1.0525441606657915E-2</v>
      </c>
      <c r="Q7" s="3">
        <f t="shared" si="4"/>
        <v>0.18832443654538134</v>
      </c>
      <c r="R7" s="3">
        <f t="shared" si="4"/>
        <v>-1.5896104276184597E-2</v>
      </c>
      <c r="S7" s="3">
        <f t="shared" si="4"/>
        <v>0.20651802169389288</v>
      </c>
      <c r="T7" s="3">
        <f t="shared" si="4"/>
        <v>0.18041826782992332</v>
      </c>
      <c r="U7" s="3">
        <f t="shared" si="4"/>
        <v>0.13788391001530931</v>
      </c>
      <c r="V7" s="3">
        <f t="shared" si="4"/>
        <v>0.10296666495432771</v>
      </c>
      <c r="W7" s="3">
        <f t="shared" si="4"/>
        <v>0.16236614967744623</v>
      </c>
      <c r="X7" s="31">
        <f t="shared" si="5"/>
        <v>1.9870129870129571</v>
      </c>
      <c r="Y7" s="31">
        <f t="shared" si="6"/>
        <v>1.8398835516739287</v>
      </c>
      <c r="Z7" s="31">
        <f t="shared" si="7"/>
        <v>2.0222550000323487</v>
      </c>
      <c r="AA7" s="31">
        <f t="shared" si="8"/>
        <v>1.1506533265662537</v>
      </c>
      <c r="AB7" s="31">
        <f t="shared" si="9"/>
        <v>2.1886303190257279</v>
      </c>
      <c r="AC7" s="31">
        <f t="shared" si="10"/>
        <v>1.2102065661143844</v>
      </c>
      <c r="AD7" s="3"/>
      <c r="AE7" s="3"/>
      <c r="AF7" s="3"/>
      <c r="AG7" s="2">
        <f t="shared" si="11"/>
        <v>2022254.9998749655</v>
      </c>
      <c r="AI7" s="5">
        <v>28856</v>
      </c>
      <c r="AJ7" s="2">
        <v>258.39712483630802</v>
      </c>
      <c r="AK7" s="2">
        <v>386.09279137233</v>
      </c>
      <c r="AL7" s="2">
        <v>62599.3003626836</v>
      </c>
      <c r="AM7" s="2">
        <v>59.016826872643001</v>
      </c>
      <c r="AN7" s="2">
        <v>32824.2150356567</v>
      </c>
      <c r="AO7" s="2">
        <v>53.460277215512299</v>
      </c>
      <c r="AP7" s="2">
        <v>4338410641.8596096</v>
      </c>
      <c r="AQ7" s="2">
        <v>62599307648.323097</v>
      </c>
      <c r="AR7" s="2">
        <v>2275696977.31775</v>
      </c>
      <c r="AS7" s="2">
        <v>13471014836.063801</v>
      </c>
      <c r="AT7" s="2">
        <v>659964551.79084301</v>
      </c>
      <c r="AU7" s="3">
        <f t="shared" si="12"/>
        <v>1.5013754784089928</v>
      </c>
      <c r="AV7" s="3">
        <f t="shared" si="12"/>
        <v>0.97159039163641681</v>
      </c>
      <c r="AW7" s="3">
        <f t="shared" si="12"/>
        <v>0.39323994451235511</v>
      </c>
      <c r="AX7" s="3">
        <f t="shared" si="12"/>
        <v>-2.0940519916438194E-2</v>
      </c>
      <c r="AY7" s="3">
        <f t="shared" si="12"/>
        <v>0.4119533875023893</v>
      </c>
      <c r="AZ7" s="3">
        <f t="shared" si="12"/>
        <v>-3.1540478880012102E-2</v>
      </c>
      <c r="BA7" s="3">
        <f t="shared" si="12"/>
        <v>0.50677280426672877</v>
      </c>
      <c r="BB7" s="3">
        <f t="shared" si="12"/>
        <v>0.39323994450647182</v>
      </c>
      <c r="BC7" s="3">
        <f t="shared" si="12"/>
        <v>0.33563126233582929</v>
      </c>
      <c r="BD7" s="3">
        <f t="shared" si="13"/>
        <v>0.22544619554721557</v>
      </c>
      <c r="BE7" s="3">
        <f t="shared" si="13"/>
        <v>0.40604849877867966</v>
      </c>
      <c r="BF7" s="30">
        <f t="shared" si="14"/>
        <v>3160154.8525292021</v>
      </c>
      <c r="BG7" s="30">
        <f t="shared" si="15"/>
        <v>3087127.6054300508</v>
      </c>
    </row>
    <row r="8" spans="1:59" x14ac:dyDescent="0.25">
      <c r="A8" s="5">
        <v>29221</v>
      </c>
      <c r="B8" s="4">
        <v>32.3854660347452</v>
      </c>
      <c r="C8" s="4">
        <v>33.7343749999945</v>
      </c>
      <c r="D8" s="4">
        <v>325.95723945271101</v>
      </c>
      <c r="E8" s="4">
        <v>7.2036825545644403</v>
      </c>
      <c r="F8" s="4">
        <v>205.24003052805</v>
      </c>
      <c r="G8" s="4">
        <v>7.0850969030425501</v>
      </c>
      <c r="H8" s="2">
        <v>55565564.114698097</v>
      </c>
      <c r="I8" s="2">
        <v>325957233.228477</v>
      </c>
      <c r="J8" s="2">
        <v>38741033.417076901</v>
      </c>
      <c r="K8" s="2">
        <v>98641143.408348903</v>
      </c>
      <c r="L8" s="2">
        <v>25447916.300436199</v>
      </c>
      <c r="M8" s="3">
        <f t="shared" si="3"/>
        <v>1.0098039215686079</v>
      </c>
      <c r="N8" s="3">
        <f t="shared" si="3"/>
        <v>0.70806962025317155</v>
      </c>
      <c r="O8" s="3">
        <f t="shared" si="4"/>
        <v>0.29554730653759598</v>
      </c>
      <c r="P8" s="3">
        <f t="shared" si="4"/>
        <v>-6.2632431644730202E-2</v>
      </c>
      <c r="Q8" s="3">
        <f t="shared" si="4"/>
        <v>0.13123786449434993</v>
      </c>
      <c r="R8" s="3">
        <f t="shared" si="4"/>
        <v>-3.1434781849383753E-2</v>
      </c>
      <c r="S8" s="3">
        <f t="shared" si="4"/>
        <v>0.32618110363382957</v>
      </c>
      <c r="T8" s="3">
        <f t="shared" si="4"/>
        <v>0.29554730651509953</v>
      </c>
      <c r="U8" s="3">
        <f t="shared" si="4"/>
        <v>0.20507097705610078</v>
      </c>
      <c r="V8" s="3">
        <f t="shared" si="4"/>
        <v>0.15851518878695114</v>
      </c>
      <c r="W8" s="3">
        <f t="shared" si="4"/>
        <v>0.29345510402090502</v>
      </c>
      <c r="X8" s="31">
        <f t="shared" si="5"/>
        <v>3.9935064935063944</v>
      </c>
      <c r="Y8" s="31">
        <f t="shared" si="6"/>
        <v>3.1426491994177441</v>
      </c>
      <c r="Z8" s="31">
        <f t="shared" si="7"/>
        <v>2.6199270184240953</v>
      </c>
      <c r="AA8" s="31">
        <f t="shared" si="8"/>
        <v>1.0785851107433115</v>
      </c>
      <c r="AB8" s="31">
        <f t="shared" si="9"/>
        <v>2.4758614882622521</v>
      </c>
      <c r="AC8" s="31">
        <f t="shared" si="10"/>
        <v>1.1721639867158868</v>
      </c>
      <c r="AD8" s="3"/>
      <c r="AE8" s="3"/>
      <c r="AF8" s="3"/>
      <c r="AG8" s="2">
        <f t="shared" si="11"/>
        <v>2619927.0181747046</v>
      </c>
      <c r="AI8" s="5">
        <v>29221</v>
      </c>
      <c r="AJ8" s="2">
        <v>1041.7975696563301</v>
      </c>
      <c r="AK8" s="2">
        <v>1125.1879258218401</v>
      </c>
      <c r="AL8" s="2">
        <v>105042.282567022</v>
      </c>
      <c r="AM8" s="2">
        <v>51.854770026983303</v>
      </c>
      <c r="AN8" s="2">
        <v>42002.663226415702</v>
      </c>
      <c r="AO8" s="2">
        <v>50.151882645500201</v>
      </c>
      <c r="AP8" s="2">
        <v>8350101379.9202995</v>
      </c>
      <c r="AQ8" s="2">
        <v>105042294791.946</v>
      </c>
      <c r="AR8" s="2">
        <v>3605053986.6152201</v>
      </c>
      <c r="AS8" s="2">
        <v>18457367859.287899</v>
      </c>
      <c r="AT8" s="2">
        <v>1211294920.9414899</v>
      </c>
      <c r="AU8" s="3">
        <f t="shared" si="12"/>
        <v>3.0317692014425406</v>
      </c>
      <c r="AV8" s="3">
        <f t="shared" si="12"/>
        <v>1.9142940530499595</v>
      </c>
      <c r="AW8" s="3">
        <f t="shared" si="12"/>
        <v>0.67801048827119659</v>
      </c>
      <c r="AX8" s="3">
        <f t="shared" si="12"/>
        <v>-0.12135618306140483</v>
      </c>
      <c r="AY8" s="3">
        <f t="shared" si="12"/>
        <v>0.27962430116877202</v>
      </c>
      <c r="AZ8" s="3">
        <f t="shared" si="12"/>
        <v>-6.188509941082232E-2</v>
      </c>
      <c r="BA8" s="3">
        <f t="shared" si="12"/>
        <v>0.9246913372730261</v>
      </c>
      <c r="BB8" s="3">
        <f t="shared" si="12"/>
        <v>0.67801048826392019</v>
      </c>
      <c r="BC8" s="3">
        <f t="shared" si="12"/>
        <v>0.58415378784934568</v>
      </c>
      <c r="BD8" s="3">
        <f t="shared" si="13"/>
        <v>0.37015422252189412</v>
      </c>
      <c r="BE8" s="3">
        <f t="shared" si="13"/>
        <v>0.83539391267998808</v>
      </c>
      <c r="BF8" s="30">
        <f t="shared" si="14"/>
        <v>6082322.6691042725</v>
      </c>
      <c r="BG8" s="30">
        <f t="shared" si="15"/>
        <v>5666095.2146726632</v>
      </c>
    </row>
    <row r="9" spans="1:59" x14ac:dyDescent="0.25">
      <c r="A9" s="17">
        <v>29587</v>
      </c>
      <c r="B9" s="18">
        <v>24.223275408101799</v>
      </c>
      <c r="C9" s="18">
        <v>49.640624999991601</v>
      </c>
      <c r="D9" s="18">
        <v>318.46144389463501</v>
      </c>
      <c r="E9" s="18">
        <v>7.1242976514056604</v>
      </c>
      <c r="F9" s="18">
        <v>226.393953452418</v>
      </c>
      <c r="G9" s="18">
        <v>7.08037350474532</v>
      </c>
      <c r="H9" s="19">
        <v>55571988.847123802</v>
      </c>
      <c r="I9" s="19">
        <v>318461437.81397599</v>
      </c>
      <c r="J9" s="19">
        <v>38663453.341718897</v>
      </c>
      <c r="K9" s="19">
        <v>97049562.361571103</v>
      </c>
      <c r="L9" s="19">
        <v>27699996.782048501</v>
      </c>
      <c r="M9" s="20">
        <f t="shared" si="3"/>
        <v>-0.25203252032521262</v>
      </c>
      <c r="N9" s="20">
        <f t="shared" si="3"/>
        <v>0.47151459008799468</v>
      </c>
      <c r="O9" s="20">
        <f t="shared" si="4"/>
        <v>-2.2996254265318927E-2</v>
      </c>
      <c r="P9" s="20">
        <f t="shared" si="4"/>
        <v>-1.1020044617107594E-2</v>
      </c>
      <c r="Q9" s="20">
        <f t="shared" si="4"/>
        <v>0.10306918621061545</v>
      </c>
      <c r="R9" s="20">
        <f t="shared" si="4"/>
        <v>-6.6666671774129327E-4</v>
      </c>
      <c r="S9" s="20">
        <f t="shared" si="4"/>
        <v>1.1562435346545996E-4</v>
      </c>
      <c r="T9" s="20">
        <f t="shared" si="4"/>
        <v>-2.2996254263966232E-2</v>
      </c>
      <c r="U9" s="20">
        <f t="shared" si="4"/>
        <v>-2.0025298376219469E-3</v>
      </c>
      <c r="V9" s="20">
        <f t="shared" si="4"/>
        <v>-1.613506283264643E-2</v>
      </c>
      <c r="W9" s="20">
        <f t="shared" si="4"/>
        <v>8.8497637882190672E-2</v>
      </c>
      <c r="X9" s="31">
        <f t="shared" si="5"/>
        <v>2.9870129870128754</v>
      </c>
      <c r="Y9" s="31">
        <f t="shared" si="6"/>
        <v>4.6244541484715667</v>
      </c>
      <c r="Z9" s="31">
        <f t="shared" si="7"/>
        <v>2.5596785105518358</v>
      </c>
      <c r="AA9" s="31">
        <f t="shared" si="8"/>
        <v>1.0666990546995723</v>
      </c>
      <c r="AB9" s="31">
        <f t="shared" si="9"/>
        <v>2.7310465170276457</v>
      </c>
      <c r="AC9" s="31">
        <f t="shared" si="10"/>
        <v>1.1713825439982084</v>
      </c>
      <c r="AD9" s="9"/>
      <c r="AE9" s="9"/>
      <c r="AF9" s="9"/>
      <c r="AG9" s="2">
        <f t="shared" si="11"/>
        <v>2559678.5103117242</v>
      </c>
      <c r="AH9" s="22"/>
      <c r="AI9" s="17">
        <v>29587</v>
      </c>
      <c r="AJ9" s="19">
        <v>582.65000295863103</v>
      </c>
      <c r="AK9" s="19">
        <v>2435.03564794968</v>
      </c>
      <c r="AL9" s="19">
        <v>100266.465012837</v>
      </c>
      <c r="AM9" s="19">
        <v>50.718159629072801</v>
      </c>
      <c r="AN9" s="19">
        <v>51105.338161195599</v>
      </c>
      <c r="AO9" s="19">
        <v>50.085035667572797</v>
      </c>
      <c r="AP9" s="19">
        <v>8652331518.9000893</v>
      </c>
      <c r="AQ9" s="19">
        <v>100266476681.978</v>
      </c>
      <c r="AR9" s="19">
        <v>3672863456.8993802</v>
      </c>
      <c r="AS9" s="19">
        <v>17868028416.591099</v>
      </c>
      <c r="AT9" s="19">
        <v>1458632375.31213</v>
      </c>
      <c r="AU9" s="20">
        <f t="shared" si="12"/>
        <v>-0.44072627933770614</v>
      </c>
      <c r="AV9" s="20">
        <f t="shared" si="12"/>
        <v>1.1641146266043725</v>
      </c>
      <c r="AW9" s="20">
        <f t="shared" si="12"/>
        <v>-4.5465668085971078E-2</v>
      </c>
      <c r="AX9" s="20">
        <f t="shared" si="12"/>
        <v>-2.1919109800680903E-2</v>
      </c>
      <c r="AY9" s="20">
        <f t="shared" si="12"/>
        <v>0.21671661355642735</v>
      </c>
      <c r="AZ9" s="20">
        <f t="shared" si="12"/>
        <v>-1.3328906992368106E-3</v>
      </c>
      <c r="BA9" s="20">
        <f t="shared" si="12"/>
        <v>3.6194786773076748E-2</v>
      </c>
      <c r="BB9" s="20">
        <f t="shared" si="12"/>
        <v>-4.546566808567265E-2</v>
      </c>
      <c r="BC9" s="20">
        <f t="shared" si="12"/>
        <v>1.8809557508964403E-2</v>
      </c>
      <c r="BD9" s="20">
        <f t="shared" si="13"/>
        <v>-3.1929766323654851E-2</v>
      </c>
      <c r="BE9" s="20">
        <f t="shared" si="13"/>
        <v>0.20419259595210293</v>
      </c>
      <c r="BF9" s="30">
        <f t="shared" si="14"/>
        <v>6302471.0411975523</v>
      </c>
      <c r="BG9" s="30">
        <f t="shared" si="15"/>
        <v>6823069.905468462</v>
      </c>
    </row>
    <row r="10" spans="1:59" x14ac:dyDescent="0.25">
      <c r="A10" s="6">
        <v>29952</v>
      </c>
      <c r="B10" s="7">
        <v>19.799894681404801</v>
      </c>
      <c r="C10" s="7">
        <v>44.562499999992603</v>
      </c>
      <c r="D10" s="7">
        <v>376.26296559680901</v>
      </c>
      <c r="E10" s="7">
        <v>11.4349235047594</v>
      </c>
      <c r="F10" s="7">
        <v>246.13456180399501</v>
      </c>
      <c r="G10" s="7">
        <v>9.6534883060055492</v>
      </c>
      <c r="H10" s="8">
        <v>66239663.632963002</v>
      </c>
      <c r="I10" s="8">
        <v>376262958.40901899</v>
      </c>
      <c r="J10" s="8">
        <v>50646674.931271099</v>
      </c>
      <c r="K10" s="8">
        <v>126416370.45166001</v>
      </c>
      <c r="L10" s="8">
        <v>29562474.8141349</v>
      </c>
      <c r="M10" s="9">
        <f t="shared" si="3"/>
        <v>-0.18260869565217996</v>
      </c>
      <c r="N10" s="9">
        <f t="shared" si="3"/>
        <v>-0.10229776518728073</v>
      </c>
      <c r="O10" s="9">
        <f t="shared" si="4"/>
        <v>0.18150241672991352</v>
      </c>
      <c r="P10" s="9">
        <f t="shared" si="4"/>
        <v>0.60505976368115832</v>
      </c>
      <c r="Q10" s="9">
        <f t="shared" si="4"/>
        <v>8.7195828556993593E-2</v>
      </c>
      <c r="R10" s="9">
        <f t="shared" si="4"/>
        <v>0.36341512203215109</v>
      </c>
      <c r="S10" s="9">
        <f t="shared" si="4"/>
        <v>0.19196136411791054</v>
      </c>
      <c r="T10" s="9">
        <f t="shared" si="4"/>
        <v>0.18150241671899625</v>
      </c>
      <c r="U10" s="9">
        <f t="shared" si="4"/>
        <v>0.30993665991604491</v>
      </c>
      <c r="V10" s="9">
        <f t="shared" si="4"/>
        <v>0.30259598678744104</v>
      </c>
      <c r="W10" s="9">
        <f t="shared" si="4"/>
        <v>6.7237481893622997E-2</v>
      </c>
      <c r="X10" s="31">
        <f t="shared" si="5"/>
        <v>2.4415584415583322</v>
      </c>
      <c r="Y10" s="31">
        <f t="shared" si="6"/>
        <v>4.1513828238718764</v>
      </c>
      <c r="Z10" s="31">
        <f t="shared" si="7"/>
        <v>3.0242663462686195</v>
      </c>
      <c r="AA10" s="31">
        <f t="shared" si="8"/>
        <v>1.7121157326550105</v>
      </c>
      <c r="AB10" s="31">
        <f t="shared" si="9"/>
        <v>2.9691823809075628</v>
      </c>
      <c r="AC10" s="31">
        <f t="shared" si="10"/>
        <v>1.597080674171649</v>
      </c>
      <c r="AD10" s="9"/>
      <c r="AE10" s="9"/>
      <c r="AF10" s="9"/>
      <c r="AG10" s="2">
        <f t="shared" si="11"/>
        <v>3024266.3459569821</v>
      </c>
      <c r="AH10" s="11"/>
      <c r="AI10" s="6">
        <v>29952</v>
      </c>
      <c r="AJ10" s="8">
        <v>389.22418126621199</v>
      </c>
      <c r="AK10" s="8">
        <v>1962.23254715504</v>
      </c>
      <c r="AL10" s="8">
        <v>139951.80247415899</v>
      </c>
      <c r="AM10" s="8">
        <v>130.548719964192</v>
      </c>
      <c r="AN10" s="8">
        <v>60404.619125723599</v>
      </c>
      <c r="AO10" s="8">
        <v>93.068749221054603</v>
      </c>
      <c r="AP10" s="8">
        <v>12961030198.3004</v>
      </c>
      <c r="AQ10" s="8">
        <v>139951818761.664</v>
      </c>
      <c r="AR10" s="8">
        <v>6599624368.9708099</v>
      </c>
      <c r="AS10" s="8">
        <v>30803006692.980801</v>
      </c>
      <c r="AT10" s="8">
        <v>1675108940.9732399</v>
      </c>
      <c r="AU10" s="9">
        <f t="shared" si="12"/>
        <v>-0.33197600739762212</v>
      </c>
      <c r="AV10" s="9">
        <f t="shared" si="12"/>
        <v>-0.19416680868419489</v>
      </c>
      <c r="AW10" s="9">
        <f t="shared" si="12"/>
        <v>0.39579870953105933</v>
      </c>
      <c r="AX10" s="9">
        <f t="shared" ref="AX10:BC43" si="16">AM10/AM9-1</f>
        <v>1.5740034914310752</v>
      </c>
      <c r="AY10" s="9">
        <f t="shared" si="16"/>
        <v>0.18196300619705053</v>
      </c>
      <c r="AZ10" s="9">
        <f t="shared" si="16"/>
        <v>0.85821469388133642</v>
      </c>
      <c r="BA10" s="9">
        <f t="shared" si="16"/>
        <v>0.49798122852648685</v>
      </c>
      <c r="BB10" s="9">
        <f t="shared" si="16"/>
        <v>0.39579870952839702</v>
      </c>
      <c r="BC10" s="9">
        <f t="shared" si="16"/>
        <v>0.79686079986817471</v>
      </c>
      <c r="BD10" s="9">
        <f t="shared" si="13"/>
        <v>0.72391748965314573</v>
      </c>
      <c r="BE10" s="9">
        <f t="shared" si="13"/>
        <v>0.14841064090243195</v>
      </c>
      <c r="BF10" s="30">
        <f t="shared" si="14"/>
        <v>9440983.3130457159</v>
      </c>
      <c r="BG10" s="30">
        <f t="shared" si="15"/>
        <v>7835686.0830611326</v>
      </c>
    </row>
    <row r="11" spans="1:59" x14ac:dyDescent="0.25">
      <c r="A11" s="6">
        <v>30317</v>
      </c>
      <c r="B11" s="7">
        <v>22.327540810946498</v>
      </c>
      <c r="C11" s="7">
        <v>40.921874999993101</v>
      </c>
      <c r="D11" s="7">
        <v>462.87902270599398</v>
      </c>
      <c r="E11" s="7">
        <v>11.272974724064101</v>
      </c>
      <c r="F11" s="7">
        <v>269.43855188090902</v>
      </c>
      <c r="G11" s="7">
        <v>9.7760133443846193</v>
      </c>
      <c r="H11" s="8">
        <v>71047053.971928</v>
      </c>
      <c r="I11" s="8">
        <v>462879013.85915899</v>
      </c>
      <c r="J11" s="8">
        <v>53606529.397389501</v>
      </c>
      <c r="K11" s="8">
        <v>143839900.71037501</v>
      </c>
      <c r="L11" s="8">
        <v>31611825.671072599</v>
      </c>
      <c r="M11" s="9">
        <f t="shared" si="3"/>
        <v>0.12765957446811838</v>
      </c>
      <c r="N11" s="9">
        <f t="shared" si="3"/>
        <v>-8.169705469845967E-2</v>
      </c>
      <c r="O11" s="9">
        <f t="shared" si="4"/>
        <v>0.23020085692409031</v>
      </c>
      <c r="P11" s="9">
        <f t="shared" si="4"/>
        <v>-1.416264661743416E-2</v>
      </c>
      <c r="Q11" s="9">
        <f t="shared" si="4"/>
        <v>9.4679877161955472E-2</v>
      </c>
      <c r="R11" s="9">
        <f t="shared" si="4"/>
        <v>1.2692307122063484E-2</v>
      </c>
      <c r="S11" s="9">
        <f t="shared" si="4"/>
        <v>7.2575705782610411E-2</v>
      </c>
      <c r="T11" s="9">
        <f t="shared" si="4"/>
        <v>0.23020085691237102</v>
      </c>
      <c r="U11" s="9">
        <f t="shared" si="4"/>
        <v>5.8441239629946296E-2</v>
      </c>
      <c r="V11" s="9">
        <f t="shared" si="4"/>
        <v>0.13782653462098526</v>
      </c>
      <c r="W11" s="9">
        <f t="shared" si="4"/>
        <v>6.9322709611504774E-2</v>
      </c>
      <c r="X11" s="31">
        <f t="shared" si="5"/>
        <v>2.7532467532467111</v>
      </c>
      <c r="Y11" s="31">
        <f t="shared" si="6"/>
        <v>3.8122270742357696</v>
      </c>
      <c r="Z11" s="31">
        <f t="shared" si="7"/>
        <v>3.7204550507463434</v>
      </c>
      <c r="AA11" s="31">
        <f t="shared" si="8"/>
        <v>1.6878676425652681</v>
      </c>
      <c r="AB11" s="31">
        <f t="shared" si="9"/>
        <v>3.2503042040033332</v>
      </c>
      <c r="AC11" s="31">
        <f t="shared" si="10"/>
        <v>1.6173513125869479</v>
      </c>
      <c r="AD11" s="9"/>
      <c r="AE11" s="9"/>
      <c r="AF11" s="9"/>
      <c r="AG11" s="2">
        <f t="shared" si="11"/>
        <v>3720455.0503275245</v>
      </c>
      <c r="AH11" s="11"/>
      <c r="AI11" s="6">
        <v>30317</v>
      </c>
      <c r="AJ11" s="8">
        <v>494.91627680493798</v>
      </c>
      <c r="AK11" s="8">
        <v>1654.6658064011399</v>
      </c>
      <c r="AL11" s="8">
        <v>211767.30394200899</v>
      </c>
      <c r="AM11" s="8">
        <v>126.87697543407199</v>
      </c>
      <c r="AN11" s="8">
        <v>72382.029399399806</v>
      </c>
      <c r="AO11" s="8">
        <v>95.4461980035408</v>
      </c>
      <c r="AP11" s="8">
        <v>15042175116.536699</v>
      </c>
      <c r="AQ11" s="8">
        <v>211767328587.01199</v>
      </c>
      <c r="AR11" s="8">
        <v>7460834938.4204197</v>
      </c>
      <c r="AS11" s="8">
        <v>40270832576.445702</v>
      </c>
      <c r="AT11" s="8">
        <v>1939517643.8908501</v>
      </c>
      <c r="AU11" s="9">
        <f t="shared" ref="AU11:AW43" si="17">AJ11/AJ10-1</f>
        <v>0.2715455529892612</v>
      </c>
      <c r="AV11" s="9">
        <f t="shared" si="17"/>
        <v>-0.15674326735627153</v>
      </c>
      <c r="AW11" s="9">
        <f t="shared" si="17"/>
        <v>0.51314452688889212</v>
      </c>
      <c r="AX11" s="9">
        <f t="shared" si="16"/>
        <v>-2.8125473241921717E-2</v>
      </c>
      <c r="AY11" s="9">
        <f t="shared" si="16"/>
        <v>0.19828633053288414</v>
      </c>
      <c r="AZ11" s="9">
        <f t="shared" si="16"/>
        <v>2.5545081484219079E-2</v>
      </c>
      <c r="BA11" s="9">
        <f t="shared" si="16"/>
        <v>0.16056940585704393</v>
      </c>
      <c r="BB11" s="9">
        <f t="shared" si="16"/>
        <v>0.51314452688641943</v>
      </c>
      <c r="BC11" s="9">
        <f t="shared" si="16"/>
        <v>0.13049387681800928</v>
      </c>
      <c r="BD11" s="9">
        <f t="shared" si="13"/>
        <v>0.30736693913787216</v>
      </c>
      <c r="BE11" s="9">
        <f t="shared" si="13"/>
        <v>0.15784567585436471</v>
      </c>
      <c r="BF11" s="30">
        <f t="shared" si="14"/>
        <v>10956916.394327734</v>
      </c>
      <c r="BG11" s="30">
        <f t="shared" si="15"/>
        <v>9072515.2486245576</v>
      </c>
    </row>
    <row r="12" spans="1:59" x14ac:dyDescent="0.25">
      <c r="A12" s="6">
        <v>30682</v>
      </c>
      <c r="B12" s="7">
        <v>19.010005265923599</v>
      </c>
      <c r="C12" s="7">
        <v>40.4374999999933</v>
      </c>
      <c r="D12" s="7">
        <v>484.36178906005102</v>
      </c>
      <c r="E12" s="7">
        <v>12.8648923205923</v>
      </c>
      <c r="F12" s="7">
        <v>296.60769419301698</v>
      </c>
      <c r="G12" s="7">
        <v>11.241421179598801</v>
      </c>
      <c r="H12" s="8">
        <v>74364035.048479497</v>
      </c>
      <c r="I12" s="8">
        <v>484361779.80173498</v>
      </c>
      <c r="J12" s="8">
        <v>57691675.940102898</v>
      </c>
      <c r="K12" s="8">
        <v>156220049.11717299</v>
      </c>
      <c r="L12" s="8">
        <v>33598748.675701201</v>
      </c>
      <c r="M12" s="9">
        <f t="shared" si="3"/>
        <v>-0.14858490566038585</v>
      </c>
      <c r="N12" s="9">
        <f t="shared" si="3"/>
        <v>-1.1836578846885271E-2</v>
      </c>
      <c r="O12" s="9">
        <f t="shared" si="4"/>
        <v>4.6411190181980366E-2</v>
      </c>
      <c r="P12" s="9">
        <f t="shared" si="4"/>
        <v>0.14121539660068416</v>
      </c>
      <c r="Q12" s="9">
        <f t="shared" si="4"/>
        <v>0.10083613544700398</v>
      </c>
      <c r="R12" s="9">
        <f t="shared" ref="R12:W43" si="18">G12/G11-1</f>
        <v>0.14989830553534556</v>
      </c>
      <c r="S12" s="9">
        <f t="shared" si="18"/>
        <v>4.6687102295080329E-2</v>
      </c>
      <c r="T12" s="9">
        <f t="shared" si="18"/>
        <v>4.6411190180059902E-2</v>
      </c>
      <c r="U12" s="9">
        <f t="shared" si="18"/>
        <v>7.6206137361176207E-2</v>
      </c>
      <c r="V12" s="9">
        <f t="shared" si="18"/>
        <v>8.6068944330861985E-2</v>
      </c>
      <c r="W12" s="9">
        <f t="shared" si="18"/>
        <v>6.2853788493677509E-2</v>
      </c>
      <c r="X12" s="31">
        <f t="shared" si="5"/>
        <v>2.344155844155785</v>
      </c>
      <c r="Y12" s="31">
        <f t="shared" si="6"/>
        <v>3.7671033478893472</v>
      </c>
      <c r="Z12" s="31">
        <f t="shared" si="7"/>
        <v>3.8931257976700415</v>
      </c>
      <c r="AA12" s="31">
        <f t="shared" si="8"/>
        <v>1.9262205411195843</v>
      </c>
      <c r="AB12" s="31">
        <f t="shared" si="9"/>
        <v>3.5780523189621798</v>
      </c>
      <c r="AC12" s="31">
        <f t="shared" si="10"/>
        <v>1.8597895337990984</v>
      </c>
      <c r="AD12" s="9"/>
      <c r="AE12" s="9"/>
      <c r="AF12" s="9"/>
      <c r="AG12" s="2">
        <f t="shared" si="11"/>
        <v>3893125.7972246394</v>
      </c>
      <c r="AH12" s="11"/>
      <c r="AI12" s="6">
        <v>30682</v>
      </c>
      <c r="AJ12" s="8">
        <v>358.73287753685503</v>
      </c>
      <c r="AK12" s="8">
        <v>1615.72558700935</v>
      </c>
      <c r="AL12" s="8">
        <v>231878.36045646601</v>
      </c>
      <c r="AM12" s="8">
        <v>165.230010579349</v>
      </c>
      <c r="AN12" s="8">
        <v>87712.3402673526</v>
      </c>
      <c r="AO12" s="8">
        <v>126.19580906762999</v>
      </c>
      <c r="AP12" s="8">
        <v>16661824390.474001</v>
      </c>
      <c r="AQ12" s="8">
        <v>231878387441.88599</v>
      </c>
      <c r="AR12" s="8">
        <v>8710113676.2308903</v>
      </c>
      <c r="AS12" s="8">
        <v>47594908416.685204</v>
      </c>
      <c r="AT12" s="8">
        <v>2209152302.8450999</v>
      </c>
      <c r="AU12" s="9">
        <f t="shared" si="17"/>
        <v>-0.27516451903188688</v>
      </c>
      <c r="AV12" s="9">
        <f t="shared" si="17"/>
        <v>-2.3533585598462303E-2</v>
      </c>
      <c r="AW12" s="9">
        <f t="shared" si="17"/>
        <v>9.4967712862625397E-2</v>
      </c>
      <c r="AX12" s="9">
        <f t="shared" si="16"/>
        <v>0.30228522562161864</v>
      </c>
      <c r="AY12" s="9">
        <f t="shared" si="16"/>
        <v>0.21179719600511659</v>
      </c>
      <c r="AZ12" s="9">
        <f t="shared" si="16"/>
        <v>0.32216695591110356</v>
      </c>
      <c r="BA12" s="9">
        <f t="shared" si="16"/>
        <v>0.1076738743824841</v>
      </c>
      <c r="BB12" s="9">
        <f t="shared" si="16"/>
        <v>9.4967712862329856E-2</v>
      </c>
      <c r="BC12" s="9">
        <f t="shared" si="16"/>
        <v>0.16744489700169707</v>
      </c>
      <c r="BD12" s="9">
        <f t="shared" si="13"/>
        <v>0.18187048470717082</v>
      </c>
      <c r="BE12" s="9">
        <f t="shared" si="13"/>
        <v>0.13902150351844078</v>
      </c>
      <c r="BF12" s="30">
        <f t="shared" si="14"/>
        <v>12136690.033789959</v>
      </c>
      <c r="BG12" s="30">
        <f t="shared" si="15"/>
        <v>10333789.959182324</v>
      </c>
    </row>
    <row r="13" spans="1:59" x14ac:dyDescent="0.25">
      <c r="A13" s="6">
        <v>31048</v>
      </c>
      <c r="B13" s="7">
        <v>16.692996313844102</v>
      </c>
      <c r="C13" s="7">
        <v>37.640624999993697</v>
      </c>
      <c r="D13" s="7">
        <v>633.64532674359305</v>
      </c>
      <c r="E13" s="7">
        <v>18.011916681871799</v>
      </c>
      <c r="F13" s="7">
        <v>329.30442624023999</v>
      </c>
      <c r="G13" s="7">
        <v>14.538843287329</v>
      </c>
      <c r="H13" s="8">
        <v>87753417.485850498</v>
      </c>
      <c r="I13" s="8">
        <v>633645314.62589896</v>
      </c>
      <c r="J13" s="8">
        <v>72328319.437056497</v>
      </c>
      <c r="K13" s="8">
        <v>206773535.293439</v>
      </c>
      <c r="L13" s="8">
        <v>40502694.208778702</v>
      </c>
      <c r="M13" s="9">
        <f t="shared" si="3"/>
        <v>-0.12188365650970412</v>
      </c>
      <c r="N13" s="9">
        <f t="shared" si="3"/>
        <v>-6.9165378670789868E-2</v>
      </c>
      <c r="O13" s="9">
        <f t="shared" si="3"/>
        <v>0.30820667743679908</v>
      </c>
      <c r="P13" s="9">
        <f t="shared" si="3"/>
        <v>0.40008297255942593</v>
      </c>
      <c r="Q13" s="9">
        <f t="shared" si="3"/>
        <v>0.11023561656477354</v>
      </c>
      <c r="R13" s="9">
        <f t="shared" si="18"/>
        <v>0.29332786798473842</v>
      </c>
      <c r="S13" s="9">
        <f t="shared" si="18"/>
        <v>0.18005185475266616</v>
      </c>
      <c r="T13" s="9">
        <f t="shared" si="18"/>
        <v>0.30820667742461128</v>
      </c>
      <c r="U13" s="9">
        <f t="shared" si="18"/>
        <v>0.25370459877348295</v>
      </c>
      <c r="V13" s="9">
        <f t="shared" si="18"/>
        <v>0.32360434183674025</v>
      </c>
      <c r="W13" s="9">
        <f t="shared" si="18"/>
        <v>0.20548222196353616</v>
      </c>
      <c r="X13" s="31">
        <f t="shared" si="5"/>
        <v>2.0584415584414857</v>
      </c>
      <c r="Y13" s="31">
        <f t="shared" si="6"/>
        <v>3.5065502183405801</v>
      </c>
      <c r="Z13" s="31">
        <f t="shared" si="7"/>
        <v>5.0930131646134127</v>
      </c>
      <c r="AA13" s="31">
        <f t="shared" si="8"/>
        <v>2.6968685810157336</v>
      </c>
      <c r="AB13" s="31">
        <f t="shared" si="9"/>
        <v>3.9724811224439933</v>
      </c>
      <c r="AC13" s="31">
        <f t="shared" si="10"/>
        <v>2.4053176326487185</v>
      </c>
      <c r="AD13" s="9"/>
      <c r="AE13" s="9"/>
      <c r="AF13" s="9"/>
      <c r="AG13" s="2">
        <f t="shared" si="11"/>
        <v>5093013.1639832864</v>
      </c>
      <c r="AH13" s="11"/>
      <c r="AI13" s="6">
        <v>31048</v>
      </c>
      <c r="AJ13" s="8">
        <v>276.59674747593198</v>
      </c>
      <c r="AK13" s="8">
        <v>1399.9227633663299</v>
      </c>
      <c r="AL13" s="8">
        <v>396727.68415348203</v>
      </c>
      <c r="AM13" s="8">
        <v>323.74833866685401</v>
      </c>
      <c r="AN13" s="8">
        <v>108111.713553675</v>
      </c>
      <c r="AO13" s="8">
        <v>211.03369310483899</v>
      </c>
      <c r="AP13" s="8">
        <v>23870046819.1982</v>
      </c>
      <c r="AQ13" s="8">
        <v>396727730323.17401</v>
      </c>
      <c r="AR13" s="8">
        <v>13985888519.631001</v>
      </c>
      <c r="AS13" s="8">
        <v>83428495084.091705</v>
      </c>
      <c r="AT13" s="8">
        <v>3290529331.1100101</v>
      </c>
      <c r="AU13" s="9">
        <f t="shared" si="17"/>
        <v>-0.22896181310419383</v>
      </c>
      <c r="AV13" s="9">
        <f t="shared" si="17"/>
        <v>-0.13356403177501408</v>
      </c>
      <c r="AW13" s="9">
        <f t="shared" si="17"/>
        <v>0.71093017637566769</v>
      </c>
      <c r="AX13" s="9">
        <f t="shared" si="16"/>
        <v>0.95937976116862367</v>
      </c>
      <c r="AY13" s="9">
        <f t="shared" si="16"/>
        <v>0.23257130324129838</v>
      </c>
      <c r="AZ13" s="9">
        <f t="shared" si="16"/>
        <v>0.67227180255838181</v>
      </c>
      <c r="BA13" s="9">
        <f t="shared" si="16"/>
        <v>0.43261903737536267</v>
      </c>
      <c r="BB13" s="9">
        <f t="shared" si="16"/>
        <v>0.71093017637360889</v>
      </c>
      <c r="BC13" s="9">
        <f t="shared" si="16"/>
        <v>0.60570677255306338</v>
      </c>
      <c r="BD13" s="9">
        <f t="shared" si="13"/>
        <v>0.7528869759279635</v>
      </c>
      <c r="BE13" s="9">
        <f t="shared" si="13"/>
        <v>0.48949863115921777</v>
      </c>
      <c r="BF13" s="30">
        <f t="shared" si="14"/>
        <v>17387253.193131328</v>
      </c>
      <c r="BG13" s="30">
        <f t="shared" si="15"/>
        <v>15392165.99888894</v>
      </c>
    </row>
    <row r="14" spans="1:59" x14ac:dyDescent="0.25">
      <c r="A14" s="23">
        <v>31413</v>
      </c>
      <c r="B14" s="24">
        <v>19.378620326481201</v>
      </c>
      <c r="C14" s="24">
        <v>19.546874999996799</v>
      </c>
      <c r="D14" s="24">
        <v>785.19445891262205</v>
      </c>
      <c r="E14" s="24">
        <v>22.655220155105599</v>
      </c>
      <c r="F14" s="24">
        <v>371.23470655834399</v>
      </c>
      <c r="G14" s="24">
        <v>18.314096473540101</v>
      </c>
      <c r="H14" s="25">
        <v>100755041.75154901</v>
      </c>
      <c r="I14" s="25">
        <v>785194443.89215398</v>
      </c>
      <c r="J14" s="25">
        <v>85798156.1630667</v>
      </c>
      <c r="K14" s="25">
        <v>257845113.027257</v>
      </c>
      <c r="L14" s="25">
        <v>43771738.9591318</v>
      </c>
      <c r="M14" s="26">
        <f t="shared" si="3"/>
        <v>0.16088328075708103</v>
      </c>
      <c r="N14" s="26">
        <f t="shared" si="3"/>
        <v>-0.48069738480697188</v>
      </c>
      <c r="O14" s="26">
        <f t="shared" si="3"/>
        <v>0.2391702830791238</v>
      </c>
      <c r="P14" s="26">
        <f t="shared" si="3"/>
        <v>0.25779063690135096</v>
      </c>
      <c r="Q14" s="26">
        <f t="shared" si="3"/>
        <v>0.12732984125610947</v>
      </c>
      <c r="R14" s="26">
        <f t="shared" si="18"/>
        <v>0.25966668128965509</v>
      </c>
      <c r="S14" s="26">
        <f t="shared" si="18"/>
        <v>0.14816088806791949</v>
      </c>
      <c r="T14" s="26">
        <f t="shared" si="18"/>
        <v>0.23917028307189314</v>
      </c>
      <c r="U14" s="26">
        <f t="shared" si="18"/>
        <v>0.1862318498597535</v>
      </c>
      <c r="V14" s="26">
        <f t="shared" si="18"/>
        <v>0.24699281589077948</v>
      </c>
      <c r="W14" s="26">
        <f t="shared" si="18"/>
        <v>8.0711785085263665E-2</v>
      </c>
      <c r="X14" s="31">
        <f t="shared" si="5"/>
        <v>2.3896103896102705</v>
      </c>
      <c r="Y14" s="31">
        <f t="shared" si="6"/>
        <v>1.8209606986899469</v>
      </c>
      <c r="Z14" s="31">
        <f t="shared" si="7"/>
        <v>6.3111105649197068</v>
      </c>
      <c r="AA14" s="31">
        <f t="shared" si="8"/>
        <v>3.3920960501550219</v>
      </c>
      <c r="AB14" s="31">
        <f t="shared" si="9"/>
        <v>4.4782965131576784</v>
      </c>
      <c r="AC14" s="31">
        <f t="shared" si="10"/>
        <v>3.0298984797661008</v>
      </c>
      <c r="AD14" s="9"/>
      <c r="AE14" s="9"/>
      <c r="AF14" s="9"/>
      <c r="AG14" s="2">
        <f t="shared" si="11"/>
        <v>6311110.5641020471</v>
      </c>
      <c r="AH14" s="27"/>
      <c r="AI14" s="23">
        <v>31413</v>
      </c>
      <c r="AJ14" s="25">
        <v>372.72371758153298</v>
      </c>
      <c r="AK14" s="25">
        <v>376.89993886156998</v>
      </c>
      <c r="AL14" s="25">
        <v>609084.76687492197</v>
      </c>
      <c r="AM14" s="25">
        <v>512.07841771101505</v>
      </c>
      <c r="AN14" s="25">
        <v>137388.62420436001</v>
      </c>
      <c r="AO14" s="25">
        <v>334.79128808117298</v>
      </c>
      <c r="AP14" s="25">
        <v>32562873562.5858</v>
      </c>
      <c r="AQ14" s="25">
        <v>609084837757.57996</v>
      </c>
      <c r="AR14" s="25">
        <v>20132704748.457802</v>
      </c>
      <c r="AS14" s="25">
        <v>129713872543.987</v>
      </c>
      <c r="AT14" s="25">
        <v>4115040462.8011699</v>
      </c>
      <c r="AU14" s="26">
        <f t="shared" si="17"/>
        <v>0.34753470885974713</v>
      </c>
      <c r="AV14" s="26">
        <f t="shared" si="17"/>
        <v>-0.73077090484959606</v>
      </c>
      <c r="AW14" s="26">
        <f t="shared" si="17"/>
        <v>0.53527165157268275</v>
      </c>
      <c r="AX14" s="26">
        <f t="shared" si="16"/>
        <v>0.58171751496756841</v>
      </c>
      <c r="AY14" s="26">
        <f t="shared" si="16"/>
        <v>0.27080239215845636</v>
      </c>
      <c r="AZ14" s="26">
        <f t="shared" si="16"/>
        <v>0.58643524242762846</v>
      </c>
      <c r="BA14" s="26">
        <f t="shared" si="16"/>
        <v>0.36417300767069016</v>
      </c>
      <c r="BB14" s="26">
        <f t="shared" si="16"/>
        <v>0.53527165157177214</v>
      </c>
      <c r="BC14" s="26">
        <f t="shared" si="16"/>
        <v>0.4395013030597914</v>
      </c>
      <c r="BD14" s="26">
        <f t="shared" si="13"/>
        <v>0.55479099093471573</v>
      </c>
      <c r="BE14" s="26">
        <f t="shared" si="13"/>
        <v>0.25057097163544295</v>
      </c>
      <c r="BF14" s="30">
        <f t="shared" si="14"/>
        <v>23719221.483605776</v>
      </c>
      <c r="BG14" s="30">
        <f t="shared" si="15"/>
        <v>19248995.988804571</v>
      </c>
    </row>
    <row r="15" spans="1:59" x14ac:dyDescent="0.25">
      <c r="A15" s="5">
        <v>31778</v>
      </c>
      <c r="B15" s="4">
        <v>23.538704581350899</v>
      </c>
      <c r="C15" s="4">
        <v>24.062499999995701</v>
      </c>
      <c r="D15" s="4">
        <v>789.01620183997602</v>
      </c>
      <c r="E15" s="4">
        <v>21.486644814887502</v>
      </c>
      <c r="F15" s="4">
        <v>416.58008147336898</v>
      </c>
      <c r="G15" s="4">
        <v>17.743743187340399</v>
      </c>
      <c r="H15" s="2">
        <v>107070451.569203</v>
      </c>
      <c r="I15" s="2">
        <v>789016186.74630702</v>
      </c>
      <c r="J15" s="2">
        <v>87890406.923047796</v>
      </c>
      <c r="K15" s="2">
        <v>254332186.77847201</v>
      </c>
      <c r="L15" s="2">
        <v>48126673.830727197</v>
      </c>
      <c r="M15" s="3">
        <f t="shared" si="3"/>
        <v>0.21467391304348293</v>
      </c>
      <c r="N15" s="3">
        <f t="shared" si="3"/>
        <v>0.23101518784970199</v>
      </c>
      <c r="O15" s="3">
        <f t="shared" si="3"/>
        <v>4.8672566190119948E-3</v>
      </c>
      <c r="P15" s="3">
        <f t="shared" si="3"/>
        <v>-5.1580842393833315E-2</v>
      </c>
      <c r="Q15" s="3">
        <f t="shared" si="3"/>
        <v>0.12214745581148523</v>
      </c>
      <c r="R15" s="3">
        <f t="shared" si="18"/>
        <v>-3.1142856925742257E-2</v>
      </c>
      <c r="S15" s="3">
        <f t="shared" si="18"/>
        <v>6.2680831726784625E-2</v>
      </c>
      <c r="T15" s="3">
        <f t="shared" si="18"/>
        <v>4.8672566188940891E-3</v>
      </c>
      <c r="U15" s="3">
        <f t="shared" si="18"/>
        <v>2.4385731040706737E-2</v>
      </c>
      <c r="V15" s="3">
        <f t="shared" si="18"/>
        <v>-1.3624172308488336E-2</v>
      </c>
      <c r="W15" s="3">
        <f t="shared" si="18"/>
        <v>9.949193189837513E-2</v>
      </c>
      <c r="X15" s="31">
        <f t="shared" si="5"/>
        <v>2.9025974025972689</v>
      </c>
      <c r="Y15" s="31">
        <f t="shared" si="6"/>
        <v>2.2416302765647296</v>
      </c>
      <c r="Z15" s="31">
        <f t="shared" si="7"/>
        <v>6.3418283595901288</v>
      </c>
      <c r="AA15" s="31">
        <f t="shared" si="8"/>
        <v>3.2171288784072312</v>
      </c>
      <c r="AB15" s="31">
        <f t="shared" si="9"/>
        <v>5.0253090386093344</v>
      </c>
      <c r="AC15" s="31">
        <f t="shared" si="10"/>
        <v>2.9355387849112211</v>
      </c>
      <c r="AD15" s="3"/>
      <c r="AE15" s="3"/>
      <c r="AF15" s="3"/>
      <c r="AG15" s="2">
        <f t="shared" si="11"/>
        <v>6341828.3587677451</v>
      </c>
      <c r="AI15" s="5">
        <v>31778</v>
      </c>
      <c r="AJ15" s="2">
        <v>549.84883704639901</v>
      </c>
      <c r="AK15" s="2">
        <v>571.05875217650805</v>
      </c>
      <c r="AL15" s="2">
        <v>615028.28416677099</v>
      </c>
      <c r="AM15" s="2">
        <v>460.60900304403799</v>
      </c>
      <c r="AN15" s="2">
        <v>172992.97133968701</v>
      </c>
      <c r="AO15" s="2">
        <v>314.262070239926</v>
      </c>
      <c r="AP15" s="2">
        <v>37188715155.989403</v>
      </c>
      <c r="AQ15" s="2">
        <v>615028355741.104</v>
      </c>
      <c r="AR15" s="2">
        <v>21338740803.933899</v>
      </c>
      <c r="AS15" s="2">
        <v>126275004493.67599</v>
      </c>
      <c r="AT15" s="2">
        <v>4996405262.9348402</v>
      </c>
      <c r="AU15" s="3">
        <f t="shared" si="17"/>
        <v>0.47521826787456867</v>
      </c>
      <c r="AV15" s="3">
        <f t="shared" si="17"/>
        <v>0.51514684216027384</v>
      </c>
      <c r="AW15" s="3">
        <f t="shared" si="17"/>
        <v>9.7581118673248923E-3</v>
      </c>
      <c r="AX15" s="3">
        <f t="shared" si="16"/>
        <v>-0.10051080632736831</v>
      </c>
      <c r="AY15" s="3">
        <f t="shared" si="16"/>
        <v>0.25915061994046162</v>
      </c>
      <c r="AZ15" s="3">
        <f t="shared" si="16"/>
        <v>-6.131945057145427E-2</v>
      </c>
      <c r="BA15" s="3">
        <f t="shared" si="16"/>
        <v>0.14205876470062573</v>
      </c>
      <c r="BB15" s="3">
        <f t="shared" si="16"/>
        <v>9.7581118673153444E-3</v>
      </c>
      <c r="BC15" s="3">
        <f t="shared" si="16"/>
        <v>5.9904323365616463E-2</v>
      </c>
      <c r="BD15" s="3">
        <f t="shared" si="13"/>
        <v>-2.6511181748466117E-2</v>
      </c>
      <c r="BE15" s="3">
        <f t="shared" si="13"/>
        <v>0.21418132047569527</v>
      </c>
      <c r="BF15" s="30">
        <f t="shared" si="14"/>
        <v>27088744.787227355</v>
      </c>
      <c r="BG15" s="30">
        <f t="shared" si="15"/>
        <v>23371771.367518097</v>
      </c>
    </row>
    <row r="16" spans="1:59" x14ac:dyDescent="0.25">
      <c r="A16" s="5">
        <v>32143</v>
      </c>
      <c r="B16" s="4">
        <v>23.012111637696201</v>
      </c>
      <c r="C16" s="4">
        <v>19.656249999996401</v>
      </c>
      <c r="D16" s="4">
        <v>937.16136299636605</v>
      </c>
      <c r="E16" s="4">
        <v>22.701935381852401</v>
      </c>
      <c r="F16" s="4">
        <v>462.30776042489299</v>
      </c>
      <c r="G16" s="4">
        <v>19.068609298088099</v>
      </c>
      <c r="H16" s="2">
        <v>112636720.88388</v>
      </c>
      <c r="I16" s="2">
        <v>937161345.06512296</v>
      </c>
      <c r="J16" s="2">
        <v>93508626.494839594</v>
      </c>
      <c r="K16" s="2">
        <v>289659019.92816901</v>
      </c>
      <c r="L16" s="2">
        <v>52117356.081651099</v>
      </c>
      <c r="M16" s="3">
        <f t="shared" si="3"/>
        <v>-2.2371364653257286E-2</v>
      </c>
      <c r="N16" s="3">
        <f t="shared" si="3"/>
        <v>-0.18311688311688679</v>
      </c>
      <c r="O16" s="3">
        <f t="shared" si="3"/>
        <v>0.18775933980939463</v>
      </c>
      <c r="P16" s="3">
        <f t="shared" si="3"/>
        <v>5.6560276275561483E-2</v>
      </c>
      <c r="Q16" s="3">
        <f t="shared" si="3"/>
        <v>0.10976924002173472</v>
      </c>
      <c r="R16" s="3">
        <f t="shared" si="18"/>
        <v>7.4666664004298111E-2</v>
      </c>
      <c r="S16" s="3">
        <f t="shared" si="18"/>
        <v>5.1986978975981479E-2</v>
      </c>
      <c r="T16" s="3">
        <f t="shared" si="18"/>
        <v>0.18775933980483628</v>
      </c>
      <c r="U16" s="3">
        <f t="shared" si="18"/>
        <v>6.3923012402375301E-2</v>
      </c>
      <c r="V16" s="3">
        <f t="shared" si="18"/>
        <v>0.13890036332863898</v>
      </c>
      <c r="W16" s="3">
        <f t="shared" si="18"/>
        <v>8.2920383506245754E-2</v>
      </c>
      <c r="X16" s="31">
        <f t="shared" si="5"/>
        <v>2.8376623376621679</v>
      </c>
      <c r="Y16" s="31">
        <f t="shared" si="6"/>
        <v>1.8311499272197513</v>
      </c>
      <c r="Z16" s="31">
        <f t="shared" si="7"/>
        <v>7.5325658655712679</v>
      </c>
      <c r="AA16" s="31">
        <f t="shared" si="8"/>
        <v>3.3990905765840314</v>
      </c>
      <c r="AB16" s="31">
        <f t="shared" si="9"/>
        <v>5.576933392651835</v>
      </c>
      <c r="AC16" s="31">
        <f t="shared" si="10"/>
        <v>3.1547256730357729</v>
      </c>
      <c r="AD16" s="3"/>
      <c r="AE16" s="3"/>
      <c r="AF16" s="3"/>
      <c r="AG16" s="2">
        <f t="shared" si="11"/>
        <v>7532565.8645655653</v>
      </c>
      <c r="AI16" s="5">
        <v>32143</v>
      </c>
      <c r="AJ16" s="2">
        <v>525.52125181409701</v>
      </c>
      <c r="AK16" s="2">
        <v>381.00637888904998</v>
      </c>
      <c r="AL16" s="2">
        <v>867566.10109553498</v>
      </c>
      <c r="AM16" s="2">
        <v>514.18088093667802</v>
      </c>
      <c r="AN16" s="2">
        <v>213047.14179288401</v>
      </c>
      <c r="AO16" s="2">
        <v>362.936680305891</v>
      </c>
      <c r="AP16" s="2">
        <v>41553531809.8256</v>
      </c>
      <c r="AQ16" s="2">
        <v>867566202058.85095</v>
      </c>
      <c r="AR16" s="2">
        <v>24325527992.546501</v>
      </c>
      <c r="AS16" s="2">
        <v>164233679631.47501</v>
      </c>
      <c r="AT16" s="2">
        <v>5886749085.65728</v>
      </c>
      <c r="AU16" s="3">
        <f t="shared" si="17"/>
        <v>-4.4244133283943166E-2</v>
      </c>
      <c r="AV16" s="3">
        <f t="shared" si="17"/>
        <v>-0.33280704054197729</v>
      </c>
      <c r="AW16" s="3">
        <f t="shared" si="17"/>
        <v>0.41061171238798821</v>
      </c>
      <c r="AX16" s="3">
        <f t="shared" si="16"/>
        <v>0.11630662348889897</v>
      </c>
      <c r="AY16" s="3">
        <f t="shared" si="16"/>
        <v>0.23153640372213213</v>
      </c>
      <c r="AZ16" s="3">
        <f t="shared" si="16"/>
        <v>0.15488541149367463</v>
      </c>
      <c r="BA16" s="3">
        <f t="shared" si="16"/>
        <v>0.11736938572703615</v>
      </c>
      <c r="BB16" s="3">
        <f t="shared" si="16"/>
        <v>0.41061171238753857</v>
      </c>
      <c r="BC16" s="3">
        <f t="shared" si="16"/>
        <v>0.13997017050143712</v>
      </c>
      <c r="BD16" s="3">
        <f t="shared" si="13"/>
        <v>0.30060323727567173</v>
      </c>
      <c r="BE16" s="3">
        <f t="shared" si="13"/>
        <v>0.17819687872946077</v>
      </c>
      <c r="BF16" s="30">
        <f t="shared" si="14"/>
        <v>30268134.123020682</v>
      </c>
      <c r="BG16" s="30">
        <f t="shared" si="15"/>
        <v>27536548.075588401</v>
      </c>
    </row>
    <row r="17" spans="1:59" x14ac:dyDescent="0.25">
      <c r="A17" s="5">
        <v>32509</v>
      </c>
      <c r="B17" s="4">
        <v>20.063191153232001</v>
      </c>
      <c r="C17" s="4">
        <v>24.781249999995499</v>
      </c>
      <c r="D17" s="4">
        <v>1219.0215406130001</v>
      </c>
      <c r="E17" s="4">
        <v>27.5436155319845</v>
      </c>
      <c r="F17" s="4">
        <v>512.45777947732904</v>
      </c>
      <c r="G17" s="4">
        <v>22.5504340505546</v>
      </c>
      <c r="H17" s="2">
        <v>129601091.588856</v>
      </c>
      <c r="I17" s="2">
        <v>1219021517.28301</v>
      </c>
      <c r="J17" s="2">
        <v>110477129.425162</v>
      </c>
      <c r="K17" s="2">
        <v>364862376.39317602</v>
      </c>
      <c r="L17" s="2">
        <v>58680666.393160902</v>
      </c>
      <c r="M17" s="3">
        <f t="shared" si="3"/>
        <v>-0.12814645308923167</v>
      </c>
      <c r="N17" s="3">
        <f t="shared" si="3"/>
        <v>0.26073131955485085</v>
      </c>
      <c r="O17" s="3">
        <f t="shared" si="3"/>
        <v>0.30075949430463988</v>
      </c>
      <c r="P17" s="3">
        <f t="shared" si="3"/>
        <v>0.21327169110006672</v>
      </c>
      <c r="Q17" s="3">
        <f t="shared" si="3"/>
        <v>0.10847756266592778</v>
      </c>
      <c r="R17" s="3">
        <f t="shared" si="18"/>
        <v>0.18259458243845827</v>
      </c>
      <c r="S17" s="3">
        <f t="shared" si="18"/>
        <v>0.15061136876014869</v>
      </c>
      <c r="T17" s="3">
        <f t="shared" si="18"/>
        <v>0.30075949429849858</v>
      </c>
      <c r="U17" s="3">
        <f t="shared" si="18"/>
        <v>0.18146457248261294</v>
      </c>
      <c r="V17" s="3">
        <f t="shared" si="18"/>
        <v>0.25962718676482544</v>
      </c>
      <c r="W17" s="3">
        <f t="shared" si="18"/>
        <v>0.12593329372325046</v>
      </c>
      <c r="X17" s="31">
        <f t="shared" si="5"/>
        <v>2.4740259740258632</v>
      </c>
      <c r="Y17" s="31">
        <f t="shared" si="6"/>
        <v>2.3085880640465262</v>
      </c>
      <c r="Z17" s="31">
        <f t="shared" si="7"/>
        <v>9.798056566116875</v>
      </c>
      <c r="AA17" s="31">
        <f t="shared" si="8"/>
        <v>4.1240203720544084</v>
      </c>
      <c r="AB17" s="31">
        <f t="shared" si="9"/>
        <v>6.1819055342369298</v>
      </c>
      <c r="AC17" s="31">
        <f t="shared" si="10"/>
        <v>3.7307614900116239</v>
      </c>
      <c r="AD17" s="3"/>
      <c r="AE17" s="3"/>
      <c r="AF17" s="3"/>
      <c r="AG17" s="2">
        <f t="shared" si="11"/>
        <v>9798056.5647624377</v>
      </c>
      <c r="AI17" s="5">
        <v>32509</v>
      </c>
      <c r="AJ17" s="2">
        <v>399.43482999066202</v>
      </c>
      <c r="AK17" s="2">
        <v>605.46318801294797</v>
      </c>
      <c r="AL17" s="2">
        <v>1467510.4685156599</v>
      </c>
      <c r="AM17" s="2">
        <v>756.78004693969297</v>
      </c>
      <c r="AN17" s="2">
        <v>261765.143735035</v>
      </c>
      <c r="AO17" s="2">
        <v>507.52294441717601</v>
      </c>
      <c r="AP17" s="2">
        <v>55935349195.9496</v>
      </c>
      <c r="AQ17" s="2">
        <v>1467510639297.25</v>
      </c>
      <c r="AR17" s="2">
        <v>34326328727.900398</v>
      </c>
      <c r="AS17" s="2">
        <v>260958457346.79199</v>
      </c>
      <c r="AT17" s="2">
        <v>7492342381.6541204</v>
      </c>
      <c r="AU17" s="3">
        <f t="shared" si="17"/>
        <v>-0.23992639952844008</v>
      </c>
      <c r="AV17" s="3">
        <f t="shared" si="17"/>
        <v>0.58911562000189077</v>
      </c>
      <c r="AW17" s="3">
        <f t="shared" si="17"/>
        <v>0.69152582917028949</v>
      </c>
      <c r="AX17" s="3">
        <f t="shared" si="16"/>
        <v>0.47181677693086232</v>
      </c>
      <c r="AY17" s="3">
        <f t="shared" si="16"/>
        <v>0.22867240335715322</v>
      </c>
      <c r="AZ17" s="3">
        <f t="shared" si="16"/>
        <v>0.39837875849149373</v>
      </c>
      <c r="BA17" s="3">
        <f t="shared" si="16"/>
        <v>0.34610336979162204</v>
      </c>
      <c r="BB17" s="3">
        <f t="shared" si="16"/>
        <v>0.69152582916975147</v>
      </c>
      <c r="BC17" s="3">
        <f t="shared" si="16"/>
        <v>0.41112368612998695</v>
      </c>
      <c r="BD17" s="3">
        <f t="shared" si="13"/>
        <v>0.58894605498919783</v>
      </c>
      <c r="BE17" s="3">
        <f t="shared" si="13"/>
        <v>0.27274702431411169</v>
      </c>
      <c r="BF17" s="30">
        <f t="shared" si="14"/>
        <v>40744037.340302922</v>
      </c>
      <c r="BG17" s="30">
        <f t="shared" si="15"/>
        <v>35047059.623087615</v>
      </c>
    </row>
    <row r="18" spans="1:59" x14ac:dyDescent="0.25">
      <c r="A18" s="5">
        <v>32874</v>
      </c>
      <c r="B18" s="4">
        <v>20.195365982089601</v>
      </c>
      <c r="C18" s="4">
        <v>31.296874999994198</v>
      </c>
      <c r="D18" s="4">
        <v>1191.88554779385</v>
      </c>
      <c r="E18" s="4">
        <v>29.330554579899399</v>
      </c>
      <c r="F18" s="4">
        <v>556.59408457165102</v>
      </c>
      <c r="G18" s="4">
        <v>23.775117493629999</v>
      </c>
      <c r="H18" s="2">
        <v>136807678.98393801</v>
      </c>
      <c r="I18" s="2">
        <v>1191885524.9836199</v>
      </c>
      <c r="J18" s="2">
        <v>116345915.147081</v>
      </c>
      <c r="K18" s="2">
        <v>368686317.66645598</v>
      </c>
      <c r="L18" s="2">
        <v>62674397.356841303</v>
      </c>
      <c r="M18" s="3">
        <f t="shared" si="3"/>
        <v>6.5879265092037009E-3</v>
      </c>
      <c r="N18" s="3">
        <f t="shared" si="3"/>
        <v>0.26292559899116807</v>
      </c>
      <c r="O18" s="3">
        <f t="shared" si="3"/>
        <v>-2.2260470315811132E-2</v>
      </c>
      <c r="P18" s="3">
        <f t="shared" si="3"/>
        <v>6.4876706031561149E-2</v>
      </c>
      <c r="Q18" s="3">
        <f t="shared" si="3"/>
        <v>8.6126714944864124E-2</v>
      </c>
      <c r="R18" s="3">
        <f t="shared" si="18"/>
        <v>5.4308641701966698E-2</v>
      </c>
      <c r="S18" s="3">
        <f t="shared" si="18"/>
        <v>5.5605915866388411E-2</v>
      </c>
      <c r="T18" s="3">
        <f t="shared" si="18"/>
        <v>-2.2260470315463743E-2</v>
      </c>
      <c r="U18" s="3">
        <f t="shared" si="18"/>
        <v>5.3122177888361488E-2</v>
      </c>
      <c r="V18" s="3">
        <f t="shared" si="18"/>
        <v>1.0480503117589857E-2</v>
      </c>
      <c r="W18" s="3">
        <f t="shared" si="18"/>
        <v>6.8058718640350291E-2</v>
      </c>
      <c r="X18" s="31">
        <f t="shared" si="5"/>
        <v>2.4903246753246067</v>
      </c>
      <c r="Y18" s="31">
        <f t="shared" si="6"/>
        <v>2.9155749636098203</v>
      </c>
      <c r="Z18" s="31">
        <f t="shared" si="7"/>
        <v>9.5799472187741923</v>
      </c>
      <c r="AA18" s="31">
        <f t="shared" si="8"/>
        <v>4.3915732294003513</v>
      </c>
      <c r="AB18" s="31">
        <f t="shared" si="9"/>
        <v>6.7143327500002314</v>
      </c>
      <c r="AC18" s="31">
        <f t="shared" si="10"/>
        <v>3.9333740790481606</v>
      </c>
      <c r="AD18" s="3"/>
      <c r="AE18" s="3"/>
      <c r="AF18" s="3"/>
      <c r="AG18" s="2">
        <f t="shared" si="11"/>
        <v>9579947.2174533084</v>
      </c>
      <c r="AI18" s="5">
        <v>32874</v>
      </c>
      <c r="AJ18" s="2">
        <v>404.71499326911299</v>
      </c>
      <c r="AK18" s="2">
        <v>965.50013638214205</v>
      </c>
      <c r="AL18" s="2">
        <v>1402899.9806327799</v>
      </c>
      <c r="AM18" s="2">
        <v>858.14707925022105</v>
      </c>
      <c r="AN18" s="2">
        <v>308788.70785277802</v>
      </c>
      <c r="AO18" s="2">
        <v>564.13954326503199</v>
      </c>
      <c r="AP18" s="2">
        <v>62668099365.140099</v>
      </c>
      <c r="AQ18" s="2">
        <v>1402900143895.3501</v>
      </c>
      <c r="AR18" s="2">
        <v>38219741991.989899</v>
      </c>
      <c r="AS18" s="2">
        <v>266877935370.11401</v>
      </c>
      <c r="AT18" s="2">
        <v>8622032437.9902992</v>
      </c>
      <c r="AU18" s="3">
        <f t="shared" si="17"/>
        <v>1.3219085773202188E-2</v>
      </c>
      <c r="AV18" s="3">
        <f t="shared" si="17"/>
        <v>0.59464713214157383</v>
      </c>
      <c r="AW18" s="3">
        <f t="shared" si="17"/>
        <v>-4.4027275627022577E-2</v>
      </c>
      <c r="AX18" s="3">
        <f t="shared" si="16"/>
        <v>0.13394517035754494</v>
      </c>
      <c r="AY18" s="3">
        <f t="shared" si="16"/>
        <v>0.17964028153932299</v>
      </c>
      <c r="AZ18" s="3">
        <f t="shared" si="16"/>
        <v>0.11155475721964203</v>
      </c>
      <c r="BA18" s="3">
        <f t="shared" si="16"/>
        <v>0.12036664231065597</v>
      </c>
      <c r="BB18" s="3">
        <f t="shared" si="16"/>
        <v>-4.402727562700337E-2</v>
      </c>
      <c r="BC18" s="3">
        <f t="shared" si="16"/>
        <v>0.1134235267322643</v>
      </c>
      <c r="BD18" s="3">
        <f t="shared" si="13"/>
        <v>2.2683602913300183E-2</v>
      </c>
      <c r="BE18" s="3">
        <f t="shared" si="13"/>
        <v>0.15077928887798264</v>
      </c>
      <c r="BF18" s="30">
        <f t="shared" si="14"/>
        <v>45648260.309135176</v>
      </c>
      <c r="BG18" s="30">
        <f t="shared" si="15"/>
        <v>40331430.350321025</v>
      </c>
    </row>
    <row r="19" spans="1:59" x14ac:dyDescent="0.25">
      <c r="A19" s="5">
        <v>33239</v>
      </c>
      <c r="B19" s="4">
        <v>19.068457082668999</v>
      </c>
      <c r="C19" s="4">
        <v>25.8437499999952</v>
      </c>
      <c r="D19" s="4">
        <v>1452.7770513823</v>
      </c>
      <c r="E19" s="4">
        <v>35.796673918329603</v>
      </c>
      <c r="F19" s="4">
        <v>597.86237376456802</v>
      </c>
      <c r="G19" s="4">
        <v>27.831332794675099</v>
      </c>
      <c r="H19" s="2">
        <v>150600648.37328199</v>
      </c>
      <c r="I19" s="2">
        <v>1452777023.57495</v>
      </c>
      <c r="J19" s="2">
        <v>133139767.57413299</v>
      </c>
      <c r="K19" s="2">
        <v>445943253.76781499</v>
      </c>
      <c r="L19" s="2">
        <v>71543221.518122807</v>
      </c>
      <c r="M19" s="3">
        <f t="shared" si="3"/>
        <v>-5.5800370264149191E-2</v>
      </c>
      <c r="N19" s="3">
        <f t="shared" si="3"/>
        <v>-0.17423864203694484</v>
      </c>
      <c r="O19" s="3">
        <f t="shared" si="3"/>
        <v>0.21888972818854424</v>
      </c>
      <c r="P19" s="3">
        <f t="shared" si="3"/>
        <v>0.22045677045811862</v>
      </c>
      <c r="Q19" s="3">
        <f t="shared" si="3"/>
        <v>7.4144318699823408E-2</v>
      </c>
      <c r="R19" s="3">
        <f t="shared" si="18"/>
        <v>0.17060758173463797</v>
      </c>
      <c r="S19" s="3">
        <f t="shared" si="18"/>
        <v>0.10082014030048225</v>
      </c>
      <c r="T19" s="3">
        <f t="shared" si="18"/>
        <v>0.21888972818502461</v>
      </c>
      <c r="U19" s="3">
        <f t="shared" si="18"/>
        <v>0.14434415171191617</v>
      </c>
      <c r="V19" s="3">
        <f t="shared" si="18"/>
        <v>0.20954652342496738</v>
      </c>
      <c r="W19" s="3">
        <f t="shared" si="18"/>
        <v>0.14150633329246398</v>
      </c>
      <c r="X19" s="31">
        <f t="shared" si="5"/>
        <v>2.3513636363635464</v>
      </c>
      <c r="Y19" s="31">
        <f t="shared" si="6"/>
        <v>2.4075691411935303</v>
      </c>
      <c r="Z19" s="31">
        <f t="shared" si="7"/>
        <v>11.676899261552276</v>
      </c>
      <c r="AA19" s="31">
        <f t="shared" si="8"/>
        <v>5.359725280784283</v>
      </c>
      <c r="AB19" s="31">
        <f t="shared" si="9"/>
        <v>7.21216237727291</v>
      </c>
      <c r="AC19" s="31">
        <f t="shared" si="10"/>
        <v>4.6044375187322757</v>
      </c>
      <c r="AD19" s="3"/>
      <c r="AE19" s="3"/>
      <c r="AF19" s="3"/>
      <c r="AG19" s="2">
        <f t="shared" si="11"/>
        <v>11676899.259908546</v>
      </c>
      <c r="AI19" s="5">
        <v>33239</v>
      </c>
      <c r="AJ19" s="2">
        <v>360.80407781382098</v>
      </c>
      <c r="AK19" s="2">
        <v>658.26411831053099</v>
      </c>
      <c r="AL19" s="2">
        <v>2083963.6905789401</v>
      </c>
      <c r="AM19" s="2">
        <v>1278.02774913554</v>
      </c>
      <c r="AN19" s="2">
        <v>356269.08539352898</v>
      </c>
      <c r="AO19" s="2">
        <v>772.979160282115</v>
      </c>
      <c r="AP19" s="2">
        <v>77134230684.740707</v>
      </c>
      <c r="AQ19" s="2">
        <v>2083963933100.02</v>
      </c>
      <c r="AR19" s="2">
        <v>50626233359.527901</v>
      </c>
      <c r="AS19" s="2">
        <v>390488058238.586</v>
      </c>
      <c r="AT19" s="2">
        <v>11402403887.7083</v>
      </c>
      <c r="AU19" s="3">
        <f t="shared" si="17"/>
        <v>-0.10849836597502505</v>
      </c>
      <c r="AV19" s="3">
        <f t="shared" si="17"/>
        <v>-0.31821437045349932</v>
      </c>
      <c r="AW19" s="3">
        <f t="shared" si="17"/>
        <v>0.48546847198541232</v>
      </c>
      <c r="AX19" s="3">
        <f t="shared" si="16"/>
        <v>0.48928753594567542</v>
      </c>
      <c r="AY19" s="3">
        <f t="shared" si="16"/>
        <v>0.15376332208167498</v>
      </c>
      <c r="AZ19" s="3">
        <f t="shared" si="16"/>
        <v>0.37019141719510773</v>
      </c>
      <c r="BA19" s="3">
        <f t="shared" si="16"/>
        <v>0.23083724360799063</v>
      </c>
      <c r="BB19" s="3">
        <f t="shared" si="16"/>
        <v>0.48546847198518361</v>
      </c>
      <c r="BC19" s="3">
        <f t="shared" si="16"/>
        <v>0.32460950076895223</v>
      </c>
      <c r="BD19" s="3">
        <f t="shared" si="13"/>
        <v>0.46317100998644167</v>
      </c>
      <c r="BE19" s="3">
        <f t="shared" si="13"/>
        <v>0.32247285888964639</v>
      </c>
      <c r="BF19" s="30">
        <f t="shared" si="14"/>
        <v>56185578.894395985</v>
      </c>
      <c r="BG19" s="30">
        <f t="shared" si="15"/>
        <v>53337221.998497695</v>
      </c>
    </row>
    <row r="20" spans="1:59" x14ac:dyDescent="0.25">
      <c r="A20" s="5">
        <v>33604</v>
      </c>
      <c r="B20" s="4">
        <v>18.1053185887253</v>
      </c>
      <c r="C20" s="4">
        <v>24.984374999995001</v>
      </c>
      <c r="D20" s="4">
        <v>1675.3434922270301</v>
      </c>
      <c r="E20" s="4">
        <v>38.161317536604002</v>
      </c>
      <c r="F20" s="4">
        <v>647.61847019187303</v>
      </c>
      <c r="G20" s="4">
        <v>29.863020058826699</v>
      </c>
      <c r="H20" s="2">
        <v>158634570.53267199</v>
      </c>
      <c r="I20" s="2">
        <v>1675343460.1566401</v>
      </c>
      <c r="J20" s="2">
        <v>141820300.041437</v>
      </c>
      <c r="K20" s="2">
        <v>499336741.73276597</v>
      </c>
      <c r="L20" s="2">
        <v>74980252.943069205</v>
      </c>
      <c r="M20" s="3">
        <f t="shared" si="3"/>
        <v>-5.0509513683678176E-2</v>
      </c>
      <c r="N20" s="3">
        <f t="shared" si="3"/>
        <v>-3.325272067716023E-2</v>
      </c>
      <c r="O20" s="3">
        <f t="shared" si="3"/>
        <v>0.15320068597790737</v>
      </c>
      <c r="P20" s="3">
        <f t="shared" si="3"/>
        <v>6.6057634954279632E-2</v>
      </c>
      <c r="Q20" s="3">
        <f t="shared" si="3"/>
        <v>8.3223327994376151E-2</v>
      </c>
      <c r="R20" s="3">
        <f t="shared" si="18"/>
        <v>7.2999998927119947E-2</v>
      </c>
      <c r="S20" s="3">
        <f t="shared" si="18"/>
        <v>5.3345867007670078E-2</v>
      </c>
      <c r="T20" s="3">
        <f t="shared" si="18"/>
        <v>0.15320068597588721</v>
      </c>
      <c r="U20" s="3">
        <f t="shared" si="18"/>
        <v>6.5198645194198823E-2</v>
      </c>
      <c r="V20" s="3">
        <f t="shared" si="18"/>
        <v>0.11973157462036821</v>
      </c>
      <c r="W20" s="3">
        <f t="shared" si="18"/>
        <v>4.8041328752238988E-2</v>
      </c>
      <c r="X20" s="31">
        <f t="shared" si="5"/>
        <v>2.2325974025973387</v>
      </c>
      <c r="Y20" s="31">
        <f t="shared" si="6"/>
        <v>2.3275109170304713</v>
      </c>
      <c r="Z20" s="31">
        <f t="shared" si="7"/>
        <v>13.465808238517004</v>
      </c>
      <c r="AA20" s="31">
        <f t="shared" si="8"/>
        <v>5.7137760568375553</v>
      </c>
      <c r="AB20" s="31">
        <f t="shared" si="9"/>
        <v>7.812382532345393</v>
      </c>
      <c r="AC20" s="31">
        <f t="shared" si="10"/>
        <v>4.9405614526597228</v>
      </c>
      <c r="AD20" s="3"/>
      <c r="AE20" s="3"/>
      <c r="AF20" s="3"/>
      <c r="AG20" s="2">
        <f t="shared" si="11"/>
        <v>13465808.236597864</v>
      </c>
      <c r="AI20" s="5">
        <v>33604</v>
      </c>
      <c r="AJ20" s="2">
        <v>325.27312670962402</v>
      </c>
      <c r="AK20" s="2">
        <v>615.21113731847799</v>
      </c>
      <c r="AL20" s="2">
        <v>2771188.1427895902</v>
      </c>
      <c r="AM20" s="2">
        <v>1452.4286936963699</v>
      </c>
      <c r="AN20" s="2">
        <v>418026.17484247702</v>
      </c>
      <c r="AO20" s="2">
        <v>889.93633399987004</v>
      </c>
      <c r="AP20" s="2">
        <v>85973511904.876999</v>
      </c>
      <c r="AQ20" s="2">
        <v>2771188465286.1299</v>
      </c>
      <c r="AR20" s="2">
        <v>57632869067.118698</v>
      </c>
      <c r="AS20" s="2">
        <v>490223862981.84998</v>
      </c>
      <c r="AT20" s="2">
        <v>12566723225.166599</v>
      </c>
      <c r="AU20" s="3">
        <f t="shared" si="17"/>
        <v>-9.8477132851395699E-2</v>
      </c>
      <c r="AV20" s="3">
        <f t="shared" si="17"/>
        <v>-6.5403809496028309E-2</v>
      </c>
      <c r="AW20" s="3">
        <f t="shared" si="17"/>
        <v>0.3297679586824922</v>
      </c>
      <c r="AX20" s="3">
        <f t="shared" si="16"/>
        <v>0.13646099991083527</v>
      </c>
      <c r="AY20" s="3">
        <f t="shared" si="16"/>
        <v>0.17334394697966049</v>
      </c>
      <c r="AZ20" s="3">
        <f t="shared" si="16"/>
        <v>0.15130702058651768</v>
      </c>
      <c r="BA20" s="3">
        <f t="shared" si="16"/>
        <v>0.1145960897213556</v>
      </c>
      <c r="BB20" s="3">
        <f t="shared" si="16"/>
        <v>0.32976795868238584</v>
      </c>
      <c r="BC20" s="3">
        <f t="shared" si="16"/>
        <v>0.13839930886883067</v>
      </c>
      <c r="BD20" s="3">
        <f t="shared" si="13"/>
        <v>0.25541320058071015</v>
      </c>
      <c r="BE20" s="3">
        <f t="shared" si="13"/>
        <v>0.1021117431836831</v>
      </c>
      <c r="BF20" s="30">
        <f t="shared" si="14"/>
        <v>62624226.534424491</v>
      </c>
      <c r="BG20" s="30">
        <f t="shared" si="15"/>
        <v>58783578.713339381</v>
      </c>
    </row>
    <row r="21" spans="1:59" x14ac:dyDescent="0.25">
      <c r="A21" s="5">
        <v>33970</v>
      </c>
      <c r="B21" s="4">
        <v>18.945234333853801</v>
      </c>
      <c r="C21" s="4">
        <v>22.265624999995701</v>
      </c>
      <c r="D21" s="4">
        <v>1840.28583573636</v>
      </c>
      <c r="E21" s="4">
        <v>44.132212115191599</v>
      </c>
      <c r="F21" s="4">
        <v>698.39401701964005</v>
      </c>
      <c r="G21" s="4">
        <v>34.473731695168603</v>
      </c>
      <c r="H21" s="2">
        <v>172609397.199931</v>
      </c>
      <c r="I21" s="2">
        <v>1840285800.50667</v>
      </c>
      <c r="J21" s="2">
        <v>157281558.35296699</v>
      </c>
      <c r="K21" s="2">
        <v>559878139.69329798</v>
      </c>
      <c r="L21" s="2">
        <v>81931542.506808296</v>
      </c>
      <c r="M21" s="3">
        <f t="shared" si="3"/>
        <v>4.6390553196425932E-2</v>
      </c>
      <c r="N21" s="3">
        <f t="shared" si="3"/>
        <v>-0.10881801125702939</v>
      </c>
      <c r="O21" s="3">
        <f t="shared" si="3"/>
        <v>9.845285117625191E-2</v>
      </c>
      <c r="P21" s="3">
        <f t="shared" si="3"/>
        <v>0.15646458151924048</v>
      </c>
      <c r="Q21" s="3">
        <f t="shared" si="3"/>
        <v>7.8403487801580907E-2</v>
      </c>
      <c r="R21" s="3">
        <f t="shared" si="18"/>
        <v>0.1543953567743428</v>
      </c>
      <c r="S21" s="3">
        <f t="shared" si="18"/>
        <v>8.8094458984151691E-2</v>
      </c>
      <c r="T21" s="3">
        <f t="shared" si="18"/>
        <v>9.8452851175130585E-2</v>
      </c>
      <c r="U21" s="3">
        <f t="shared" si="18"/>
        <v>0.10902006487796556</v>
      </c>
      <c r="V21" s="3">
        <f t="shared" si="18"/>
        <v>0.1212436275977713</v>
      </c>
      <c r="W21" s="3">
        <f t="shared" si="18"/>
        <v>9.2708270389765701E-2</v>
      </c>
      <c r="X21" s="31">
        <f t="shared" si="5"/>
        <v>2.3361688311687328</v>
      </c>
      <c r="Y21" s="31">
        <f t="shared" si="6"/>
        <v>2.0742358078601906</v>
      </c>
      <c r="Z21" s="31">
        <f t="shared" si="7"/>
        <v>14.791555452991666</v>
      </c>
      <c r="AA21" s="31">
        <f t="shared" si="8"/>
        <v>6.607779636465299</v>
      </c>
      <c r="AB21" s="31">
        <f t="shared" si="9"/>
        <v>8.4249005709214195</v>
      </c>
      <c r="AC21" s="31">
        <f t="shared" si="10"/>
        <v>5.7033612008086862</v>
      </c>
      <c r="AD21" s="3"/>
      <c r="AE21" s="3"/>
      <c r="AF21" s="3"/>
      <c r="AG21" s="2">
        <f t="shared" si="11"/>
        <v>14791555.450868482</v>
      </c>
      <c r="AI21" s="5">
        <v>33970</v>
      </c>
      <c r="AJ21" s="2">
        <v>356.14952591019198</v>
      </c>
      <c r="AK21" s="2">
        <v>488.57901584111403</v>
      </c>
      <c r="AL21" s="2">
        <v>3343598.5602842602</v>
      </c>
      <c r="AM21" s="2">
        <v>1942.3353528411701</v>
      </c>
      <c r="AN21" s="2">
        <v>486134.59673481301</v>
      </c>
      <c r="AO21" s="2">
        <v>1185.8606726600899</v>
      </c>
      <c r="AP21" s="2">
        <v>102304909621.241</v>
      </c>
      <c r="AQ21" s="2">
        <v>3343598949394.8198</v>
      </c>
      <c r="AR21" s="2">
        <v>71159100557.5634</v>
      </c>
      <c r="AS21" s="2">
        <v>616651853841.75403</v>
      </c>
      <c r="AT21" s="2">
        <v>15132846722.815201</v>
      </c>
      <c r="AU21" s="3">
        <f t="shared" si="17"/>
        <v>9.4924531617183838E-2</v>
      </c>
      <c r="AV21" s="3">
        <f t="shared" si="17"/>
        <v>-0.20583522273233812</v>
      </c>
      <c r="AW21" s="3">
        <f t="shared" si="17"/>
        <v>0.20655776078720467</v>
      </c>
      <c r="AX21" s="3">
        <f t="shared" si="16"/>
        <v>0.33730169423877765</v>
      </c>
      <c r="AY21" s="3">
        <f t="shared" si="16"/>
        <v>0.16292860588933444</v>
      </c>
      <c r="AZ21" s="3">
        <f t="shared" si="16"/>
        <v>0.3325230439015463</v>
      </c>
      <c r="BA21" s="3">
        <f t="shared" si="16"/>
        <v>0.18995848086830991</v>
      </c>
      <c r="BB21" s="3">
        <f t="shared" si="16"/>
        <v>0.20655776078715293</v>
      </c>
      <c r="BC21" s="3">
        <f t="shared" si="16"/>
        <v>0.2346964797933655</v>
      </c>
      <c r="BD21" s="3">
        <f t="shared" si="13"/>
        <v>0.25789848354359868</v>
      </c>
      <c r="BE21" s="3">
        <f t="shared" si="13"/>
        <v>0.20419988979383152</v>
      </c>
      <c r="BF21" s="30">
        <f t="shared" si="14"/>
        <v>74520229.472456679</v>
      </c>
      <c r="BG21" s="30">
        <f t="shared" si="15"/>
        <v>70787179.008290306</v>
      </c>
    </row>
    <row r="22" spans="1:59" x14ac:dyDescent="0.25">
      <c r="A22" s="5">
        <v>34335</v>
      </c>
      <c r="B22" s="4">
        <v>20.2211690363287</v>
      </c>
      <c r="C22" s="4">
        <v>20.609374999996099</v>
      </c>
      <c r="D22" s="4">
        <v>1849.8042153317899</v>
      </c>
      <c r="E22" s="4">
        <v>39.944955185888297</v>
      </c>
      <c r="F22" s="4">
        <v>754.86421382311698</v>
      </c>
      <c r="G22" s="4">
        <v>31.8611418692531</v>
      </c>
      <c r="H22" s="2">
        <v>169333175.08722201</v>
      </c>
      <c r="I22" s="2">
        <v>1849804179.91978</v>
      </c>
      <c r="J22" s="2">
        <v>151024554.97927299</v>
      </c>
      <c r="K22" s="2">
        <v>542505893.51908398</v>
      </c>
      <c r="L22" s="2">
        <v>76499892.207314506</v>
      </c>
      <c r="M22" s="3">
        <f t="shared" si="3"/>
        <v>6.734858381745612E-2</v>
      </c>
      <c r="N22" s="3">
        <f t="shared" si="3"/>
        <v>-7.4385964912277225E-2</v>
      </c>
      <c r="O22" s="3">
        <f t="shared" si="3"/>
        <v>5.1722289062889892E-3</v>
      </c>
      <c r="P22" s="3">
        <f t="shared" si="3"/>
        <v>-9.4879833314811979E-2</v>
      </c>
      <c r="Q22" s="3">
        <f t="shared" si="3"/>
        <v>8.0857217311884444E-2</v>
      </c>
      <c r="R22" s="3">
        <f t="shared" si="18"/>
        <v>-7.5784943997857068E-2</v>
      </c>
      <c r="S22" s="3">
        <f t="shared" si="18"/>
        <v>-1.8980554742996869E-2</v>
      </c>
      <c r="T22" s="3">
        <f t="shared" si="18"/>
        <v>5.1722289062325899E-3</v>
      </c>
      <c r="U22" s="3">
        <f t="shared" si="18"/>
        <v>-3.9782180690581703E-2</v>
      </c>
      <c r="V22" s="3">
        <f t="shared" si="18"/>
        <v>-3.1028620234629156E-2</v>
      </c>
      <c r="W22" s="3">
        <f t="shared" si="18"/>
        <v>-6.6294983998896773E-2</v>
      </c>
      <c r="X22" s="31">
        <f t="shared" si="5"/>
        <v>2.4935064935064286</v>
      </c>
      <c r="Y22" s="31">
        <f t="shared" si="6"/>
        <v>1.9199417758369135</v>
      </c>
      <c r="Z22" s="31">
        <f t="shared" si="7"/>
        <v>14.868060763674606</v>
      </c>
      <c r="AA22" s="31">
        <f t="shared" si="8"/>
        <v>5.9808346059764625</v>
      </c>
      <c r="AB22" s="31">
        <f t="shared" si="9"/>
        <v>9.1061145872154317</v>
      </c>
      <c r="AC22" s="31">
        <f t="shared" si="10"/>
        <v>5.2711322916058494</v>
      </c>
      <c r="AD22" s="3"/>
      <c r="AE22" s="3"/>
      <c r="AF22" s="3"/>
      <c r="AG22" s="2">
        <f t="shared" si="11"/>
        <v>14868060.761539606</v>
      </c>
      <c r="AI22" s="5">
        <v>34335</v>
      </c>
      <c r="AJ22" s="2">
        <v>405.73066503235799</v>
      </c>
      <c r="AK22" s="2">
        <v>418.58599090773902</v>
      </c>
      <c r="AL22" s="2">
        <v>3378275.3765193201</v>
      </c>
      <c r="AM22" s="2">
        <v>1591.18285963889</v>
      </c>
      <c r="AN22" s="2">
        <v>567914.67064858205</v>
      </c>
      <c r="AO22" s="2">
        <v>1012.90652062737</v>
      </c>
      <c r="AP22" s="2">
        <v>98937659323.604507</v>
      </c>
      <c r="AQ22" s="2">
        <v>3378275769665.3901</v>
      </c>
      <c r="AR22" s="2">
        <v>65908237762.509499</v>
      </c>
      <c r="AS22" s="2">
        <v>580204912040.12903</v>
      </c>
      <c r="AT22" s="2">
        <v>13209483188.165001</v>
      </c>
      <c r="AU22" s="3">
        <f t="shared" si="17"/>
        <v>0.1392143903475771</v>
      </c>
      <c r="AV22" s="3">
        <f t="shared" si="17"/>
        <v>-0.14325835261851838</v>
      </c>
      <c r="AW22" s="3">
        <f t="shared" si="17"/>
        <v>1.037110634241678E-2</v>
      </c>
      <c r="AX22" s="3">
        <f t="shared" si="16"/>
        <v>-0.18078880801331676</v>
      </c>
      <c r="AY22" s="3">
        <f t="shared" si="16"/>
        <v>0.16822516739819737</v>
      </c>
      <c r="AZ22" s="3">
        <f t="shared" si="16"/>
        <v>-0.14584694139890308</v>
      </c>
      <c r="BA22" s="3">
        <f t="shared" si="16"/>
        <v>-3.2913868064620933E-2</v>
      </c>
      <c r="BB22" s="3">
        <f t="shared" si="16"/>
        <v>1.0371106342417891E-2</v>
      </c>
      <c r="BC22" s="3">
        <f t="shared" si="16"/>
        <v>-7.3790460445832484E-2</v>
      </c>
      <c r="BD22" s="3">
        <f t="shared" si="13"/>
        <v>-5.9104568606353491E-2</v>
      </c>
      <c r="BE22" s="3">
        <f t="shared" si="13"/>
        <v>-0.1270985935349771</v>
      </c>
      <c r="BF22" s="30">
        <f t="shared" si="14"/>
        <v>72067480.471454963</v>
      </c>
      <c r="BG22" s="30">
        <f t="shared" si="15"/>
        <v>61790228.116027951</v>
      </c>
    </row>
    <row r="23" spans="1:59" x14ac:dyDescent="0.25">
      <c r="A23" s="5">
        <v>34700</v>
      </c>
      <c r="B23" s="4">
        <v>20.210110584512002</v>
      </c>
      <c r="C23" s="4">
        <v>22.843749999995701</v>
      </c>
      <c r="D23" s="4">
        <v>2553.5336364356299</v>
      </c>
      <c r="E23" s="4">
        <v>53.351125260519801</v>
      </c>
      <c r="F23" s="4">
        <v>819.55515857821899</v>
      </c>
      <c r="G23" s="4">
        <v>41.148664792507503</v>
      </c>
      <c r="H23" s="2">
        <v>206722614.298848</v>
      </c>
      <c r="I23" s="2">
        <v>2553533587.5443702</v>
      </c>
      <c r="J23" s="2">
        <v>191287337.02935699</v>
      </c>
      <c r="K23" s="2">
        <v>734380961.59491503</v>
      </c>
      <c r="L23" s="2">
        <v>84719293.629654303</v>
      </c>
      <c r="M23" s="3">
        <f t="shared" si="3"/>
        <v>-5.4687499999783729E-4</v>
      </c>
      <c r="N23" s="3">
        <f t="shared" si="3"/>
        <v>0.10841546626232113</v>
      </c>
      <c r="O23" s="3">
        <f t="shared" si="3"/>
        <v>0.38043454289437628</v>
      </c>
      <c r="P23" s="3">
        <f t="shared" si="3"/>
        <v>0.33561610001173858</v>
      </c>
      <c r="Q23" s="3">
        <f t="shared" si="3"/>
        <v>8.569878339769943E-2</v>
      </c>
      <c r="R23" s="3">
        <f t="shared" si="18"/>
        <v>0.29150000214578387</v>
      </c>
      <c r="S23" s="3">
        <f t="shared" si="18"/>
        <v>0.22080398121848854</v>
      </c>
      <c r="T23" s="3">
        <f t="shared" si="18"/>
        <v>0.38043454289043099</v>
      </c>
      <c r="U23" s="3">
        <f t="shared" si="18"/>
        <v>0.2665975877605451</v>
      </c>
      <c r="V23" s="3">
        <f t="shared" si="18"/>
        <v>0.35368291914985694</v>
      </c>
      <c r="W23" s="3">
        <f t="shared" si="18"/>
        <v>0.10744330724107742</v>
      </c>
      <c r="X23" s="31">
        <f t="shared" si="5"/>
        <v>2.4921428571427975</v>
      </c>
      <c r="Y23" s="31">
        <f t="shared" si="6"/>
        <v>2.1280931586607812</v>
      </c>
      <c r="Z23" s="31">
        <f t="shared" si="7"/>
        <v>20.524384664028965</v>
      </c>
      <c r="AA23" s="31">
        <f t="shared" si="8"/>
        <v>7.9880989912495259</v>
      </c>
      <c r="AB23" s="31">
        <f t="shared" si="9"/>
        <v>9.886497528819838</v>
      </c>
      <c r="AC23" s="31">
        <f t="shared" si="10"/>
        <v>6.8076673659196647</v>
      </c>
      <c r="AD23" s="3"/>
      <c r="AE23" s="3"/>
      <c r="AF23" s="3"/>
      <c r="AG23" s="2">
        <f t="shared" si="11"/>
        <v>20524384.66102308</v>
      </c>
      <c r="AI23" s="5">
        <v>34700</v>
      </c>
      <c r="AJ23" s="2">
        <v>405.287017993821</v>
      </c>
      <c r="AK23" s="2">
        <v>514.247457611409</v>
      </c>
      <c r="AL23" s="2">
        <v>6435070.0729515301</v>
      </c>
      <c r="AM23" s="2">
        <v>2837.5508220618899</v>
      </c>
      <c r="AN23" s="2">
        <v>669407.38727750198</v>
      </c>
      <c r="AO23" s="2">
        <v>1689.0752379308401</v>
      </c>
      <c r="AP23" s="2">
        <v>149556521546.23999</v>
      </c>
      <c r="AQ23" s="2">
        <v>6435070821830.8096</v>
      </c>
      <c r="AR23" s="2">
        <v>106815866875.584</v>
      </c>
      <c r="AS23" s="2">
        <v>1063555832017.6899</v>
      </c>
      <c r="AT23" s="2">
        <v>16262393778.3906</v>
      </c>
      <c r="AU23" s="3">
        <f t="shared" si="17"/>
        <v>-1.0934520773814294E-3</v>
      </c>
      <c r="AV23" s="3">
        <f t="shared" si="17"/>
        <v>0.22853480236216228</v>
      </c>
      <c r="AW23" s="3">
        <f t="shared" si="17"/>
        <v>0.90483881736771399</v>
      </c>
      <c r="AX23" s="3">
        <f t="shared" si="16"/>
        <v>0.78329649849663174</v>
      </c>
      <c r="AY23" s="3">
        <f t="shared" si="16"/>
        <v>0.17871120764147719</v>
      </c>
      <c r="AZ23" s="3">
        <f t="shared" si="16"/>
        <v>0.6675529316216342</v>
      </c>
      <c r="BA23" s="3">
        <f t="shared" si="16"/>
        <v>0.51162381007086211</v>
      </c>
      <c r="BB23" s="3">
        <f t="shared" si="16"/>
        <v>0.90483881736753169</v>
      </c>
      <c r="BC23" s="3">
        <f t="shared" si="16"/>
        <v>0.62067551040401114</v>
      </c>
      <c r="BD23" s="3">
        <f t="shared" si="13"/>
        <v>0.8330693345528426</v>
      </c>
      <c r="BE23" s="3">
        <f t="shared" si="13"/>
        <v>0.23111506686051464</v>
      </c>
      <c r="BF23" s="30">
        <f t="shared" si="14"/>
        <v>108938919.41246819</v>
      </c>
      <c r="BG23" s="30">
        <f t="shared" si="15"/>
        <v>76070880.818390206</v>
      </c>
    </row>
    <row r="24" spans="1:59" x14ac:dyDescent="0.25">
      <c r="A24" s="5">
        <v>35065</v>
      </c>
      <c r="B24" s="4">
        <v>20.421800947861001</v>
      </c>
      <c r="C24" s="4">
        <v>28.843749999993801</v>
      </c>
      <c r="D24" s="4">
        <v>3150.10744687735</v>
      </c>
      <c r="E24" s="4">
        <v>52.556275026967299</v>
      </c>
      <c r="F24" s="4">
        <v>893.16847409414595</v>
      </c>
      <c r="G24" s="4">
        <v>40.606944732590399</v>
      </c>
      <c r="H24" s="2">
        <v>222941066.14725599</v>
      </c>
      <c r="I24" s="2">
        <v>3150107386.55932</v>
      </c>
      <c r="J24" s="2">
        <v>203330664.04136899</v>
      </c>
      <c r="K24" s="2">
        <v>833201766.62885106</v>
      </c>
      <c r="L24" s="2">
        <v>92678934.143632695</v>
      </c>
      <c r="M24" s="3">
        <f t="shared" si="3"/>
        <v>1.0474478230278805E-2</v>
      </c>
      <c r="N24" s="3">
        <f t="shared" si="3"/>
        <v>0.2626538987687761</v>
      </c>
      <c r="O24" s="3">
        <f t="shared" si="3"/>
        <v>0.2336267679929418</v>
      </c>
      <c r="P24" s="3">
        <f t="shared" si="3"/>
        <v>-1.4898471769267396E-2</v>
      </c>
      <c r="Q24" s="3">
        <f t="shared" si="3"/>
        <v>8.9821062982060607E-2</v>
      </c>
      <c r="R24" s="3">
        <f t="shared" si="18"/>
        <v>-1.316494867205853E-2</v>
      </c>
      <c r="S24" s="3">
        <f t="shared" si="18"/>
        <v>7.845514097921491E-2</v>
      </c>
      <c r="T24" s="3">
        <f t="shared" si="18"/>
        <v>0.23362676799119408</v>
      </c>
      <c r="U24" s="3">
        <f t="shared" si="18"/>
        <v>6.2959353185849887E-2</v>
      </c>
      <c r="V24" s="3">
        <f t="shared" si="18"/>
        <v>0.13456340809723444</v>
      </c>
      <c r="W24" s="3">
        <f t="shared" si="18"/>
        <v>9.3953102923326037E-2</v>
      </c>
      <c r="X24" s="31">
        <f t="shared" si="5"/>
        <v>2.5182467532466846</v>
      </c>
      <c r="Y24" s="31">
        <f t="shared" si="6"/>
        <v>2.687045123726195</v>
      </c>
      <c r="Z24" s="31">
        <f t="shared" si="7"/>
        <v>25.319430318129953</v>
      </c>
      <c r="AA24" s="31">
        <f t="shared" si="8"/>
        <v>7.8690885239382817</v>
      </c>
      <c r="AB24" s="31">
        <f t="shared" si="9"/>
        <v>10.774513246027951</v>
      </c>
      <c r="AC24" s="31">
        <f t="shared" si="10"/>
        <v>6.7180447744708847</v>
      </c>
      <c r="AD24" s="3"/>
      <c r="AE24" s="3"/>
      <c r="AF24" s="3"/>
      <c r="AG24" s="2">
        <f t="shared" si="11"/>
        <v>25319430.314385943</v>
      </c>
      <c r="AI24" s="5">
        <v>35065</v>
      </c>
      <c r="AJ24" s="2">
        <v>413.821651223343</v>
      </c>
      <c r="AK24" s="2">
        <v>819.69074661454795</v>
      </c>
      <c r="AL24" s="2">
        <v>9791455.9568106998</v>
      </c>
      <c r="AM24" s="2">
        <v>2753.6279294229198</v>
      </c>
      <c r="AN24" s="2">
        <v>795039.19825823302</v>
      </c>
      <c r="AO24" s="2">
        <v>1644.89369270613</v>
      </c>
      <c r="AP24" s="2">
        <v>175809156744.41599</v>
      </c>
      <c r="AQ24" s="2">
        <v>9791457096287.9902</v>
      </c>
      <c r="AR24" s="2">
        <v>121970212479.326</v>
      </c>
      <c r="AS24" s="2">
        <v>1384528125323.5801</v>
      </c>
      <c r="AT24" s="2">
        <v>19483262459.037998</v>
      </c>
      <c r="AU24" s="3">
        <f t="shared" si="17"/>
        <v>2.1058244776180235E-2</v>
      </c>
      <c r="AV24" s="3">
        <f t="shared" si="17"/>
        <v>0.59396169000401189</v>
      </c>
      <c r="AW24" s="3">
        <f t="shared" si="17"/>
        <v>0.52157720829910392</v>
      </c>
      <c r="AX24" s="3">
        <f t="shared" si="16"/>
        <v>-2.957582010037374E-2</v>
      </c>
      <c r="AY24" s="3">
        <f t="shared" si="16"/>
        <v>0.18767616457248715</v>
      </c>
      <c r="AZ24" s="3">
        <f t="shared" si="16"/>
        <v>-2.6157239318026826E-2</v>
      </c>
      <c r="BA24" s="3">
        <f t="shared" si="16"/>
        <v>0.17553654582731903</v>
      </c>
      <c r="BB24" s="3">
        <f t="shared" si="16"/>
        <v>0.52157720829904908</v>
      </c>
      <c r="BC24" s="3">
        <f t="shared" si="16"/>
        <v>0.14187354413734576</v>
      </c>
      <c r="BD24" s="3">
        <f t="shared" si="13"/>
        <v>0.30179167246628524</v>
      </c>
      <c r="BE24" s="3">
        <f t="shared" si="13"/>
        <v>0.1980562471022731</v>
      </c>
      <c r="BF24" s="30">
        <f t="shared" si="14"/>
        <v>128061681.03229353</v>
      </c>
      <c r="BG24" s="30">
        <f t="shared" si="15"/>
        <v>91137193.987044856</v>
      </c>
    </row>
    <row r="25" spans="1:59" x14ac:dyDescent="0.25">
      <c r="A25" s="5">
        <v>35431</v>
      </c>
      <c r="B25" s="4">
        <v>17.431279620847601</v>
      </c>
      <c r="C25" s="4">
        <v>26.921874999994301</v>
      </c>
      <c r="D25" s="4">
        <v>4144.4944903709402</v>
      </c>
      <c r="E25" s="4">
        <v>59.303846484571402</v>
      </c>
      <c r="F25" s="4">
        <v>972.31389687025103</v>
      </c>
      <c r="G25" s="4">
        <v>46.445321410905002</v>
      </c>
      <c r="H25" s="2">
        <v>243111800.01295799</v>
      </c>
      <c r="I25" s="2">
        <v>4144494411.0064101</v>
      </c>
      <c r="J25" s="2">
        <v>227711686.75408399</v>
      </c>
      <c r="K25" s="2">
        <v>1036364205.78406</v>
      </c>
      <c r="L25" s="2">
        <v>101130699.408599</v>
      </c>
      <c r="M25" s="3">
        <f t="shared" si="3"/>
        <v>-0.14643768855883543</v>
      </c>
      <c r="N25" s="3">
        <f t="shared" si="3"/>
        <v>-6.6630552546042443E-2</v>
      </c>
      <c r="O25" s="3">
        <f t="shared" si="3"/>
        <v>0.31566765904423666</v>
      </c>
      <c r="P25" s="3">
        <f t="shared" si="3"/>
        <v>0.1283875513274455</v>
      </c>
      <c r="Q25" s="3">
        <f t="shared" si="3"/>
        <v>8.8611975312244073E-2</v>
      </c>
      <c r="R25" s="3">
        <f t="shared" si="18"/>
        <v>0.14377778768538652</v>
      </c>
      <c r="S25" s="3">
        <f t="shared" si="18"/>
        <v>9.047563203263298E-2</v>
      </c>
      <c r="T25" s="3">
        <f t="shared" si="18"/>
        <v>0.31566765904231642</v>
      </c>
      <c r="U25" s="3">
        <f t="shared" si="18"/>
        <v>0.11990824319422133</v>
      </c>
      <c r="V25" s="3">
        <f t="shared" si="18"/>
        <v>0.24383342341820491</v>
      </c>
      <c r="W25" s="3">
        <f t="shared" si="18"/>
        <v>9.1194027456853011E-2</v>
      </c>
      <c r="X25" s="31">
        <f t="shared" si="5"/>
        <v>2.149480519480448</v>
      </c>
      <c r="Y25" s="31">
        <f t="shared" si="6"/>
        <v>2.5080058224161697</v>
      </c>
      <c r="Z25" s="31">
        <f t="shared" si="7"/>
        <v>33.31195561498771</v>
      </c>
      <c r="AA25" s="31">
        <f t="shared" si="8"/>
        <v>8.8793815307056203</v>
      </c>
      <c r="AB25" s="31">
        <f t="shared" si="9"/>
        <v>11.729264147786425</v>
      </c>
      <c r="AC25" s="31">
        <f t="shared" si="10"/>
        <v>7.6839503897156796</v>
      </c>
      <c r="AD25" s="3"/>
      <c r="AE25" s="3"/>
      <c r="AF25" s="3"/>
      <c r="AG25" s="2">
        <f t="shared" si="11"/>
        <v>33311955.610013217</v>
      </c>
      <c r="AI25" s="5">
        <v>35431</v>
      </c>
      <c r="AJ25" s="2">
        <v>301.46838092582999</v>
      </c>
      <c r="AK25" s="2">
        <v>714.08391375532199</v>
      </c>
      <c r="AL25" s="2">
        <v>16943927.567628201</v>
      </c>
      <c r="AM25" s="2">
        <v>3505.8834232272502</v>
      </c>
      <c r="AN25" s="2">
        <v>942155.78552492196</v>
      </c>
      <c r="AO25" s="2">
        <v>2151.7460947435202</v>
      </c>
      <c r="AP25" s="2">
        <v>213369185782.02802</v>
      </c>
      <c r="AQ25" s="2">
        <v>16943929539471.4</v>
      </c>
      <c r="AR25" s="2">
        <v>155221919498.55499</v>
      </c>
      <c r="AS25" s="2">
        <v>2152305174405.3101</v>
      </c>
      <c r="AT25" s="2">
        <v>23222943466.713001</v>
      </c>
      <c r="AU25" s="3">
        <f t="shared" si="17"/>
        <v>-0.27150167219470833</v>
      </c>
      <c r="AV25" s="3">
        <f t="shared" si="17"/>
        <v>-0.1288374100786166</v>
      </c>
      <c r="AW25" s="3">
        <f t="shared" si="17"/>
        <v>0.73048090522660369</v>
      </c>
      <c r="AX25" s="3">
        <f t="shared" si="16"/>
        <v>0.27318705107773256</v>
      </c>
      <c r="AY25" s="3">
        <f t="shared" si="16"/>
        <v>0.18504318729062796</v>
      </c>
      <c r="AZ25" s="3">
        <f t="shared" si="16"/>
        <v>0.30813687491471375</v>
      </c>
      <c r="BA25" s="3">
        <f t="shared" si="16"/>
        <v>0.21364091457542922</v>
      </c>
      <c r="BB25" s="3">
        <f t="shared" si="16"/>
        <v>0.73048090522655329</v>
      </c>
      <c r="BC25" s="3">
        <f t="shared" si="16"/>
        <v>0.27262153884388107</v>
      </c>
      <c r="BD25" s="3">
        <f t="shared" si="13"/>
        <v>0.55454059403978651</v>
      </c>
      <c r="BE25" s="3">
        <f t="shared" si="13"/>
        <v>0.19194326491969105</v>
      </c>
      <c r="BF25" s="30">
        <f t="shared" si="14"/>
        <v>155420895.69009963</v>
      </c>
      <c r="BG25" s="30">
        <f t="shared" si="15"/>
        <v>108630364.55653748</v>
      </c>
    </row>
    <row r="26" spans="1:59" x14ac:dyDescent="0.25">
      <c r="A26" s="5">
        <v>35796</v>
      </c>
      <c r="B26" s="4">
        <v>15.4944707740865</v>
      </c>
      <c r="C26" s="4">
        <v>16.984374999996302</v>
      </c>
      <c r="D26" s="4">
        <v>5194.7758371047803</v>
      </c>
      <c r="E26" s="4">
        <v>69.043613898183693</v>
      </c>
      <c r="F26" s="4">
        <v>1075.6006705316599</v>
      </c>
      <c r="G26" s="4">
        <v>52.058502041021299</v>
      </c>
      <c r="H26" s="2">
        <v>257500321.797135</v>
      </c>
      <c r="I26" s="2">
        <v>5194775737.6231499</v>
      </c>
      <c r="J26" s="2">
        <v>251411681.722316</v>
      </c>
      <c r="K26" s="2">
        <v>1253033504.71121</v>
      </c>
      <c r="L26" s="2">
        <v>110825021.23988099</v>
      </c>
      <c r="M26" s="3">
        <f t="shared" si="3"/>
        <v>-0.11111111111112582</v>
      </c>
      <c r="N26" s="3">
        <f t="shared" si="3"/>
        <v>-0.36912362159025336</v>
      </c>
      <c r="O26" s="3">
        <f t="shared" si="3"/>
        <v>0.25341603159902815</v>
      </c>
      <c r="P26" s="3">
        <f t="shared" si="3"/>
        <v>0.16423500314007811</v>
      </c>
      <c r="Q26" s="3">
        <f t="shared" si="3"/>
        <v>0.10622780770065643</v>
      </c>
      <c r="R26" s="3">
        <f t="shared" si="18"/>
        <v>0.12085567414758724</v>
      </c>
      <c r="S26" s="3">
        <f t="shared" si="18"/>
        <v>5.9184793923660273E-2</v>
      </c>
      <c r="T26" s="3">
        <f t="shared" si="18"/>
        <v>0.25341603159785642</v>
      </c>
      <c r="U26" s="3">
        <f t="shared" si="18"/>
        <v>0.10407895750131924</v>
      </c>
      <c r="V26" s="3">
        <f t="shared" si="18"/>
        <v>0.20906675251605122</v>
      </c>
      <c r="W26" s="3">
        <f t="shared" si="18"/>
        <v>9.5859337352290686E-2</v>
      </c>
      <c r="X26" s="31">
        <f t="shared" si="5"/>
        <v>1.9106493506492555</v>
      </c>
      <c r="Y26" s="31">
        <f t="shared" si="6"/>
        <v>1.5822416302764712</v>
      </c>
      <c r="Z26" s="31">
        <f t="shared" si="7"/>
        <v>41.753739211740857</v>
      </c>
      <c r="AA26" s="31">
        <f t="shared" si="8"/>
        <v>10.33768678428301</v>
      </c>
      <c r="AB26" s="31">
        <f t="shared" si="9"/>
        <v>12.975238164147685</v>
      </c>
      <c r="AC26" s="31">
        <f t="shared" si="10"/>
        <v>8.6125993941813839</v>
      </c>
      <c r="AD26" s="3"/>
      <c r="AE26" s="3"/>
      <c r="AF26" s="3"/>
      <c r="AG26" s="2">
        <f t="shared" si="11"/>
        <v>41753739.205466717</v>
      </c>
      <c r="AI26" s="5">
        <v>35796</v>
      </c>
      <c r="AJ26" s="2">
        <v>238.18452431740801</v>
      </c>
      <c r="AK26" s="2">
        <v>283.97670292931701</v>
      </c>
      <c r="AL26" s="2">
        <v>26614568.6098416</v>
      </c>
      <c r="AM26" s="2">
        <v>4751.6032811262403</v>
      </c>
      <c r="AN26" s="2">
        <v>1152908.5079419001</v>
      </c>
      <c r="AO26" s="2">
        <v>2703.1408715868502</v>
      </c>
      <c r="AP26" s="2">
        <v>246768725520.366</v>
      </c>
      <c r="AQ26" s="2">
        <v>26614571707101.699</v>
      </c>
      <c r="AR26" s="2">
        <v>193231514749.996</v>
      </c>
      <c r="AS26" s="2">
        <v>3152613522925.5</v>
      </c>
      <c r="AT26" s="2">
        <v>28080063129.561901</v>
      </c>
      <c r="AU26" s="3">
        <f t="shared" si="17"/>
        <v>-0.20991871988058231</v>
      </c>
      <c r="AV26" s="3">
        <f t="shared" si="17"/>
        <v>-0.60232026312439735</v>
      </c>
      <c r="AW26" s="3">
        <f t="shared" si="17"/>
        <v>0.57074376667481763</v>
      </c>
      <c r="AX26" s="3">
        <f t="shared" si="16"/>
        <v>0.3553226697858296</v>
      </c>
      <c r="AY26" s="3">
        <f t="shared" si="16"/>
        <v>0.22369201108238945</v>
      </c>
      <c r="AZ26" s="3">
        <f t="shared" si="16"/>
        <v>0.25625457306060739</v>
      </c>
      <c r="BA26" s="3">
        <f t="shared" si="16"/>
        <v>0.15653403567119573</v>
      </c>
      <c r="BB26" s="3">
        <f t="shared" si="16"/>
        <v>0.57074376667479898</v>
      </c>
      <c r="BC26" s="3">
        <f t="shared" si="16"/>
        <v>0.24487260159023383</v>
      </c>
      <c r="BD26" s="3">
        <f t="shared" si="13"/>
        <v>0.4647613918396023</v>
      </c>
      <c r="BE26" s="3">
        <f t="shared" si="13"/>
        <v>0.20915176707943739</v>
      </c>
      <c r="BF26" s="30">
        <f t="shared" si="14"/>
        <v>179749555.72010288</v>
      </c>
      <c r="BG26" s="30">
        <f t="shared" si="15"/>
        <v>131350597.26202078</v>
      </c>
    </row>
    <row r="27" spans="1:59" x14ac:dyDescent="0.25">
      <c r="A27" s="5">
        <v>36161</v>
      </c>
      <c r="B27" s="4">
        <v>14.6908899420701</v>
      </c>
      <c r="C27" s="4">
        <v>24.312499999994898</v>
      </c>
      <c r="D27" s="4">
        <v>6309.2921752500097</v>
      </c>
      <c r="E27" s="4">
        <v>62.819831999172102</v>
      </c>
      <c r="F27" s="4">
        <v>1186.42052472914</v>
      </c>
      <c r="G27" s="4">
        <v>47.236267588214503</v>
      </c>
      <c r="H27" s="2">
        <v>270229080.17607898</v>
      </c>
      <c r="I27" s="2">
        <v>6309292054.4209204</v>
      </c>
      <c r="J27" s="2">
        <v>256811581.91910899</v>
      </c>
      <c r="K27" s="2">
        <v>1368528976.0199001</v>
      </c>
      <c r="L27" s="2">
        <v>115678145.966306</v>
      </c>
      <c r="M27" s="3">
        <f t="shared" si="3"/>
        <v>-5.1862425231091858E-2</v>
      </c>
      <c r="N27" s="3">
        <f t="shared" si="3"/>
        <v>0.4314627414903518</v>
      </c>
      <c r="O27" s="3">
        <f t="shared" si="3"/>
        <v>0.2145456075668486</v>
      </c>
      <c r="P27" s="3">
        <f t="shared" si="3"/>
        <v>-9.0142759737194433E-2</v>
      </c>
      <c r="Q27" s="3">
        <f t="shared" si="3"/>
        <v>0.10303066670895866</v>
      </c>
      <c r="R27" s="3">
        <f t="shared" si="18"/>
        <v>-9.2631064355385262E-2</v>
      </c>
      <c r="S27" s="3">
        <f t="shared" si="18"/>
        <v>4.9432009599475357E-2</v>
      </c>
      <c r="T27" s="3">
        <f t="shared" si="18"/>
        <v>0.21454560756605701</v>
      </c>
      <c r="U27" s="3">
        <f t="shared" si="18"/>
        <v>2.1478318588064482E-2</v>
      </c>
      <c r="V27" s="3">
        <f t="shared" si="18"/>
        <v>9.2172692010584756E-2</v>
      </c>
      <c r="W27" s="3">
        <f t="shared" si="18"/>
        <v>4.3790875671662732E-2</v>
      </c>
      <c r="X27" s="31">
        <f t="shared" si="5"/>
        <v>1.8115584415583743</v>
      </c>
      <c r="Y27" s="31">
        <f t="shared" si="6"/>
        <v>2.2649199417757213</v>
      </c>
      <c r="Z27" s="31">
        <f t="shared" si="7"/>
        <v>50.711820559111551</v>
      </c>
      <c r="AA27" s="31">
        <f t="shared" si="8"/>
        <v>9.4058191682490158</v>
      </c>
      <c r="AB27" s="31">
        <f t="shared" si="9"/>
        <v>14.312085602907345</v>
      </c>
      <c r="AC27" s="31">
        <f t="shared" si="10"/>
        <v>7.8148051454318157</v>
      </c>
      <c r="AD27" s="3"/>
      <c r="AE27" s="3"/>
      <c r="AF27" s="3"/>
      <c r="AG27" s="2">
        <f t="shared" si="11"/>
        <v>50711820.551458269</v>
      </c>
      <c r="AI27" s="5">
        <v>36161</v>
      </c>
      <c r="AJ27" s="2">
        <v>214.117181568907</v>
      </c>
      <c r="AK27" s="2">
        <v>581.60507989421603</v>
      </c>
      <c r="AL27" s="2">
        <v>39254009.918609001</v>
      </c>
      <c r="AM27" s="2">
        <v>3933.4331386788099</v>
      </c>
      <c r="AN27" s="2">
        <v>1402665.0043763099</v>
      </c>
      <c r="AO27" s="2">
        <v>2225.4646672879599</v>
      </c>
      <c r="AP27" s="2">
        <v>279183974721.586</v>
      </c>
      <c r="AQ27" s="2">
        <v>39254014486778.797</v>
      </c>
      <c r="AR27" s="2">
        <v>206684154714.90601</v>
      </c>
      <c r="AS27" s="2">
        <v>3830937500099.6499</v>
      </c>
      <c r="AT27" s="2">
        <v>31411381041.170898</v>
      </c>
      <c r="AU27" s="3">
        <f t="shared" si="17"/>
        <v>-0.10104494747286152</v>
      </c>
      <c r="AV27" s="3">
        <f t="shared" si="17"/>
        <v>1.0480732183124895</v>
      </c>
      <c r="AW27" s="3">
        <f t="shared" si="17"/>
        <v>0.47490686375782754</v>
      </c>
      <c r="AX27" s="3">
        <f t="shared" si="16"/>
        <v>-0.17218822659233135</v>
      </c>
      <c r="AY27" s="3">
        <f t="shared" si="16"/>
        <v>0.21663167086888757</v>
      </c>
      <c r="AZ27" s="3">
        <f t="shared" si="16"/>
        <v>-0.176711546675137</v>
      </c>
      <c r="BA27" s="3">
        <f t="shared" si="16"/>
        <v>0.13135882244747732</v>
      </c>
      <c r="BB27" s="3">
        <f t="shared" si="16"/>
        <v>0.47490686375781332</v>
      </c>
      <c r="BC27" s="3">
        <f t="shared" si="16"/>
        <v>6.961928535474704E-2</v>
      </c>
      <c r="BD27" s="3">
        <f t="shared" si="13"/>
        <v>0.21516242705978517</v>
      </c>
      <c r="BE27" s="3">
        <f t="shared" si="13"/>
        <v>0.11863641104502642</v>
      </c>
      <c r="BF27" s="30">
        <f t="shared" si="14"/>
        <v>203361245.69495282</v>
      </c>
      <c r="BG27" s="30">
        <f t="shared" si="15"/>
        <v>146933560.7098076</v>
      </c>
    </row>
    <row r="28" spans="1:59" x14ac:dyDescent="0.25">
      <c r="A28" s="5">
        <v>36526</v>
      </c>
      <c r="B28" s="4">
        <v>14.6977356503377</v>
      </c>
      <c r="C28" s="4">
        <v>41.749999999991402</v>
      </c>
      <c r="D28" s="4">
        <v>5949.46273754088</v>
      </c>
      <c r="E28" s="4">
        <v>75.437226632981904</v>
      </c>
      <c r="F28" s="4">
        <v>1325.53074790815</v>
      </c>
      <c r="G28" s="4">
        <v>56.8424063001234</v>
      </c>
      <c r="H28" s="2">
        <v>311567805.58660698</v>
      </c>
      <c r="I28" s="2">
        <v>5949462623.6039696</v>
      </c>
      <c r="J28" s="2">
        <v>296292288.50284803</v>
      </c>
      <c r="K28" s="2">
        <v>1432333385.3139601</v>
      </c>
      <c r="L28" s="2">
        <v>124351327.375018</v>
      </c>
      <c r="M28" s="3">
        <f t="shared" si="3"/>
        <v>4.6598322461011144E-4</v>
      </c>
      <c r="N28" s="3">
        <f t="shared" si="3"/>
        <v>0.71722365038561087</v>
      </c>
      <c r="O28" s="3">
        <f t="shared" si="3"/>
        <v>-5.7031664997329368E-2</v>
      </c>
      <c r="P28" s="3">
        <f t="shared" si="3"/>
        <v>0.20085049947246092</v>
      </c>
      <c r="Q28" s="3">
        <f t="shared" si="3"/>
        <v>0.11725203692912256</v>
      </c>
      <c r="R28" s="3">
        <f t="shared" si="18"/>
        <v>0.20336362719533829</v>
      </c>
      <c r="S28" s="3">
        <f t="shared" si="18"/>
        <v>0.15297659816475728</v>
      </c>
      <c r="T28" s="3">
        <f t="shared" si="18"/>
        <v>-5.703166499715584E-2</v>
      </c>
      <c r="U28" s="3">
        <f t="shared" si="18"/>
        <v>0.15373413569865679</v>
      </c>
      <c r="V28" s="3">
        <f t="shared" si="18"/>
        <v>4.6622622108903222E-2</v>
      </c>
      <c r="W28" s="3">
        <f t="shared" si="18"/>
        <v>7.4976836257717006E-2</v>
      </c>
      <c r="X28" s="31">
        <f t="shared" si="5"/>
        <v>1.8124025974025413</v>
      </c>
      <c r="Y28" s="31">
        <f t="shared" si="6"/>
        <v>3.8893740902472693</v>
      </c>
      <c r="Z28" s="31">
        <f t="shared" si="7"/>
        <v>47.819640997579619</v>
      </c>
      <c r="AA28" s="31">
        <f t="shared" si="8"/>
        <v>11.294982646139477</v>
      </c>
      <c r="AB28" s="31">
        <f t="shared" si="9"/>
        <v>15.9902067925522</v>
      </c>
      <c r="AC28" s="31">
        <f t="shared" si="10"/>
        <v>9.4040522656316234</v>
      </c>
      <c r="AD28" s="3"/>
      <c r="AE28" s="3"/>
      <c r="AF28" s="3"/>
      <c r="AG28" s="2">
        <f t="shared" si="11"/>
        <v>47819640.990371622</v>
      </c>
      <c r="AI28" s="5">
        <v>36526</v>
      </c>
      <c r="AJ28" s="2">
        <v>214.31677791291099</v>
      </c>
      <c r="AK28" s="2">
        <v>1713.1467599395701</v>
      </c>
      <c r="AL28" s="2">
        <v>34903781.817476101</v>
      </c>
      <c r="AM28" s="2">
        <v>5671.4452067709199</v>
      </c>
      <c r="AN28" s="2">
        <v>1750796.8137785301</v>
      </c>
      <c r="AO28" s="2">
        <v>3222.23538315818</v>
      </c>
      <c r="AP28" s="2">
        <v>383985624042.10699</v>
      </c>
      <c r="AQ28" s="2">
        <v>34903785879389.898</v>
      </c>
      <c r="AR28" s="2">
        <v>282015600976.16602</v>
      </c>
      <c r="AS28" s="2">
        <v>4257929800862.77</v>
      </c>
      <c r="AT28" s="2">
        <v>37551152888.695801</v>
      </c>
      <c r="AU28" s="3">
        <f t="shared" si="17"/>
        <v>9.3218275404849393E-4</v>
      </c>
      <c r="AV28" s="3">
        <f t="shared" si="17"/>
        <v>1.9455498570458878</v>
      </c>
      <c r="AW28" s="3">
        <f t="shared" si="17"/>
        <v>-0.11082251495204831</v>
      </c>
      <c r="AX28" s="3">
        <f t="shared" si="16"/>
        <v>0.44185626317163895</v>
      </c>
      <c r="AY28" s="3">
        <f t="shared" si="16"/>
        <v>0.24819312402893789</v>
      </c>
      <c r="AZ28" s="3">
        <f t="shared" si="16"/>
        <v>0.44789330090103152</v>
      </c>
      <c r="BA28" s="3">
        <f t="shared" si="16"/>
        <v>0.37538561955439453</v>
      </c>
      <c r="BB28" s="3">
        <f t="shared" si="16"/>
        <v>-0.11082251495204665</v>
      </c>
      <c r="BC28" s="3">
        <f t="shared" si="16"/>
        <v>0.3644761562160872</v>
      </c>
      <c r="BD28" s="3">
        <f t="shared" si="13"/>
        <v>0.11145895769691183</v>
      </c>
      <c r="BE28" s="3">
        <f t="shared" si="13"/>
        <v>0.19546328891039533</v>
      </c>
      <c r="BF28" s="30">
        <f t="shared" si="14"/>
        <v>279700132.9035061</v>
      </c>
      <c r="BG28" s="30">
        <f t="shared" si="15"/>
        <v>175653677.73746184</v>
      </c>
    </row>
    <row r="29" spans="1:59" x14ac:dyDescent="0.25">
      <c r="A29" s="5">
        <v>36892</v>
      </c>
      <c r="B29" s="4">
        <v>14.272775144808699</v>
      </c>
      <c r="C29" s="4">
        <v>34.1249999999933</v>
      </c>
      <c r="D29" s="4">
        <v>5188.3742085577196</v>
      </c>
      <c r="E29" s="4">
        <v>79.669597062089906</v>
      </c>
      <c r="F29" s="4">
        <v>1493.9267848020299</v>
      </c>
      <c r="G29" s="4">
        <v>58.831890529099503</v>
      </c>
      <c r="H29" s="2">
        <v>305739426.81231302</v>
      </c>
      <c r="I29" s="2">
        <v>5188374109.1987104</v>
      </c>
      <c r="J29" s="2">
        <v>294817864.29282397</v>
      </c>
      <c r="K29" s="2">
        <v>1348492511.7290499</v>
      </c>
      <c r="L29" s="2">
        <v>135281876.44256201</v>
      </c>
      <c r="M29" s="3">
        <f t="shared" si="3"/>
        <v>-2.8913331661345798E-2</v>
      </c>
      <c r="N29" s="3">
        <f t="shared" si="3"/>
        <v>-0.18263473053891432</v>
      </c>
      <c r="O29" s="3">
        <f t="shared" si="3"/>
        <v>-0.12792558968068179</v>
      </c>
      <c r="P29" s="3">
        <f t="shared" si="3"/>
        <v>5.610453376950586E-2</v>
      </c>
      <c r="Q29" s="3">
        <f t="shared" si="3"/>
        <v>0.12704046070574337</v>
      </c>
      <c r="R29" s="3">
        <f t="shared" si="18"/>
        <v>3.5000000149039812E-2</v>
      </c>
      <c r="S29" s="3">
        <f t="shared" si="18"/>
        <v>-1.8706614322107296E-2</v>
      </c>
      <c r="T29" s="3">
        <f t="shared" si="18"/>
        <v>-0.12792558968026913</v>
      </c>
      <c r="U29" s="3">
        <f t="shared" si="18"/>
        <v>-4.976249019082668E-3</v>
      </c>
      <c r="V29" s="3">
        <f t="shared" si="18"/>
        <v>-5.8534468612230661E-2</v>
      </c>
      <c r="W29" s="3">
        <f t="shared" si="18"/>
        <v>8.7900541942586008E-2</v>
      </c>
      <c r="X29" s="31">
        <f t="shared" si="5"/>
        <v>1.7599999999999569</v>
      </c>
      <c r="Y29" s="31">
        <f t="shared" si="6"/>
        <v>3.1790393013099241</v>
      </c>
      <c r="Z29" s="31">
        <f t="shared" si="7"/>
        <v>41.702285224645742</v>
      </c>
      <c r="AA29" s="31">
        <f t="shared" si="8"/>
        <v>11.928682381435792</v>
      </c>
      <c r="AB29" s="31">
        <f t="shared" si="9"/>
        <v>18.021610030258138</v>
      </c>
      <c r="AC29" s="31">
        <f t="shared" si="10"/>
        <v>9.7331940963303083</v>
      </c>
      <c r="AD29" s="3"/>
      <c r="AE29" s="3"/>
      <c r="AF29" s="3"/>
      <c r="AG29" s="2">
        <f t="shared" si="11"/>
        <v>41702285.218379565</v>
      </c>
      <c r="AI29" s="5">
        <v>36892</v>
      </c>
      <c r="AJ29" s="2">
        <v>202.10204925501699</v>
      </c>
      <c r="AK29" s="2">
        <v>1144.3501805636799</v>
      </c>
      <c r="AL29" s="2">
        <v>26542893.1195729</v>
      </c>
      <c r="AM29" s="2">
        <v>6325.6124186185998</v>
      </c>
      <c r="AN29" s="2">
        <v>2223775.1986923101</v>
      </c>
      <c r="AO29" s="2">
        <v>3451.7233899364901</v>
      </c>
      <c r="AP29" s="2">
        <v>373176042329.41199</v>
      </c>
      <c r="AQ29" s="2">
        <v>26542896208491.699</v>
      </c>
      <c r="AR29" s="2">
        <v>281471640743.50702</v>
      </c>
      <c r="AS29" s="2">
        <v>3804847323181.3101</v>
      </c>
      <c r="AT29" s="2">
        <v>44721985622.947403</v>
      </c>
      <c r="AU29" s="3">
        <f t="shared" si="17"/>
        <v>-5.6993805043380807E-2</v>
      </c>
      <c r="AV29" s="3">
        <f t="shared" si="17"/>
        <v>-0.33201859448162752</v>
      </c>
      <c r="AW29" s="3">
        <f t="shared" si="17"/>
        <v>-0.23954105436554607</v>
      </c>
      <c r="AX29" s="3">
        <f t="shared" si="16"/>
        <v>0.11534400633311148</v>
      </c>
      <c r="AY29" s="3">
        <f t="shared" si="16"/>
        <v>0.2701503573638615</v>
      </c>
      <c r="AZ29" s="3">
        <f t="shared" si="16"/>
        <v>7.1220125003215617E-2</v>
      </c>
      <c r="BA29" s="3">
        <f t="shared" si="16"/>
        <v>-2.8151006277020496E-2</v>
      </c>
      <c r="BB29" s="3">
        <f t="shared" si="16"/>
        <v>-0.23954105436554274</v>
      </c>
      <c r="BC29" s="3">
        <f t="shared" si="16"/>
        <v>-1.9288302873179397E-3</v>
      </c>
      <c r="BD29" s="3">
        <f t="shared" si="13"/>
        <v>-0.10640909993153325</v>
      </c>
      <c r="BE29" s="3">
        <f t="shared" si="13"/>
        <v>0.19096171975082754</v>
      </c>
      <c r="BF29" s="30">
        <f t="shared" si="14"/>
        <v>271826292.70645601</v>
      </c>
      <c r="BG29" s="30">
        <f t="shared" si="15"/>
        <v>209196806.11876521</v>
      </c>
    </row>
    <row r="30" spans="1:59" x14ac:dyDescent="0.25">
      <c r="A30" s="5">
        <v>37257</v>
      </c>
      <c r="B30" s="4">
        <v>16.310163243807601</v>
      </c>
      <c r="C30" s="4">
        <v>35.171874999993101</v>
      </c>
      <c r="D30" s="4">
        <v>4147.5544212882696</v>
      </c>
      <c r="E30" s="4">
        <v>93.3704001733296</v>
      </c>
      <c r="F30" s="4">
        <v>1664.1834267182501</v>
      </c>
      <c r="G30" s="4">
        <v>68.188561974884607</v>
      </c>
      <c r="H30" s="2">
        <v>326863332.446998</v>
      </c>
      <c r="I30" s="2">
        <v>4147554341.8651299</v>
      </c>
      <c r="J30" s="2">
        <v>318124470.51577199</v>
      </c>
      <c r="K30" s="2">
        <v>1275455833.5574999</v>
      </c>
      <c r="L30" s="2">
        <v>143242366.929865</v>
      </c>
      <c r="M30" s="3">
        <f t="shared" si="3"/>
        <v>0.14274645808737074</v>
      </c>
      <c r="N30" s="3">
        <f t="shared" si="3"/>
        <v>3.0677655677655791E-2</v>
      </c>
      <c r="O30" s="3">
        <f t="shared" si="3"/>
        <v>-0.20060615241528235</v>
      </c>
      <c r="P30" s="3">
        <f t="shared" si="3"/>
        <v>0.17197028247252311</v>
      </c>
      <c r="Q30" s="3">
        <f t="shared" si="3"/>
        <v>0.11396585404871895</v>
      </c>
      <c r="R30" s="3">
        <f t="shared" si="18"/>
        <v>0.15904080867768644</v>
      </c>
      <c r="S30" s="3">
        <f t="shared" si="18"/>
        <v>6.9091205720263504E-2</v>
      </c>
      <c r="T30" s="3">
        <f t="shared" si="18"/>
        <v>-0.20060615241454205</v>
      </c>
      <c r="U30" s="3">
        <f t="shared" si="18"/>
        <v>7.9054253645223671E-2</v>
      </c>
      <c r="V30" s="3">
        <f t="shared" si="18"/>
        <v>-5.4161723210388257E-2</v>
      </c>
      <c r="W30" s="3">
        <f t="shared" si="18"/>
        <v>5.884373204035831E-2</v>
      </c>
      <c r="X30" s="31">
        <f t="shared" si="5"/>
        <v>2.0112337662337234</v>
      </c>
      <c r="Y30" s="31">
        <f t="shared" si="6"/>
        <v>3.2765647743812454</v>
      </c>
      <c r="Z30" s="31">
        <f t="shared" si="7"/>
        <v>33.336550238804882</v>
      </c>
      <c r="AA30" s="31">
        <f t="shared" si="8"/>
        <v>13.980061260096313</v>
      </c>
      <c r="AB30" s="31">
        <f t="shared" si="9"/>
        <v>20.075458208689465</v>
      </c>
      <c r="AC30" s="31">
        <f t="shared" si="10"/>
        <v>11.281169156427564</v>
      </c>
      <c r="AD30" s="3"/>
      <c r="AE30" s="3"/>
      <c r="AF30" s="3"/>
      <c r="AG30" s="2">
        <f t="shared" si="11"/>
        <v>33336550.233826611</v>
      </c>
      <c r="AI30" s="5">
        <v>37257</v>
      </c>
      <c r="AJ30" s="2">
        <v>263.90083218209202</v>
      </c>
      <c r="AK30" s="2">
        <v>1215.63484294983</v>
      </c>
      <c r="AL30" s="2">
        <v>16958445.910209499</v>
      </c>
      <c r="AM30" s="2">
        <v>8687.4784636404002</v>
      </c>
      <c r="AN30" s="2">
        <v>2759403.37643003</v>
      </c>
      <c r="AO30" s="2">
        <v>4636.5727041251403</v>
      </c>
      <c r="AP30" s="2">
        <v>433854929251.38397</v>
      </c>
      <c r="AQ30" s="2">
        <v>16958447883742.301</v>
      </c>
      <c r="AR30" s="2">
        <v>333551751542.68597</v>
      </c>
      <c r="AS30" s="2">
        <v>3525874402761.9502</v>
      </c>
      <c r="AT30" s="2">
        <v>51203308104.144798</v>
      </c>
      <c r="AU30" s="3">
        <f t="shared" si="17"/>
        <v>0.30578009057738886</v>
      </c>
      <c r="AV30" s="3">
        <f t="shared" si="17"/>
        <v>6.2292699906803861E-2</v>
      </c>
      <c r="AW30" s="3">
        <f t="shared" si="17"/>
        <v>-0.36109278540912959</v>
      </c>
      <c r="AX30" s="3">
        <f t="shared" si="16"/>
        <v>0.37338140384162033</v>
      </c>
      <c r="AY30" s="3">
        <f t="shared" si="16"/>
        <v>0.2408643544782294</v>
      </c>
      <c r="AZ30" s="3">
        <f t="shared" si="16"/>
        <v>0.34326311246233754</v>
      </c>
      <c r="BA30" s="3">
        <f t="shared" si="16"/>
        <v>0.16260123919854741</v>
      </c>
      <c r="BB30" s="3">
        <f t="shared" si="16"/>
        <v>-0.36109278540911849</v>
      </c>
      <c r="BC30" s="3">
        <f t="shared" si="16"/>
        <v>0.18502791493171178</v>
      </c>
      <c r="BD30" s="3">
        <f t="shared" si="13"/>
        <v>-7.3320398093163153E-2</v>
      </c>
      <c r="BE30" s="3">
        <f t="shared" si="13"/>
        <v>0.14492474765860464</v>
      </c>
      <c r="BF30" s="30">
        <f t="shared" si="14"/>
        <v>316025584.74727285</v>
      </c>
      <c r="BG30" s="30">
        <f t="shared" si="15"/>
        <v>239514600.45651329</v>
      </c>
    </row>
    <row r="31" spans="1:59" x14ac:dyDescent="0.25">
      <c r="A31" s="5">
        <v>37622</v>
      </c>
      <c r="B31" s="4">
        <v>19.135334386513801</v>
      </c>
      <c r="C31" s="4">
        <v>43.062499999992603</v>
      </c>
      <c r="D31" s="4">
        <v>5064.7691923248103</v>
      </c>
      <c r="E31" s="4">
        <v>93.328541612681605</v>
      </c>
      <c r="F31" s="4">
        <v>1849.2010661514901</v>
      </c>
      <c r="G31" s="4">
        <v>69.567486242490901</v>
      </c>
      <c r="H31" s="2">
        <v>364903336.94640601</v>
      </c>
      <c r="I31" s="2">
        <v>5064769095.3333302</v>
      </c>
      <c r="J31" s="2">
        <v>346653081.89160299</v>
      </c>
      <c r="K31" s="2">
        <v>1449737074.2625401</v>
      </c>
      <c r="L31" s="2">
        <v>153137580.19316399</v>
      </c>
      <c r="M31" s="3">
        <f t="shared" si="3"/>
        <v>0.17321538113843338</v>
      </c>
      <c r="N31" s="3">
        <f t="shared" si="3"/>
        <v>0.22434473567306412</v>
      </c>
      <c r="O31" s="3">
        <f t="shared" si="3"/>
        <v>0.22114592790602727</v>
      </c>
      <c r="P31" s="3">
        <f t="shared" si="3"/>
        <v>-4.4830653580030244E-4</v>
      </c>
      <c r="Q31" s="3">
        <f t="shared" si="3"/>
        <v>0.11117623001335408</v>
      </c>
      <c r="R31" s="3">
        <f t="shared" si="18"/>
        <v>2.0222222432468628E-2</v>
      </c>
      <c r="S31" s="3">
        <f t="shared" si="18"/>
        <v>0.11637892881599465</v>
      </c>
      <c r="T31" s="3">
        <f t="shared" si="18"/>
        <v>0.22114592790500587</v>
      </c>
      <c r="U31" s="3">
        <f t="shared" si="18"/>
        <v>8.9677513111700691E-2</v>
      </c>
      <c r="V31" s="3">
        <f t="shared" si="18"/>
        <v>0.13664231729524912</v>
      </c>
      <c r="W31" s="3">
        <f t="shared" si="18"/>
        <v>6.9080213315268146E-2</v>
      </c>
      <c r="X31" s="31">
        <f t="shared" si="5"/>
        <v>2.3596103896103848</v>
      </c>
      <c r="Y31" s="31">
        <f t="shared" si="6"/>
        <v>4.0116448326054792</v>
      </c>
      <c r="Z31" s="31">
        <f t="shared" si="7"/>
        <v>40.708792574551282</v>
      </c>
      <c r="AA31" s="31">
        <f t="shared" si="8"/>
        <v>13.973793907262523</v>
      </c>
      <c r="AB31" s="31">
        <f t="shared" si="9"/>
        <v>22.307371968122201</v>
      </c>
      <c r="AC31" s="31">
        <f t="shared" si="10"/>
        <v>11.509299468407146</v>
      </c>
      <c r="AD31" s="3"/>
      <c r="AE31" s="3"/>
      <c r="AF31" s="3"/>
      <c r="AG31" s="2">
        <f t="shared" si="11"/>
        <v>40708792.568438038</v>
      </c>
      <c r="AI31" s="5">
        <v>37622</v>
      </c>
      <c r="AJ31" s="2">
        <v>363.20653602669898</v>
      </c>
      <c r="AK31" s="2">
        <v>1821.9740938330201</v>
      </c>
      <c r="AL31" s="2">
        <v>25284510.997532699</v>
      </c>
      <c r="AM31" s="2">
        <v>8679.6908961768495</v>
      </c>
      <c r="AN31" s="2">
        <v>3406924.5899825501</v>
      </c>
      <c r="AO31" s="2">
        <v>4825.9849460565501</v>
      </c>
      <c r="AP31" s="2">
        <v>544375284352.87097</v>
      </c>
      <c r="AQ31" s="2">
        <v>25284513940007.801</v>
      </c>
      <c r="AR31" s="2">
        <v>399172336561.96301</v>
      </c>
      <c r="AS31" s="2">
        <v>4592695942690.04</v>
      </c>
      <c r="AT31" s="2">
        <v>58981414895.063004</v>
      </c>
      <c r="AU31" s="3">
        <f t="shared" si="17"/>
        <v>0.37629932055722315</v>
      </c>
      <c r="AV31" s="3">
        <f t="shared" si="17"/>
        <v>0.49878403403760774</v>
      </c>
      <c r="AW31" s="3">
        <f t="shared" si="17"/>
        <v>0.49096863777539057</v>
      </c>
      <c r="AX31" s="3">
        <f t="shared" si="16"/>
        <v>-8.9641286549879684E-4</v>
      </c>
      <c r="AY31" s="3">
        <f t="shared" si="16"/>
        <v>0.23465986128865612</v>
      </c>
      <c r="AZ31" s="3">
        <f t="shared" si="16"/>
        <v>4.0851778677575945E-2</v>
      </c>
      <c r="BA31" s="3">
        <f t="shared" si="16"/>
        <v>0.2547403467149485</v>
      </c>
      <c r="BB31" s="3">
        <f t="shared" si="16"/>
        <v>0.49096863777536615</v>
      </c>
      <c r="BC31" s="3">
        <f t="shared" si="16"/>
        <v>0.19673284495068621</v>
      </c>
      <c r="BD31" s="3">
        <f t="shared" si="13"/>
        <v>0.30256935388634609</v>
      </c>
      <c r="BE31" s="3">
        <f t="shared" si="13"/>
        <v>0.15190633337787385</v>
      </c>
      <c r="BF31" s="30">
        <f t="shared" si="14"/>
        <v>396530051.77658749</v>
      </c>
      <c r="BG31" s="30">
        <f t="shared" si="15"/>
        <v>275898385.20232862</v>
      </c>
    </row>
    <row r="32" spans="1:59" x14ac:dyDescent="0.25">
      <c r="A32" s="5">
        <v>37987</v>
      </c>
      <c r="B32" s="4">
        <v>21.5755660874085</v>
      </c>
      <c r="C32" s="4">
        <v>57.453124999990102</v>
      </c>
      <c r="D32" s="4">
        <v>5711.59773211424</v>
      </c>
      <c r="E32" s="4">
        <v>97.656849161597506</v>
      </c>
      <c r="F32" s="4">
        <v>2109.0779813054</v>
      </c>
      <c r="G32" s="4">
        <v>74.3709552443554</v>
      </c>
      <c r="H32" s="2">
        <v>409276383.12802303</v>
      </c>
      <c r="I32" s="2">
        <v>5711597622.7334003</v>
      </c>
      <c r="J32" s="2">
        <v>381529197.59588999</v>
      </c>
      <c r="K32" s="2">
        <v>1594292702.9315</v>
      </c>
      <c r="L32" s="2">
        <v>171430859.10487401</v>
      </c>
      <c r="M32" s="3">
        <f t="shared" si="3"/>
        <v>0.12752490505807557</v>
      </c>
      <c r="N32" s="3">
        <f t="shared" si="3"/>
        <v>0.33417997097242313</v>
      </c>
      <c r="O32" s="3">
        <f t="shared" si="3"/>
        <v>0.12771135568618575</v>
      </c>
      <c r="P32" s="3">
        <f t="shared" si="3"/>
        <v>4.6377104732640229E-2</v>
      </c>
      <c r="Q32" s="3">
        <f t="shared" si="3"/>
        <v>0.1405346989631362</v>
      </c>
      <c r="R32" s="3">
        <f t="shared" si="18"/>
        <v>6.9047614932083112E-2</v>
      </c>
      <c r="S32" s="3">
        <f t="shared" si="18"/>
        <v>0.12160219348208967</v>
      </c>
      <c r="T32" s="3">
        <f t="shared" si="18"/>
        <v>0.1277113556857028</v>
      </c>
      <c r="U32" s="3">
        <f t="shared" si="18"/>
        <v>0.10060812243173012</v>
      </c>
      <c r="V32" s="3">
        <f t="shared" si="18"/>
        <v>9.9711617530712005E-2</v>
      </c>
      <c r="W32" s="3">
        <f t="shared" si="18"/>
        <v>0.11945649714874262</v>
      </c>
      <c r="X32" s="31">
        <f t="shared" si="5"/>
        <v>2.6605194805194978</v>
      </c>
      <c r="Y32" s="31">
        <f t="shared" si="6"/>
        <v>5.3522561863172493</v>
      </c>
      <c r="Z32" s="31">
        <f t="shared" si="7"/>
        <v>45.907767662594956</v>
      </c>
      <c r="AA32" s="31">
        <f t="shared" si="8"/>
        <v>14.621858010811968</v>
      </c>
      <c r="AB32" s="31">
        <f t="shared" si="9"/>
        <v>25.442331772320959</v>
      </c>
      <c r="AC32" s="31">
        <f t="shared" si="10"/>
        <v>12.303989146239752</v>
      </c>
      <c r="AD32" s="3"/>
      <c r="AE32" s="3"/>
      <c r="AF32" s="3"/>
      <c r="AG32" s="2">
        <f t="shared" si="11"/>
        <v>45907767.655681327</v>
      </c>
      <c r="AI32" s="5">
        <v>37987</v>
      </c>
      <c r="AJ32" s="2">
        <v>461.723405315447</v>
      </c>
      <c r="AK32" s="2">
        <v>3242.1442450580798</v>
      </c>
      <c r="AL32" s="2">
        <v>32153358.863967001</v>
      </c>
      <c r="AM32" s="2">
        <v>9503.3622479501792</v>
      </c>
      <c r="AN32" s="2">
        <v>4431499.0181775996</v>
      </c>
      <c r="AO32" s="2">
        <v>5515.3441394118699</v>
      </c>
      <c r="AP32" s="2">
        <v>688156755637.78198</v>
      </c>
      <c r="AQ32" s="2">
        <v>32153362605801.398</v>
      </c>
      <c r="AR32" s="2">
        <v>485568115054.15198</v>
      </c>
      <c r="AS32" s="2">
        <v>5559665811519.8896</v>
      </c>
      <c r="AT32" s="2">
        <v>74249741509.851105</v>
      </c>
      <c r="AU32" s="3">
        <f t="shared" si="17"/>
        <v>0.27124200562708523</v>
      </c>
      <c r="AV32" s="3">
        <f t="shared" si="17"/>
        <v>0.77946780694194384</v>
      </c>
      <c r="AW32" s="3">
        <f t="shared" si="17"/>
        <v>0.2716622784243119</v>
      </c>
      <c r="AX32" s="3">
        <f t="shared" si="16"/>
        <v>9.4896392236287319E-2</v>
      </c>
      <c r="AY32" s="3">
        <f t="shared" si="16"/>
        <v>0.30073293409769808</v>
      </c>
      <c r="AZ32" s="3">
        <f t="shared" si="16"/>
        <v>0.14284321253811916</v>
      </c>
      <c r="BA32" s="3">
        <f t="shared" si="16"/>
        <v>0.26412196772642238</v>
      </c>
      <c r="BB32" s="3">
        <f t="shared" si="16"/>
        <v>0.27166227842430413</v>
      </c>
      <c r="BC32" s="3">
        <f t="shared" si="16"/>
        <v>0.21643728930794248</v>
      </c>
      <c r="BD32" s="3">
        <f t="shared" si="13"/>
        <v>0.21054515275911667</v>
      </c>
      <c r="BE32" s="3">
        <f t="shared" si="13"/>
        <v>0.25886674034444246</v>
      </c>
      <c r="BF32" s="30">
        <f t="shared" si="14"/>
        <v>501262349.31447995</v>
      </c>
      <c r="BG32" s="30">
        <f t="shared" si="15"/>
        <v>347319300.84595078</v>
      </c>
    </row>
    <row r="33" spans="1:59" x14ac:dyDescent="0.25">
      <c r="A33" s="5">
        <v>38353</v>
      </c>
      <c r="B33" s="4">
        <v>23.419694576086599</v>
      </c>
      <c r="C33" s="4">
        <v>78.562499999988205</v>
      </c>
      <c r="D33" s="4">
        <v>6116.8167904647498</v>
      </c>
      <c r="E33" s="4">
        <v>100.269552499567</v>
      </c>
      <c r="F33" s="4">
        <v>2441.4980571248898</v>
      </c>
      <c r="G33" s="4">
        <v>80.025928169082306</v>
      </c>
      <c r="H33" s="2">
        <v>451982243.01072299</v>
      </c>
      <c r="I33" s="2">
        <v>6116816673.32234</v>
      </c>
      <c r="J33" s="2">
        <v>412310882.81621498</v>
      </c>
      <c r="K33" s="2">
        <v>1694934097.68328</v>
      </c>
      <c r="L33" s="2">
        <v>194902036.72677901</v>
      </c>
      <c r="M33" s="3">
        <f t="shared" si="3"/>
        <v>8.5473005955302828E-2</v>
      </c>
      <c r="N33" s="3">
        <f t="shared" si="3"/>
        <v>0.36741909165083264</v>
      </c>
      <c r="O33" s="3">
        <f t="shared" si="3"/>
        <v>7.0946708321580454E-2</v>
      </c>
      <c r="P33" s="3">
        <f t="shared" si="3"/>
        <v>2.6753918034424062E-2</v>
      </c>
      <c r="Q33" s="3">
        <f t="shared" si="3"/>
        <v>0.15761393308640992</v>
      </c>
      <c r="R33" s="3">
        <f t="shared" si="18"/>
        <v>7.6037384569644928E-2</v>
      </c>
      <c r="S33" s="3">
        <f t="shared" si="18"/>
        <v>0.10434479399057195</v>
      </c>
      <c r="T33" s="3">
        <f t="shared" si="18"/>
        <v>7.0946708321342422E-2</v>
      </c>
      <c r="U33" s="3">
        <f t="shared" si="18"/>
        <v>8.067976294943624E-2</v>
      </c>
      <c r="V33" s="3">
        <f t="shared" si="18"/>
        <v>6.3126046156220861E-2</v>
      </c>
      <c r="W33" s="3">
        <f t="shared" si="18"/>
        <v>0.13691337571578255</v>
      </c>
      <c r="X33" s="31">
        <f t="shared" si="5"/>
        <v>2.88792207792214</v>
      </c>
      <c r="Y33" s="31">
        <f t="shared" si="6"/>
        <v>7.3187772925764829</v>
      </c>
      <c r="Z33" s="31">
        <f t="shared" si="7"/>
        <v>49.164772664647963</v>
      </c>
      <c r="AA33" s="31">
        <f t="shared" si="8"/>
        <v>15.013050001544219</v>
      </c>
      <c r="AB33" s="31">
        <f t="shared" si="9"/>
        <v>29.452397749845794</v>
      </c>
      <c r="AC33" s="31">
        <f t="shared" si="10"/>
        <v>13.239552300693122</v>
      </c>
      <c r="AD33" s="3"/>
      <c r="AE33" s="3"/>
      <c r="AF33" s="3"/>
      <c r="AG33" s="2">
        <f t="shared" si="11"/>
        <v>49164772.65723291</v>
      </c>
      <c r="AI33" s="5">
        <v>38353</v>
      </c>
      <c r="AJ33" s="2">
        <v>544.01229243801299</v>
      </c>
      <c r="AK33" s="2">
        <v>6059.9946724727997</v>
      </c>
      <c r="AL33" s="2">
        <v>36876884.476955302</v>
      </c>
      <c r="AM33" s="2">
        <v>10018.641980963101</v>
      </c>
      <c r="AN33" s="2">
        <v>5938029.9874072699</v>
      </c>
      <c r="AO33" s="2">
        <v>6385.8449281203402</v>
      </c>
      <c r="AP33" s="2">
        <v>845281617727.80103</v>
      </c>
      <c r="AQ33" s="2">
        <v>36876888768488.102</v>
      </c>
      <c r="AR33" s="2">
        <v>570403334192.87805</v>
      </c>
      <c r="AS33" s="2">
        <v>6285497523813.8496</v>
      </c>
      <c r="AT33" s="2">
        <v>96273904492.087708</v>
      </c>
      <c r="AU33" s="3">
        <f t="shared" si="17"/>
        <v>0.17822117348880484</v>
      </c>
      <c r="AV33" s="3">
        <f t="shared" si="17"/>
        <v>0.86913172716170761</v>
      </c>
      <c r="AW33" s="3">
        <f t="shared" si="17"/>
        <v>0.14690613297890232</v>
      </c>
      <c r="AX33" s="3">
        <f t="shared" si="16"/>
        <v>5.4220782031545234E-2</v>
      </c>
      <c r="AY33" s="3">
        <f t="shared" si="16"/>
        <v>0.33995967573275299</v>
      </c>
      <c r="AZ33" s="3">
        <f t="shared" si="16"/>
        <v>0.15783254257662627</v>
      </c>
      <c r="BA33" s="3">
        <f t="shared" si="16"/>
        <v>0.22832713738949795</v>
      </c>
      <c r="BB33" s="3">
        <f t="shared" si="16"/>
        <v>0.14690613297890165</v>
      </c>
      <c r="BC33" s="3">
        <f t="shared" si="16"/>
        <v>0.17471332344230439</v>
      </c>
      <c r="BD33" s="3">
        <f t="shared" si="13"/>
        <v>0.13055311900042676</v>
      </c>
      <c r="BE33" s="3">
        <f t="shared" si="13"/>
        <v>0.29662275631376489</v>
      </c>
      <c r="BF33" s="30">
        <f t="shared" si="14"/>
        <v>615714146.61458969</v>
      </c>
      <c r="BG33" s="30">
        <f t="shared" si="15"/>
        <v>450342109.18384641</v>
      </c>
    </row>
    <row r="34" spans="1:59" x14ac:dyDescent="0.25">
      <c r="A34" s="5">
        <v>38718</v>
      </c>
      <c r="B34" s="4">
        <v>31.777777777768701</v>
      </c>
      <c r="C34" s="4">
        <v>93.265624999984695</v>
      </c>
      <c r="D34" s="4">
        <v>6985.48264326145</v>
      </c>
      <c r="E34" s="4">
        <v>101.847007722074</v>
      </c>
      <c r="F34" s="4">
        <v>2718.6823382198099</v>
      </c>
      <c r="G34" s="4">
        <v>80.069578676583006</v>
      </c>
      <c r="H34" s="2">
        <v>512142073.407511</v>
      </c>
      <c r="I34" s="2">
        <v>6985482509.4806099</v>
      </c>
      <c r="J34" s="2">
        <v>452365475.25977898</v>
      </c>
      <c r="K34" s="2">
        <v>1844873057.45455</v>
      </c>
      <c r="L34" s="2">
        <v>217126644.29886001</v>
      </c>
      <c r="M34" s="3">
        <f t="shared" si="3"/>
        <v>0.35688267302240484</v>
      </c>
      <c r="N34" s="3">
        <f t="shared" si="3"/>
        <v>0.18715194908510679</v>
      </c>
      <c r="O34" s="3">
        <f t="shared" si="3"/>
        <v>0.14201273024080541</v>
      </c>
      <c r="P34" s="3">
        <f t="shared" si="3"/>
        <v>1.5732145832742406E-2</v>
      </c>
      <c r="Q34" s="3">
        <f t="shared" si="3"/>
        <v>0.11353041231633521</v>
      </c>
      <c r="R34" s="3">
        <f t="shared" si="18"/>
        <v>5.4545456078280985E-4</v>
      </c>
      <c r="S34" s="3">
        <f t="shared" si="18"/>
        <v>0.13310219887412855</v>
      </c>
      <c r="T34" s="3">
        <f t="shared" si="18"/>
        <v>0.14201273024036132</v>
      </c>
      <c r="U34" s="3">
        <f t="shared" si="18"/>
        <v>9.7146580681980454E-2</v>
      </c>
      <c r="V34" s="3">
        <f t="shared" si="18"/>
        <v>8.8463002765838628E-2</v>
      </c>
      <c r="W34" s="3">
        <f t="shared" si="18"/>
        <v>0.11402963224666696</v>
      </c>
      <c r="X34" s="31">
        <f t="shared" si="5"/>
        <v>3.9185714285714108</v>
      </c>
      <c r="Y34" s="31">
        <f t="shared" si="6"/>
        <v>8.6885007278019923</v>
      </c>
      <c r="Z34" s="31">
        <f t="shared" si="7"/>
        <v>56.146796262423138</v>
      </c>
      <c r="AA34" s="31">
        <f t="shared" si="8"/>
        <v>15.249237493562767</v>
      </c>
      <c r="AB34" s="31">
        <f t="shared" si="9"/>
        <v>32.79614061009049</v>
      </c>
      <c r="AC34" s="31">
        <f t="shared" si="10"/>
        <v>13.246773874878258</v>
      </c>
      <c r="AD34" s="3"/>
      <c r="AE34" s="3"/>
      <c r="AF34" s="3"/>
      <c r="AG34" s="2">
        <f t="shared" si="11"/>
        <v>56146796.253933221</v>
      </c>
      <c r="AI34" s="5">
        <v>38718</v>
      </c>
      <c r="AJ34" s="2">
        <v>1001.23935027575</v>
      </c>
      <c r="AK34" s="2">
        <v>8539.5646871878107</v>
      </c>
      <c r="AL34" s="2">
        <v>48091317.293777101</v>
      </c>
      <c r="AM34" s="2">
        <v>10336.341386120401</v>
      </c>
      <c r="AN34" s="2">
        <v>7362532.8275630502</v>
      </c>
      <c r="AO34" s="2">
        <v>6392.8131972108904</v>
      </c>
      <c r="AP34" s="2">
        <v>1099170243428.89</v>
      </c>
      <c r="AQ34" s="2">
        <v>48091322890384.797</v>
      </c>
      <c r="AR34" s="2">
        <v>694005647488.11401</v>
      </c>
      <c r="AS34" s="2">
        <v>7473580302311.2695</v>
      </c>
      <c r="AT34" s="2">
        <v>120419840177.194</v>
      </c>
      <c r="AU34" s="3">
        <f t="shared" si="17"/>
        <v>0.84047192350866839</v>
      </c>
      <c r="AV34" s="3">
        <f t="shared" si="17"/>
        <v>0.40917032913879026</v>
      </c>
      <c r="AW34" s="3">
        <f t="shared" si="17"/>
        <v>0.30410467087667881</v>
      </c>
      <c r="AX34" s="3">
        <f t="shared" si="16"/>
        <v>3.1710825255655939E-2</v>
      </c>
      <c r="AY34" s="3">
        <f t="shared" si="16"/>
        <v>0.23989485455221882</v>
      </c>
      <c r="AZ34" s="3">
        <f t="shared" si="16"/>
        <v>1.091205497312453E-3</v>
      </c>
      <c r="BA34" s="3">
        <f t="shared" si="16"/>
        <v>0.30035980953136798</v>
      </c>
      <c r="BB34" s="3">
        <f t="shared" si="16"/>
        <v>0.30410467087667148</v>
      </c>
      <c r="BC34" s="3">
        <f t="shared" si="16"/>
        <v>0.21669283099498982</v>
      </c>
      <c r="BD34" s="3">
        <f t="shared" si="13"/>
        <v>0.18901968762156596</v>
      </c>
      <c r="BE34" s="3">
        <f t="shared" si="13"/>
        <v>0.25080457484811713</v>
      </c>
      <c r="BF34" s="30">
        <f t="shared" si="14"/>
        <v>800649930.41751659</v>
      </c>
      <c r="BG34" s="30">
        <f t="shared" si="15"/>
        <v>563289970.41390538</v>
      </c>
    </row>
    <row r="35" spans="1:59" x14ac:dyDescent="0.25">
      <c r="A35" s="5">
        <v>39083</v>
      </c>
      <c r="B35" s="4">
        <v>36.618746708784101</v>
      </c>
      <c r="C35" s="4">
        <v>103.93749999998199</v>
      </c>
      <c r="D35" s="4">
        <v>7431.95736786405</v>
      </c>
      <c r="E35" s="4">
        <v>113.261552947401</v>
      </c>
      <c r="F35" s="4">
        <v>2861.1928649817801</v>
      </c>
      <c r="G35" s="4">
        <v>86.963187968528302</v>
      </c>
      <c r="H35" s="2">
        <v>563135325.61829996</v>
      </c>
      <c r="I35" s="2">
        <v>7431957225.5314302</v>
      </c>
      <c r="J35" s="2">
        <v>497443678.48855501</v>
      </c>
      <c r="K35" s="2">
        <v>1988741577.9574599</v>
      </c>
      <c r="L35" s="2">
        <v>235077418.321363</v>
      </c>
      <c r="M35" s="3">
        <f t="shared" si="3"/>
        <v>0.15233818314388481</v>
      </c>
      <c r="N35" s="3">
        <f t="shared" si="3"/>
        <v>0.1144245267213837</v>
      </c>
      <c r="O35" s="3">
        <f t="shared" si="3"/>
        <v>6.391465663912177E-2</v>
      </c>
      <c r="P35" s="3">
        <f t="shared" si="3"/>
        <v>0.1120754107619506</v>
      </c>
      <c r="Q35" s="3">
        <f t="shared" si="3"/>
        <v>5.2418969571592422E-2</v>
      </c>
      <c r="R35" s="3">
        <f t="shared" si="18"/>
        <v>8.6095236241843676E-2</v>
      </c>
      <c r="S35" s="3">
        <f t="shared" si="18"/>
        <v>9.9568566728970298E-2</v>
      </c>
      <c r="T35" s="3">
        <f t="shared" si="18"/>
        <v>6.3914656638946576E-2</v>
      </c>
      <c r="U35" s="3">
        <f t="shared" si="18"/>
        <v>9.9649963788436935E-2</v>
      </c>
      <c r="V35" s="3">
        <f t="shared" si="18"/>
        <v>7.7982883386790602E-2</v>
      </c>
      <c r="W35" s="3">
        <f t="shared" si="18"/>
        <v>8.2674211082979676E-2</v>
      </c>
      <c r="X35" s="31">
        <f t="shared" si="5"/>
        <v>4.5155194805195169</v>
      </c>
      <c r="Y35" s="31">
        <f t="shared" si="6"/>
        <v>9.6826783114991333</v>
      </c>
      <c r="Z35" s="31">
        <f t="shared" si="7"/>
        <v>59.735399466922637</v>
      </c>
      <c r="AA35" s="31">
        <f t="shared" si="8"/>
        <v>16.95830204946035</v>
      </c>
      <c r="AB35" s="31">
        <f t="shared" si="9"/>
        <v>34.515280506796486</v>
      </c>
      <c r="AC35" s="31">
        <f t="shared" si="10"/>
        <v>14.387258001078184</v>
      </c>
      <c r="AD35" s="3"/>
      <c r="AE35" s="3"/>
      <c r="AF35" s="3"/>
      <c r="AG35" s="2">
        <f t="shared" si="11"/>
        <v>59735399.457880251</v>
      </c>
      <c r="AI35" s="5">
        <v>39083</v>
      </c>
      <c r="AJ35" s="2">
        <v>1329.4262510491999</v>
      </c>
      <c r="AK35" s="2">
        <v>10605.1657073148</v>
      </c>
      <c r="AL35" s="2">
        <v>54434450.953147396</v>
      </c>
      <c r="AM35" s="2">
        <v>12782.519960089599</v>
      </c>
      <c r="AN35" s="2">
        <v>8154554.1301073097</v>
      </c>
      <c r="AO35" s="2">
        <v>7540.7829776181998</v>
      </c>
      <c r="AP35" s="2">
        <v>1330126236994.1799</v>
      </c>
      <c r="AQ35" s="2">
        <v>54434457287934.703</v>
      </c>
      <c r="AR35" s="2">
        <v>839751612197.69495</v>
      </c>
      <c r="AS35" s="2">
        <v>8687163070141.0703</v>
      </c>
      <c r="AT35" s="2">
        <v>141277088886.32901</v>
      </c>
      <c r="AU35" s="3">
        <f t="shared" si="17"/>
        <v>0.32778066571501041</v>
      </c>
      <c r="AV35" s="3">
        <f t="shared" si="17"/>
        <v>0.24188598550299378</v>
      </c>
      <c r="AW35" s="3">
        <f t="shared" si="17"/>
        <v>0.13189768998469664</v>
      </c>
      <c r="AX35" s="3">
        <f t="shared" si="16"/>
        <v>0.23665806716232485</v>
      </c>
      <c r="AY35" s="3">
        <f t="shared" si="16"/>
        <v>0.10757456993321313</v>
      </c>
      <c r="AZ35" s="3">
        <f t="shared" si="16"/>
        <v>0.17957192631690777</v>
      </c>
      <c r="BA35" s="3">
        <f t="shared" si="16"/>
        <v>0.21011849160400908</v>
      </c>
      <c r="BB35" s="3">
        <f t="shared" si="16"/>
        <v>0.13189768998469642</v>
      </c>
      <c r="BC35" s="3">
        <f t="shared" si="16"/>
        <v>0.21000688573226212</v>
      </c>
      <c r="BD35" s="3">
        <f t="shared" si="13"/>
        <v>0.16238305052459134</v>
      </c>
      <c r="BE35" s="3">
        <f t="shared" si="13"/>
        <v>0.17320442111901357</v>
      </c>
      <c r="BF35" s="30">
        <f t="shared" si="14"/>
        <v>968881286.09969997</v>
      </c>
      <c r="BG35" s="30">
        <f t="shared" si="15"/>
        <v>660854283.66159213</v>
      </c>
    </row>
    <row r="36" spans="1:59" x14ac:dyDescent="0.25">
      <c r="A36" s="5">
        <v>39448</v>
      </c>
      <c r="B36" s="4">
        <v>45.916798314890102</v>
      </c>
      <c r="C36" s="4">
        <v>146.93749999997399</v>
      </c>
      <c r="D36" s="4">
        <v>4551.7109549754005</v>
      </c>
      <c r="E36" s="4">
        <v>138.89649640363501</v>
      </c>
      <c r="F36" s="4">
        <v>2843.8799569020298</v>
      </c>
      <c r="G36" s="4">
        <v>108.428735526696</v>
      </c>
      <c r="H36" s="2">
        <v>624332098.56022704</v>
      </c>
      <c r="I36" s="2">
        <v>4551710867.8110399</v>
      </c>
      <c r="J36" s="2">
        <v>550675214.33604205</v>
      </c>
      <c r="K36" s="2">
        <v>1714499490.2112</v>
      </c>
      <c r="L36" s="2">
        <v>246260124.752428</v>
      </c>
      <c r="M36" s="3">
        <f t="shared" si="3"/>
        <v>0.25391506924172225</v>
      </c>
      <c r="N36" s="3">
        <f t="shared" si="3"/>
        <v>0.41371016235718061</v>
      </c>
      <c r="O36" s="3">
        <f t="shared" si="3"/>
        <v>-0.38754883408547247</v>
      </c>
      <c r="P36" s="3">
        <f t="shared" si="3"/>
        <v>0.22633402764783694</v>
      </c>
      <c r="Q36" s="3">
        <f t="shared" si="3"/>
        <v>-6.0509406030063717E-3</v>
      </c>
      <c r="R36" s="3">
        <f t="shared" si="18"/>
        <v>0.24683487415314187</v>
      </c>
      <c r="S36" s="3">
        <f t="shared" si="18"/>
        <v>0.10867152202667363</v>
      </c>
      <c r="T36" s="3">
        <f t="shared" si="18"/>
        <v>-0.38754883408447427</v>
      </c>
      <c r="U36" s="3">
        <f t="shared" si="18"/>
        <v>0.10701017652737499</v>
      </c>
      <c r="V36" s="3">
        <f t="shared" si="18"/>
        <v>-0.13789729685639729</v>
      </c>
      <c r="W36" s="3">
        <f t="shared" si="18"/>
        <v>4.7570313264958752E-2</v>
      </c>
      <c r="X36" s="31">
        <f t="shared" si="5"/>
        <v>5.6620779220779758</v>
      </c>
      <c r="Y36" s="31">
        <f t="shared" si="6"/>
        <v>13.688500727801792</v>
      </c>
      <c r="Z36" s="31">
        <f t="shared" si="7"/>
        <v>36.585015049886813</v>
      </c>
      <c r="AA36" s="31">
        <f t="shared" si="8"/>
        <v>20.796542854383279</v>
      </c>
      <c r="AB36" s="31">
        <f t="shared" si="9"/>
        <v>34.30643059455376</v>
      </c>
      <c r="AC36" s="31">
        <f t="shared" si="10"/>
        <v>17.938535019183099</v>
      </c>
      <c r="AD36" s="3"/>
      <c r="AE36" s="3"/>
      <c r="AF36" s="3"/>
      <c r="AG36" s="2">
        <f t="shared" si="11"/>
        <v>36585015.044408426</v>
      </c>
      <c r="AI36" s="5">
        <v>39448</v>
      </c>
      <c r="AJ36" s="2">
        <v>2089.8496742646398</v>
      </c>
      <c r="AK36" s="2">
        <v>21185.477844085901</v>
      </c>
      <c r="AL36" s="2">
        <v>20399263.9267038</v>
      </c>
      <c r="AM36" s="2">
        <v>19220.4945616244</v>
      </c>
      <c r="AN36" s="2">
        <v>8056166.1132006999</v>
      </c>
      <c r="AO36" s="2">
        <v>11720.6878510765</v>
      </c>
      <c r="AP36" s="2">
        <v>1728571482416.4199</v>
      </c>
      <c r="AQ36" s="2">
        <v>20399266300660.398</v>
      </c>
      <c r="AR36" s="2">
        <v>1085200317634.77</v>
      </c>
      <c r="AS36" s="2">
        <v>7266357430032.5195</v>
      </c>
      <c r="AT36" s="2">
        <v>164815379837.70001</v>
      </c>
      <c r="AU36" s="3">
        <f t="shared" si="17"/>
        <v>0.57199368721303956</v>
      </c>
      <c r="AV36" s="3">
        <f t="shared" si="17"/>
        <v>0.99765646561028687</v>
      </c>
      <c r="AW36" s="3">
        <f t="shared" si="17"/>
        <v>-0.62525085548742343</v>
      </c>
      <c r="AX36" s="3">
        <f t="shared" si="16"/>
        <v>0.50365457058826091</v>
      </c>
      <c r="AY36" s="3">
        <f t="shared" si="16"/>
        <v>-1.2065407297175534E-2</v>
      </c>
      <c r="AZ36" s="3">
        <f t="shared" si="16"/>
        <v>0.55430648062206234</v>
      </c>
      <c r="BA36" s="3">
        <f t="shared" si="16"/>
        <v>0.29955445907348377</v>
      </c>
      <c r="BB36" s="3">
        <f t="shared" si="16"/>
        <v>-0.62525085548741455</v>
      </c>
      <c r="BC36" s="3">
        <f t="shared" si="16"/>
        <v>0.2922872690827194</v>
      </c>
      <c r="BD36" s="3">
        <f t="shared" si="13"/>
        <v>-0.16355231605954856</v>
      </c>
      <c r="BE36" s="3">
        <f t="shared" si="13"/>
        <v>0.16661081522078791</v>
      </c>
      <c r="BF36" s="30">
        <f t="shared" si="14"/>
        <v>1259113995.6637168</v>
      </c>
      <c r="BG36" s="30">
        <f t="shared" si="15"/>
        <v>770959754.60459983</v>
      </c>
    </row>
    <row r="37" spans="1:59" x14ac:dyDescent="0.25">
      <c r="A37" s="5">
        <v>39814</v>
      </c>
      <c r="B37" s="4">
        <v>51.203264876236297</v>
      </c>
      <c r="C37" s="4">
        <v>88.046874999984496</v>
      </c>
      <c r="D37" s="4">
        <v>5875.5328748061702</v>
      </c>
      <c r="E37" s="4">
        <v>124.961687018726</v>
      </c>
      <c r="F37" s="4">
        <v>2819.66450878968</v>
      </c>
      <c r="G37" s="4">
        <v>91.925219699629096</v>
      </c>
      <c r="H37" s="2">
        <v>617937583.56645298</v>
      </c>
      <c r="I37" s="2">
        <v>5875532762.2853203</v>
      </c>
      <c r="J37" s="2">
        <v>540993845.60101104</v>
      </c>
      <c r="K37" s="2">
        <v>1927095442.0162799</v>
      </c>
      <c r="L37" s="2">
        <v>237230204.33072701</v>
      </c>
      <c r="M37" s="3">
        <f t="shared" si="3"/>
        <v>0.11513142804714849</v>
      </c>
      <c r="N37" s="3">
        <f t="shared" si="3"/>
        <v>-0.40078689919183275</v>
      </c>
      <c r="O37" s="3">
        <f t="shared" si="3"/>
        <v>0.29084050655363369</v>
      </c>
      <c r="P37" s="3">
        <f t="shared" si="3"/>
        <v>-0.10032513235189378</v>
      </c>
      <c r="Q37" s="3">
        <f t="shared" si="3"/>
        <v>-8.5149332880875006E-3</v>
      </c>
      <c r="R37" s="3">
        <f t="shared" si="18"/>
        <v>-0.15220610797405831</v>
      </c>
      <c r="S37" s="3">
        <f t="shared" si="18"/>
        <v>-1.0242169205332274E-2</v>
      </c>
      <c r="T37" s="3">
        <f t="shared" si="18"/>
        <v>0.29084050655241178</v>
      </c>
      <c r="U37" s="3">
        <f t="shared" si="18"/>
        <v>-1.7580905192371876E-2</v>
      </c>
      <c r="V37" s="3">
        <f t="shared" si="18"/>
        <v>0.12399884223872903</v>
      </c>
      <c r="W37" s="3">
        <f t="shared" si="18"/>
        <v>-3.6668219959601678E-2</v>
      </c>
      <c r="X37" s="31">
        <f t="shared" si="5"/>
        <v>6.3139610389610441</v>
      </c>
      <c r="Y37" s="31">
        <f t="shared" si="6"/>
        <v>8.202328966520966</v>
      </c>
      <c r="Z37" s="31">
        <f t="shared" si="7"/>
        <v>47.225419359268209</v>
      </c>
      <c r="AA37" s="31">
        <f t="shared" si="8"/>
        <v>18.710126940055446</v>
      </c>
      <c r="AB37" s="31">
        <f t="shared" si="9"/>
        <v>34.014313626688732</v>
      </c>
      <c r="AC37" s="31">
        <f t="shared" si="10"/>
        <v>15.208180421156891</v>
      </c>
      <c r="AD37" s="3"/>
      <c r="AE37" s="3"/>
      <c r="AF37" s="3"/>
      <c r="AG37" s="2">
        <f t="shared" si="11"/>
        <v>47225419.352151781</v>
      </c>
      <c r="AI37" s="5">
        <v>39814</v>
      </c>
      <c r="AJ37" s="2">
        <v>2598.64725926755</v>
      </c>
      <c r="AK37" s="2">
        <v>7599.09523541009</v>
      </c>
      <c r="AL37" s="2">
        <v>33982154.360510699</v>
      </c>
      <c r="AM37" s="2">
        <v>15556.685007638</v>
      </c>
      <c r="AN37" s="2">
        <v>7919552.5566737698</v>
      </c>
      <c r="AO37" s="2">
        <v>8423.4130456657094</v>
      </c>
      <c r="AP37" s="2">
        <v>1765991827974.3601</v>
      </c>
      <c r="AQ37" s="2">
        <v>33982158315170.5</v>
      </c>
      <c r="AR37" s="2">
        <v>1086421724334.6899</v>
      </c>
      <c r="AS37" s="2">
        <v>9483462952175.8203</v>
      </c>
      <c r="AT37" s="2">
        <v>159078116893.298</v>
      </c>
      <c r="AU37" s="3">
        <f t="shared" si="17"/>
        <v>0.24346133182136276</v>
      </c>
      <c r="AV37" s="3">
        <f t="shared" si="17"/>
        <v>-0.64130640378586312</v>
      </c>
      <c r="AW37" s="3">
        <f t="shared" si="17"/>
        <v>0.66585198772913179</v>
      </c>
      <c r="AX37" s="3">
        <f t="shared" si="16"/>
        <v>-0.19061994176266184</v>
      </c>
      <c r="AY37" s="3">
        <f t="shared" si="16"/>
        <v>-1.6957638982031065E-2</v>
      </c>
      <c r="AZ37" s="3">
        <f t="shared" si="16"/>
        <v>-0.28132092990668189</v>
      </c>
      <c r="BA37" s="3">
        <f t="shared" si="16"/>
        <v>2.1648133119510415E-2</v>
      </c>
      <c r="BB37" s="3">
        <f t="shared" si="16"/>
        <v>0.66585198772910648</v>
      </c>
      <c r="BC37" s="3">
        <f t="shared" si="16"/>
        <v>1.1255126634888146E-3</v>
      </c>
      <c r="BD37" s="3">
        <f t="shared" si="13"/>
        <v>0.30511924901736887</v>
      </c>
      <c r="BE37" s="3">
        <f t="shared" si="13"/>
        <v>-3.4810240100479173E-2</v>
      </c>
      <c r="BF37" s="30">
        <f t="shared" si="14"/>
        <v>1286371463.0544837</v>
      </c>
      <c r="BG37" s="30">
        <f t="shared" si="15"/>
        <v>744122460.43900716</v>
      </c>
    </row>
    <row r="38" spans="1:59" x14ac:dyDescent="0.25">
      <c r="A38" s="5">
        <v>40179</v>
      </c>
      <c r="B38" s="4">
        <v>64.482885729312798</v>
      </c>
      <c r="C38" s="4">
        <v>116.73437499998001</v>
      </c>
      <c r="D38" s="4">
        <v>6689.7829241134305</v>
      </c>
      <c r="E38" s="4">
        <v>135.89858388092301</v>
      </c>
      <c r="F38" s="4">
        <v>2842.0602444665501</v>
      </c>
      <c r="G38" s="4">
        <v>101.21653946162</v>
      </c>
      <c r="H38" s="2">
        <v>711048765.71648204</v>
      </c>
      <c r="I38" s="2">
        <v>6689782795.9964304</v>
      </c>
      <c r="J38" s="2">
        <v>611702832.20330501</v>
      </c>
      <c r="K38" s="2">
        <v>2160020662.0107398</v>
      </c>
      <c r="L38" s="2">
        <v>265418220.589912</v>
      </c>
      <c r="M38" s="3">
        <f t="shared" si="3"/>
        <v>0.25935105671825309</v>
      </c>
      <c r="N38" s="3">
        <f t="shared" si="3"/>
        <v>0.32582076308785024</v>
      </c>
      <c r="O38" s="3">
        <f t="shared" si="3"/>
        <v>0.13858318328856623</v>
      </c>
      <c r="P38" s="3">
        <f t="shared" si="3"/>
        <v>8.7522000727775717E-2</v>
      </c>
      <c r="Q38" s="3">
        <f t="shared" si="3"/>
        <v>7.9426951706689231E-3</v>
      </c>
      <c r="R38" s="3">
        <f t="shared" si="18"/>
        <v>0.10107476264240467</v>
      </c>
      <c r="S38" s="3">
        <f t="shared" si="18"/>
        <v>0.15068056163963028</v>
      </c>
      <c r="T38" s="3">
        <f t="shared" si="18"/>
        <v>0.13858318328811481</v>
      </c>
      <c r="U38" s="3">
        <f t="shared" si="18"/>
        <v>0.1307020166259758</v>
      </c>
      <c r="V38" s="3">
        <f t="shared" si="18"/>
        <v>0.12086854388008672</v>
      </c>
      <c r="W38" s="3">
        <f t="shared" si="18"/>
        <v>0.11882136315107483</v>
      </c>
      <c r="X38" s="31">
        <f t="shared" si="5"/>
        <v>7.9514935064934704</v>
      </c>
      <c r="Y38" s="31">
        <f t="shared" si="6"/>
        <v>10.874818049490406</v>
      </c>
      <c r="Z38" s="31">
        <f t="shared" si="7"/>
        <v>53.770068306213076</v>
      </c>
      <c r="AA38" s="31">
        <f t="shared" si="8"/>
        <v>20.347674683719756</v>
      </c>
      <c r="AB38" s="31">
        <f t="shared" si="9"/>
        <v>34.284478951265051</v>
      </c>
      <c r="AC38" s="31">
        <f t="shared" si="10"/>
        <v>16.745343647448191</v>
      </c>
      <c r="AD38" s="3"/>
      <c r="AE38" s="3"/>
      <c r="AF38" s="3"/>
      <c r="AG38" s="2">
        <f t="shared" si="11"/>
        <v>53770068.298089117</v>
      </c>
      <c r="AI38" s="5">
        <v>40179</v>
      </c>
      <c r="AJ38" s="2">
        <v>4120.5217573457503</v>
      </c>
      <c r="AK38" s="2">
        <v>13353.6134197684</v>
      </c>
      <c r="AL38" s="2">
        <v>44050649.554582402</v>
      </c>
      <c r="AM38" s="2">
        <v>18398.457188986598</v>
      </c>
      <c r="AN38" s="2">
        <v>8045855.41968391</v>
      </c>
      <c r="AO38" s="2">
        <v>10211.8924788112</v>
      </c>
      <c r="AP38" s="2">
        <v>2353535779458.4199</v>
      </c>
      <c r="AQ38" s="2">
        <v>44050654680959.102</v>
      </c>
      <c r="AR38" s="2">
        <v>1395729822961.4099</v>
      </c>
      <c r="AS38" s="2">
        <v>11918532619512</v>
      </c>
      <c r="AT38" s="2">
        <v>200342749721.798</v>
      </c>
      <c r="AU38" s="3">
        <f t="shared" si="17"/>
        <v>0.58564104560584074</v>
      </c>
      <c r="AV38" s="3">
        <f t="shared" si="17"/>
        <v>0.75726359600594795</v>
      </c>
      <c r="AW38" s="3">
        <f t="shared" si="17"/>
        <v>0.29628772464678987</v>
      </c>
      <c r="AX38" s="3">
        <f t="shared" si="16"/>
        <v>0.18267209112695593</v>
      </c>
      <c r="AY38" s="3">
        <f t="shared" si="16"/>
        <v>1.5948232189419098E-2</v>
      </c>
      <c r="AZ38" s="3">
        <f t="shared" si="16"/>
        <v>0.21232241888764536</v>
      </c>
      <c r="BA38" s="3">
        <f t="shared" si="16"/>
        <v>0.33269913381082206</v>
      </c>
      <c r="BB38" s="3">
        <f t="shared" si="16"/>
        <v>0.29628772464678232</v>
      </c>
      <c r="BC38" s="3">
        <f t="shared" si="16"/>
        <v>0.2847035287481352</v>
      </c>
      <c r="BD38" s="3">
        <f t="shared" si="13"/>
        <v>0.25677009333151801</v>
      </c>
      <c r="BE38" s="3">
        <f t="shared" si="13"/>
        <v>0.25939854980920063</v>
      </c>
      <c r="BF38" s="30">
        <f t="shared" si="14"/>
        <v>1714346134.5716703</v>
      </c>
      <c r="BG38" s="30">
        <f t="shared" si="15"/>
        <v>937146747.55733991</v>
      </c>
    </row>
    <row r="39" spans="1:59" x14ac:dyDescent="0.25">
      <c r="A39" s="5">
        <v>40544</v>
      </c>
      <c r="B39" s="4">
        <v>82.755134281177902</v>
      </c>
      <c r="C39" s="4">
        <v>149.578124999978</v>
      </c>
      <c r="D39" s="4">
        <v>6841.8418167069003</v>
      </c>
      <c r="E39" s="4">
        <v>160.060353604234</v>
      </c>
      <c r="F39" s="4">
        <v>2880.8599784493399</v>
      </c>
      <c r="G39" s="4">
        <v>126.86373648395301</v>
      </c>
      <c r="H39" s="2">
        <v>836871920.19891095</v>
      </c>
      <c r="I39" s="2">
        <v>6841841685.6773596</v>
      </c>
      <c r="J39" s="2">
        <v>713765476.97621298</v>
      </c>
      <c r="K39" s="2">
        <v>2375748952.5904298</v>
      </c>
      <c r="L39" s="2">
        <v>303544128.61822802</v>
      </c>
      <c r="M39" s="3">
        <f t="shared" si="3"/>
        <v>0.28336586282085174</v>
      </c>
      <c r="N39" s="3">
        <f t="shared" si="3"/>
        <v>0.28135457100792816</v>
      </c>
      <c r="O39" s="3">
        <f t="shared" si="3"/>
        <v>2.2730018943569963E-2</v>
      </c>
      <c r="P39" s="3">
        <f t="shared" si="3"/>
        <v>0.17779265267754374</v>
      </c>
      <c r="Q39" s="3">
        <f t="shared" si="3"/>
        <v>1.3651974499250041E-2</v>
      </c>
      <c r="R39" s="3">
        <f t="shared" si="18"/>
        <v>0.25338938832282532</v>
      </c>
      <c r="S39" s="3">
        <f t="shared" si="18"/>
        <v>0.17695432514483622</v>
      </c>
      <c r="T39" s="3">
        <f t="shared" si="18"/>
        <v>2.273001894350446E-2</v>
      </c>
      <c r="U39" s="3">
        <f t="shared" si="18"/>
        <v>0.16685004449838248</v>
      </c>
      <c r="V39" s="3">
        <f t="shared" si="18"/>
        <v>9.9873253239564308E-2</v>
      </c>
      <c r="W39" s="3">
        <f t="shared" si="18"/>
        <v>0.14364465236628554</v>
      </c>
      <c r="X39" s="31">
        <f t="shared" si="5"/>
        <v>10.204675324675392</v>
      </c>
      <c r="Y39" s="31">
        <f t="shared" si="6"/>
        <v>13.934497816594053</v>
      </c>
      <c r="Z39" s="31">
        <f t="shared" si="7"/>
        <v>54.992262977410348</v>
      </c>
      <c r="AA39" s="31">
        <f t="shared" si="8"/>
        <v>23.965341741557992</v>
      </c>
      <c r="AB39" s="31">
        <f t="shared" si="9"/>
        <v>34.752529783627793</v>
      </c>
      <c r="AC39" s="31">
        <f t="shared" si="10"/>
        <v>20.988436031530597</v>
      </c>
      <c r="AD39" s="3"/>
      <c r="AE39" s="3"/>
      <c r="AF39" s="3"/>
      <c r="AG39" s="2">
        <f t="shared" si="11"/>
        <v>54992262.96909821</v>
      </c>
      <c r="AI39" s="5">
        <v>40544</v>
      </c>
      <c r="AJ39" s="2">
        <v>6784.9915053614704</v>
      </c>
      <c r="AK39" s="2">
        <v>21919.7136476302</v>
      </c>
      <c r="AL39" s="2">
        <v>46075863.173636302</v>
      </c>
      <c r="AM39" s="2">
        <v>25519.630742641599</v>
      </c>
      <c r="AN39" s="2">
        <v>8267032.7574714497</v>
      </c>
      <c r="AO39" s="2">
        <v>16039.5851350596</v>
      </c>
      <c r="AP39" s="2">
        <v>3287802800361.46</v>
      </c>
      <c r="AQ39" s="2">
        <v>46075868535696.398</v>
      </c>
      <c r="AR39" s="2">
        <v>1913120463639.47</v>
      </c>
      <c r="AS39" s="2">
        <v>14530247727405.699</v>
      </c>
      <c r="AT39" s="2">
        <v>264632932139.043</v>
      </c>
      <c r="AU39" s="3">
        <f t="shared" si="17"/>
        <v>0.64663406843216098</v>
      </c>
      <c r="AV39" s="3">
        <f t="shared" si="17"/>
        <v>0.64148181908431834</v>
      </c>
      <c r="AW39" s="3">
        <f t="shared" si="17"/>
        <v>4.5974659614144597E-2</v>
      </c>
      <c r="AX39" s="3">
        <f t="shared" si="16"/>
        <v>0.38705275559288577</v>
      </c>
      <c r="AY39" s="3">
        <f t="shared" si="16"/>
        <v>2.7489598836990981E-2</v>
      </c>
      <c r="AZ39" s="3">
        <f t="shared" si="16"/>
        <v>0.57067704819066223</v>
      </c>
      <c r="BA39" s="3">
        <f t="shared" si="16"/>
        <v>0.39696316880214466</v>
      </c>
      <c r="BB39" s="3">
        <f t="shared" si="16"/>
        <v>4.5974659614144153E-2</v>
      </c>
      <c r="BC39" s="3">
        <f t="shared" si="16"/>
        <v>0.37069541122240901</v>
      </c>
      <c r="BD39" s="3">
        <f t="shared" si="13"/>
        <v>0.21913059193360951</v>
      </c>
      <c r="BE39" s="3">
        <f t="shared" si="13"/>
        <v>0.32090096849783833</v>
      </c>
      <c r="BF39" s="30">
        <f t="shared" si="14"/>
        <v>2394878408.5749483</v>
      </c>
      <c r="BG39" s="30">
        <f t="shared" si="15"/>
        <v>1237878046.4730895</v>
      </c>
    </row>
    <row r="40" spans="1:59" x14ac:dyDescent="0.25">
      <c r="A40" s="5">
        <v>40544</v>
      </c>
      <c r="B40" s="4">
        <v>82.755134281177902</v>
      </c>
      <c r="C40" s="4">
        <v>149.578124999978</v>
      </c>
      <c r="D40" s="4">
        <v>6841.8418167069003</v>
      </c>
      <c r="E40" s="4">
        <v>160.060353604234</v>
      </c>
      <c r="F40" s="4">
        <v>2880.8599784493399</v>
      </c>
      <c r="G40" s="4">
        <v>126.86373648395301</v>
      </c>
      <c r="H40" s="2">
        <v>878332130.377298</v>
      </c>
      <c r="I40" s="2">
        <v>7998657247.3710499</v>
      </c>
      <c r="J40" s="2">
        <v>750785565.10000396</v>
      </c>
      <c r="K40" s="2">
        <v>2644749388.4337802</v>
      </c>
      <c r="L40" s="2">
        <v>318054341.04413301</v>
      </c>
      <c r="M40" s="3">
        <f t="shared" si="3"/>
        <v>0</v>
      </c>
      <c r="N40" s="3">
        <f t="shared" si="3"/>
        <v>0</v>
      </c>
      <c r="O40" s="3">
        <f t="shared" si="3"/>
        <v>0</v>
      </c>
      <c r="P40" s="3">
        <f t="shared" si="3"/>
        <v>0</v>
      </c>
      <c r="Q40" s="3">
        <f t="shared" si="3"/>
        <v>0</v>
      </c>
      <c r="R40" s="3">
        <f t="shared" si="18"/>
        <v>0</v>
      </c>
      <c r="S40" s="3">
        <f t="shared" si="18"/>
        <v>4.9541882309221963E-2</v>
      </c>
      <c r="T40" s="3">
        <f t="shared" si="18"/>
        <v>0.16907955706068978</v>
      </c>
      <c r="U40" s="3">
        <f t="shared" si="18"/>
        <v>5.1865898979343239E-2</v>
      </c>
      <c r="V40" s="3">
        <f t="shared" si="18"/>
        <v>0.11322763524742041</v>
      </c>
      <c r="W40" s="3">
        <f t="shared" si="18"/>
        <v>4.780264567118242E-2</v>
      </c>
      <c r="X40" s="31">
        <f t="shared" si="5"/>
        <v>10.204675324675392</v>
      </c>
      <c r="Y40" s="31">
        <f t="shared" si="6"/>
        <v>13.934497816594053</v>
      </c>
      <c r="Z40" s="31">
        <f t="shared" si="7"/>
        <v>54.992262977410348</v>
      </c>
      <c r="AA40" s="31">
        <f t="shared" si="8"/>
        <v>23.965341741557992</v>
      </c>
      <c r="AB40" s="31">
        <f t="shared" si="9"/>
        <v>34.752529783627793</v>
      </c>
      <c r="AC40" s="31">
        <f t="shared" si="10"/>
        <v>20.988436031530597</v>
      </c>
      <c r="AD40" s="3"/>
      <c r="AE40" s="3"/>
      <c r="AF40" s="3"/>
      <c r="AG40" s="2">
        <f t="shared" si="11"/>
        <v>64290330.433678307</v>
      </c>
      <c r="AI40" s="5">
        <v>40544</v>
      </c>
      <c r="AJ40" s="2">
        <v>6784.9915053614704</v>
      </c>
      <c r="AK40" s="2">
        <v>21919.7136476302</v>
      </c>
      <c r="AL40" s="2">
        <v>46075863.173636302</v>
      </c>
      <c r="AM40" s="2">
        <v>25519.630742641599</v>
      </c>
      <c r="AN40" s="2">
        <v>8267032.7574714497</v>
      </c>
      <c r="AO40" s="2">
        <v>16039.5851350596</v>
      </c>
      <c r="AP40" s="2">
        <v>3634340123400.0898</v>
      </c>
      <c r="AQ40" s="2">
        <v>62968148652998.398</v>
      </c>
      <c r="AR40" s="2">
        <v>2123636659707.3899</v>
      </c>
      <c r="AS40" s="2">
        <v>18073864887134</v>
      </c>
      <c r="AT40" s="2">
        <v>291068656579.33801</v>
      </c>
      <c r="AU40" s="3">
        <f t="shared" si="17"/>
        <v>0</v>
      </c>
      <c r="AV40" s="3">
        <f t="shared" si="17"/>
        <v>0</v>
      </c>
      <c r="AW40" s="3">
        <f t="shared" si="17"/>
        <v>0</v>
      </c>
      <c r="AX40" s="3">
        <f t="shared" si="16"/>
        <v>0</v>
      </c>
      <c r="AY40" s="3">
        <f t="shared" si="16"/>
        <v>0</v>
      </c>
      <c r="AZ40" s="3">
        <f t="shared" si="16"/>
        <v>0</v>
      </c>
      <c r="BA40" s="3">
        <f t="shared" si="16"/>
        <v>0.10540088444493434</v>
      </c>
      <c r="BB40" s="3">
        <f t="shared" si="16"/>
        <v>0.36661881054320289</v>
      </c>
      <c r="BC40" s="3">
        <f t="shared" si="16"/>
        <v>0.1100381288418395</v>
      </c>
      <c r="BD40" s="3">
        <f t="shared" si="13"/>
        <v>0.24387864723356611</v>
      </c>
      <c r="BE40" s="3">
        <f t="shared" si="13"/>
        <v>9.9895822589477268E-2</v>
      </c>
      <c r="BF40" s="30">
        <f t="shared" si="14"/>
        <v>2647300710.9768248</v>
      </c>
      <c r="BG40" s="30">
        <f t="shared" si="15"/>
        <v>1361536892.190974</v>
      </c>
    </row>
    <row r="41" spans="1:59" x14ac:dyDescent="0.25">
      <c r="A41" s="5">
        <v>40544</v>
      </c>
      <c r="B41" s="4">
        <v>82.755134281177902</v>
      </c>
      <c r="C41" s="4">
        <v>149.578124999978</v>
      </c>
      <c r="D41" s="4">
        <v>6841.8418167069003</v>
      </c>
      <c r="E41" s="4">
        <v>160.060353604234</v>
      </c>
      <c r="F41" s="4">
        <v>2880.8599784493399</v>
      </c>
      <c r="G41" s="4">
        <v>126.86373648395301</v>
      </c>
      <c r="H41" s="2">
        <v>904788533.912202</v>
      </c>
      <c r="I41" s="2">
        <v>10363347552.208099</v>
      </c>
      <c r="J41" s="2">
        <v>761929731.63634002</v>
      </c>
      <c r="K41" s="2">
        <v>2999204071.0508599</v>
      </c>
      <c r="L41" s="2">
        <v>339413834.998308</v>
      </c>
      <c r="M41" s="3">
        <f t="shared" si="3"/>
        <v>0</v>
      </c>
      <c r="N41" s="3">
        <f t="shared" si="3"/>
        <v>0</v>
      </c>
      <c r="O41" s="3">
        <f t="shared" si="3"/>
        <v>0</v>
      </c>
      <c r="P41" s="3">
        <f t="shared" si="3"/>
        <v>0</v>
      </c>
      <c r="Q41" s="3">
        <f t="shared" si="3"/>
        <v>0</v>
      </c>
      <c r="R41" s="3">
        <f t="shared" si="18"/>
        <v>0</v>
      </c>
      <c r="S41" s="3">
        <f t="shared" si="18"/>
        <v>3.0121183798137219E-2</v>
      </c>
      <c r="T41" s="3">
        <f t="shared" si="18"/>
        <v>0.29563590884135738</v>
      </c>
      <c r="U41" s="3">
        <f t="shared" si="18"/>
        <v>1.4843341500381246E-2</v>
      </c>
      <c r="V41" s="3">
        <f t="shared" si="18"/>
        <v>0.13402203027901538</v>
      </c>
      <c r="W41" s="3">
        <f t="shared" si="18"/>
        <v>6.7156743982976108E-2</v>
      </c>
      <c r="X41" s="31">
        <f t="shared" si="5"/>
        <v>10.204675324675392</v>
      </c>
      <c r="Y41" s="31">
        <f t="shared" si="6"/>
        <v>13.934497816594053</v>
      </c>
      <c r="Z41" s="31">
        <f t="shared" si="7"/>
        <v>54.992262977410348</v>
      </c>
      <c r="AA41" s="31">
        <f t="shared" si="8"/>
        <v>23.965341741557992</v>
      </c>
      <c r="AB41" s="31">
        <f t="shared" si="9"/>
        <v>34.752529783627793</v>
      </c>
      <c r="AC41" s="31">
        <f t="shared" si="10"/>
        <v>20.988436031530597</v>
      </c>
      <c r="AD41" s="3"/>
      <c r="AE41" s="3"/>
      <c r="AF41" s="3"/>
      <c r="AG41" s="2">
        <f t="shared" si="11"/>
        <v>83296860.70114997</v>
      </c>
      <c r="AI41" s="5">
        <v>40544</v>
      </c>
      <c r="AJ41" s="2">
        <v>6784.9915053614704</v>
      </c>
      <c r="AK41" s="2">
        <v>21919.7136476302</v>
      </c>
      <c r="AL41" s="2">
        <v>46075863.173636302</v>
      </c>
      <c r="AM41" s="2">
        <v>25519.630742641599</v>
      </c>
      <c r="AN41" s="2">
        <v>8267032.7574714497</v>
      </c>
      <c r="AO41" s="2">
        <v>16039.5851350596</v>
      </c>
      <c r="AP41" s="2">
        <v>3940266119500.02</v>
      </c>
      <c r="AQ41" s="2">
        <v>105675652298187</v>
      </c>
      <c r="AR41" s="2">
        <v>2237484142350.1499</v>
      </c>
      <c r="AS41" s="2">
        <v>23950293872331.602</v>
      </c>
      <c r="AT41" s="2">
        <v>335012084238.45697</v>
      </c>
      <c r="AU41" s="3">
        <f t="shared" si="17"/>
        <v>0</v>
      </c>
      <c r="AV41" s="3">
        <f t="shared" si="17"/>
        <v>0</v>
      </c>
      <c r="AW41" s="3">
        <f t="shared" si="17"/>
        <v>0</v>
      </c>
      <c r="AX41" s="3">
        <f t="shared" si="16"/>
        <v>0</v>
      </c>
      <c r="AY41" s="3">
        <f t="shared" si="16"/>
        <v>0</v>
      </c>
      <c r="AZ41" s="3">
        <f t="shared" si="16"/>
        <v>0</v>
      </c>
      <c r="BA41" s="3">
        <f t="shared" si="16"/>
        <v>8.4176490287794614E-2</v>
      </c>
      <c r="BB41" s="3">
        <f t="shared" si="16"/>
        <v>0.67823978565002596</v>
      </c>
      <c r="BC41" s="3">
        <f t="shared" si="16"/>
        <v>5.360968041418479E-2</v>
      </c>
      <c r="BD41" s="3">
        <f t="shared" si="13"/>
        <v>0.32513405527230521</v>
      </c>
      <c r="BE41" s="3">
        <f t="shared" si="13"/>
        <v>0.15097272298414266</v>
      </c>
      <c r="BF41" s="30">
        <f t="shared" si="14"/>
        <v>2870141193.5632372</v>
      </c>
      <c r="BG41" s="30">
        <f t="shared" si="15"/>
        <v>1567091824.2484124</v>
      </c>
    </row>
    <row r="42" spans="1:59" x14ac:dyDescent="0.25">
      <c r="A42" s="5">
        <v>40544</v>
      </c>
      <c r="B42" s="4">
        <v>82.755134281177902</v>
      </c>
      <c r="C42" s="4">
        <v>149.578124999978</v>
      </c>
      <c r="D42" s="4">
        <v>6841.8418167069003</v>
      </c>
      <c r="E42" s="4">
        <v>160.060353604234</v>
      </c>
      <c r="F42" s="4">
        <v>2880.8599784493399</v>
      </c>
      <c r="G42" s="4">
        <v>126.86373648395301</v>
      </c>
      <c r="H42" s="2">
        <v>999747570.87616897</v>
      </c>
      <c r="I42" s="2">
        <v>12002480551.699301</v>
      </c>
      <c r="J42" s="2">
        <v>849582575.11073399</v>
      </c>
      <c r="K42" s="2">
        <v>3498709548.8310499</v>
      </c>
      <c r="L42" s="2">
        <v>356901492.383645</v>
      </c>
      <c r="M42" s="3">
        <f t="shared" si="3"/>
        <v>0</v>
      </c>
      <c r="N42" s="3">
        <f t="shared" si="3"/>
        <v>0</v>
      </c>
      <c r="O42" s="3">
        <f t="shared" si="3"/>
        <v>0</v>
      </c>
      <c r="P42" s="3">
        <f t="shared" si="3"/>
        <v>0</v>
      </c>
      <c r="Q42" s="3">
        <f t="shared" si="3"/>
        <v>0</v>
      </c>
      <c r="R42" s="3">
        <f t="shared" si="18"/>
        <v>0</v>
      </c>
      <c r="S42" s="3">
        <f t="shared" si="18"/>
        <v>0.10495163610592528</v>
      </c>
      <c r="T42" s="3">
        <f t="shared" si="18"/>
        <v>0.15816636383500948</v>
      </c>
      <c r="U42" s="3">
        <f t="shared" si="18"/>
        <v>0.11504058686113794</v>
      </c>
      <c r="V42" s="3">
        <f t="shared" si="18"/>
        <v>0.1665460121908855</v>
      </c>
      <c r="W42" s="3">
        <f t="shared" si="18"/>
        <v>5.1523113032278633E-2</v>
      </c>
      <c r="X42" s="31">
        <f t="shared" si="5"/>
        <v>10.204675324675392</v>
      </c>
      <c r="Y42" s="31">
        <f t="shared" si="6"/>
        <v>13.934497816594053</v>
      </c>
      <c r="Z42" s="31">
        <f t="shared" si="7"/>
        <v>54.992262977410348</v>
      </c>
      <c r="AA42" s="31">
        <f t="shared" si="8"/>
        <v>23.965341741557992</v>
      </c>
      <c r="AB42" s="31">
        <f t="shared" si="9"/>
        <v>34.752529783627793</v>
      </c>
      <c r="AC42" s="31">
        <f t="shared" si="10"/>
        <v>20.988436031530597</v>
      </c>
      <c r="AD42" s="3"/>
      <c r="AE42" s="3"/>
      <c r="AF42" s="3"/>
      <c r="AG42" s="2">
        <f t="shared" si="11"/>
        <v>96471622.277122155</v>
      </c>
      <c r="AI42" s="5">
        <v>40544</v>
      </c>
      <c r="AJ42" s="2">
        <v>6784.9915053614704</v>
      </c>
      <c r="AK42" s="2">
        <v>21919.7136476302</v>
      </c>
      <c r="AL42" s="2">
        <v>46075863.173636302</v>
      </c>
      <c r="AM42" s="2">
        <v>25519.630742641599</v>
      </c>
      <c r="AN42" s="2">
        <v>8267032.7574714497</v>
      </c>
      <c r="AO42" s="2">
        <v>16039.5851350596</v>
      </c>
      <c r="AP42" s="2">
        <v>4851450628032.8096</v>
      </c>
      <c r="AQ42" s="2">
        <v>141736217194983</v>
      </c>
      <c r="AR42" s="2">
        <v>2797716880796.9502</v>
      </c>
      <c r="AS42" s="2">
        <v>32631787977548.398</v>
      </c>
      <c r="AT42" s="2">
        <v>373434458908.17902</v>
      </c>
      <c r="AU42" s="3">
        <f t="shared" si="17"/>
        <v>0</v>
      </c>
      <c r="AV42" s="3">
        <f t="shared" si="17"/>
        <v>0</v>
      </c>
      <c r="AW42" s="3">
        <f t="shared" si="17"/>
        <v>0</v>
      </c>
      <c r="AX42" s="3">
        <f t="shared" si="16"/>
        <v>0</v>
      </c>
      <c r="AY42" s="3">
        <f t="shared" si="16"/>
        <v>0</v>
      </c>
      <c r="AZ42" s="3">
        <f t="shared" si="16"/>
        <v>0</v>
      </c>
      <c r="BA42" s="3">
        <f t="shared" si="16"/>
        <v>0.23124948439990378</v>
      </c>
      <c r="BB42" s="3">
        <f t="shared" si="16"/>
        <v>0.34123815763202692</v>
      </c>
      <c r="BC42" s="3">
        <f t="shared" si="16"/>
        <v>0.2503851213257573</v>
      </c>
      <c r="BD42" s="3">
        <f t="shared" si="13"/>
        <v>0.36247964853767534</v>
      </c>
      <c r="BE42" s="3">
        <f t="shared" si="13"/>
        <v>0.11468951860964371</v>
      </c>
      <c r="BF42" s="30">
        <f t="shared" si="14"/>
        <v>3533859864.72966</v>
      </c>
      <c r="BG42" s="30">
        <f t="shared" si="15"/>
        <v>1746820831.1885712</v>
      </c>
    </row>
    <row r="43" spans="1:59" x14ac:dyDescent="0.25">
      <c r="A43" s="5">
        <v>40544</v>
      </c>
      <c r="B43" s="4">
        <v>82.755134281177902</v>
      </c>
      <c r="C43" s="4">
        <v>149.578124999978</v>
      </c>
      <c r="D43" s="4">
        <v>6841.8418167069003</v>
      </c>
      <c r="E43" s="4">
        <v>160.060353604234</v>
      </c>
      <c r="F43" s="4">
        <v>2880.8599784493399</v>
      </c>
      <c r="G43" s="4">
        <v>126.86373648395301</v>
      </c>
      <c r="H43" s="2">
        <v>964077812.72060204</v>
      </c>
      <c r="I43" s="2">
        <v>12254885132.6486</v>
      </c>
      <c r="J43" s="2">
        <v>833612784.86429405</v>
      </c>
      <c r="K43" s="2">
        <v>3538209614.31464</v>
      </c>
      <c r="L43" s="2">
        <v>362740173.25006801</v>
      </c>
      <c r="M43" s="3">
        <f t="shared" si="3"/>
        <v>0</v>
      </c>
      <c r="N43" s="3">
        <f t="shared" si="3"/>
        <v>0</v>
      </c>
      <c r="O43" s="3">
        <f t="shared" si="3"/>
        <v>0</v>
      </c>
      <c r="P43" s="3">
        <f t="shared" si="3"/>
        <v>0</v>
      </c>
      <c r="Q43" s="3">
        <f t="shared" si="3"/>
        <v>0</v>
      </c>
      <c r="R43" s="3">
        <f t="shared" si="18"/>
        <v>0</v>
      </c>
      <c r="S43" s="3">
        <f t="shared" si="18"/>
        <v>-3.5678764514832761E-2</v>
      </c>
      <c r="T43" s="3">
        <f t="shared" si="18"/>
        <v>2.1029368042888796E-2</v>
      </c>
      <c r="U43" s="3">
        <f t="shared" si="18"/>
        <v>-1.8797219616184413E-2</v>
      </c>
      <c r="V43" s="3">
        <f t="shared" si="18"/>
        <v>1.1289895583583842E-2</v>
      </c>
      <c r="W43" s="3">
        <f t="shared" si="18"/>
        <v>1.635936243199243E-2</v>
      </c>
      <c r="X43" s="31">
        <f t="shared" si="5"/>
        <v>10.204675324675392</v>
      </c>
      <c r="Y43" s="31">
        <f t="shared" si="6"/>
        <v>13.934497816594053</v>
      </c>
      <c r="Z43" s="31">
        <f t="shared" si="7"/>
        <v>54.992262977410348</v>
      </c>
      <c r="AA43" s="31">
        <f t="shared" si="8"/>
        <v>23.965341741557992</v>
      </c>
      <c r="AB43" s="31">
        <f t="shared" si="9"/>
        <v>34.752529783627793</v>
      </c>
      <c r="AC43" s="31">
        <f t="shared" si="10"/>
        <v>20.988436031530597</v>
      </c>
      <c r="AD43" s="3"/>
      <c r="AE43" s="3"/>
      <c r="AF43" s="3"/>
      <c r="AG43" s="2">
        <f t="shared" si="11"/>
        <v>98500359.527682304</v>
      </c>
      <c r="AI43" s="5">
        <v>40544</v>
      </c>
      <c r="AJ43" s="2">
        <v>6784.9915053614704</v>
      </c>
      <c r="AK43" s="2">
        <v>21919.7136476302</v>
      </c>
      <c r="AL43" s="2">
        <v>46075863.173636302</v>
      </c>
      <c r="AM43" s="2">
        <v>25519.630742641599</v>
      </c>
      <c r="AN43" s="2">
        <v>8267032.7574714497</v>
      </c>
      <c r="AO43" s="2">
        <v>16039.5851350596</v>
      </c>
      <c r="AP43" s="2">
        <v>4628882694350.4297</v>
      </c>
      <c r="AQ43" s="2">
        <v>147759897847200</v>
      </c>
      <c r="AR43" s="2">
        <v>2739092935622.6099</v>
      </c>
      <c r="AS43" s="2">
        <v>33380502671118</v>
      </c>
      <c r="AT43" s="2">
        <v>397123794501.815</v>
      </c>
      <c r="AU43" s="3">
        <f t="shared" si="17"/>
        <v>0</v>
      </c>
      <c r="AV43" s="3">
        <f t="shared" si="17"/>
        <v>0</v>
      </c>
      <c r="AW43" s="3">
        <f t="shared" si="17"/>
        <v>0</v>
      </c>
      <c r="AX43" s="3">
        <f t="shared" si="16"/>
        <v>0</v>
      </c>
      <c r="AY43" s="3">
        <f t="shared" si="16"/>
        <v>0</v>
      </c>
      <c r="AZ43" s="3">
        <f t="shared" si="16"/>
        <v>0</v>
      </c>
      <c r="BA43" s="3">
        <f t="shared" si="16"/>
        <v>-4.5876573987238101E-2</v>
      </c>
      <c r="BB43" s="3">
        <f t="shared" si="16"/>
        <v>4.2499233939130576E-2</v>
      </c>
      <c r="BC43" s="3">
        <f t="shared" si="16"/>
        <v>-2.0954209332876061E-2</v>
      </c>
      <c r="BD43" s="3">
        <f t="shared" si="13"/>
        <v>2.2944335568885643E-2</v>
      </c>
      <c r="BE43" s="3">
        <f t="shared" si="13"/>
        <v>6.3436394335159019E-2</v>
      </c>
      <c r="BF43" s="30">
        <f t="shared" si="14"/>
        <v>3371738481.1848583</v>
      </c>
      <c r="BG43" s="30">
        <f t="shared" si="15"/>
        <v>1857632846.2687197</v>
      </c>
    </row>
  </sheetData>
  <conditionalFormatting sqref="M1:M4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4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4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4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4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4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from 1915</vt:lpstr>
      <vt:lpstr>hyperinflation 1975-1985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Garzarelli</dc:creator>
  <cp:lastModifiedBy>Federico Garzarelli</cp:lastModifiedBy>
  <cp:lastPrinted>2021-02-23T11:29:56Z</cp:lastPrinted>
  <dcterms:created xsi:type="dcterms:W3CDTF">2020-11-23T19:36:45Z</dcterms:created>
  <dcterms:modified xsi:type="dcterms:W3CDTF">2021-03-18T16:30:47Z</dcterms:modified>
</cp:coreProperties>
</file>