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Temp\Short Lev 2\"/>
    </mc:Choice>
  </mc:AlternateContent>
  <xr:revisionPtr revIDLastSave="0" documentId="8_{554C799B-4473-4CBB-BA79-45167ECB1AA2}" xr6:coauthVersionLast="45" xr6:coauthVersionMax="45" xr10:uidLastSave="{00000000-0000-0000-0000-000000000000}"/>
  <bookViews>
    <workbookView xWindow="-98" yWindow="-98" windowWidth="20715" windowHeight="13276" xr2:uid="{C8041712-5F41-40CB-9669-1316E1CC62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7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3" i="1"/>
  <c r="L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3" i="1"/>
  <c r="J3" i="1" s="1"/>
  <c r="L7" i="1" l="1"/>
  <c r="L43" i="1"/>
  <c r="B3" i="1" s="1"/>
</calcChain>
</file>

<file path=xl/sharedStrings.xml><?xml version="1.0" encoding="utf-8"?>
<sst xmlns="http://schemas.openxmlformats.org/spreadsheetml/2006/main" count="105" uniqueCount="63">
  <si>
    <t>Fabbricato A</t>
  </si>
  <si>
    <t>Appartamento piano terra: foglio di mappa 48, particella 6, sub. 1, piano T, cat. A/2, classe 3^, consistenza vani 6,5, rendita catastale €. 503,55;</t>
  </si>
  <si>
    <t>Appartamento primo piano: foglio di mappa 48, particella 6, sub. 2, piano 1, cat. A/2, classe 3^ , consistenza vani 7, rendita catastale €. 542,28;</t>
  </si>
  <si>
    <t>Fabbricato B</t>
  </si>
  <si>
    <t>Appartamento piano terra: Foglio di mappa 48, particella 6, sub. 3, piano T, cat. A/3, classe 3^, consistenza vani 5, rendita catastale €. 387,34</t>
  </si>
  <si>
    <t>Appartamento piano seminterrato: Foglio di mappa 48, particella 6, sub. 4, piano S1, cat. A/3, classe 3^, consistenza vani 2,5, rendita catastale € 193,67;</t>
  </si>
  <si>
    <t>Locale ad uso deposito: foglio di mappa 48, particella 6, sub. 5, piano S1, cat. C/2, classe 3^, consistenza 31 mq., rendita catastale €. 51,23</t>
  </si>
  <si>
    <t>Deposito: foglio di mappa 48, particella 6, sub. 6, piano T, cat. C/2, classe 4^, consistenza 212 mq., rendita catastale €. 427,01</t>
  </si>
  <si>
    <t>1.Terreno Agricolo: foglio di mappa 48, particella 3, qualità pascolo cespuglioso, classe U^, superficie 75.170 mq., reddito dominicale €. 19,41, reddito agrario €. 11,65;</t>
  </si>
  <si>
    <t>2.Terreno Agricolo: foglio di mappa 48, particella 4, qualità seminativo, classe 4^, superficie 29.700 mq., reddito dominicale €. 53,69, reddito agrario €. 53,69;</t>
  </si>
  <si>
    <t>3.Terreno Agricolo: foglio di mappa 48, particella 5, AA: qualità seminativo arborato, classe 5^, superficie 14.000 mq., reddito dominicale €. 13,74, reddito agrario €. 10,85;</t>
  </si>
  <si>
    <t xml:space="preserve"> AB: qualità uliveto, classe 2^, superficie 1.560 mq., reddito dominicale €. 4,43, reddito agrario €. 4,03;</t>
  </si>
  <si>
    <t>4.Terreno Agricolo: foglio di mappa 48, particella 7, AA: qualità seminativo arborato, classe 4^, superficie 3.618 mq., reddito dominicale €. 6,54, reddito agrario €. 5,61;</t>
  </si>
  <si>
    <t>AB: qualità uliveto, classe 2^, superficie 7.500 mq., reddito dominicale €. 21,30, reddito agrario €. 19,37;</t>
  </si>
  <si>
    <t>5.Terreno Agricolo: foglio di mappa 48, particella 8, qualità seminativo, classe 4^, superficie 10.190 mq., reddito dominicale €. 18,42, reddito agrario €. 18,42;</t>
  </si>
  <si>
    <t>6.Terreno Agricolo: foglio di mappa 48, particella 9, qualità seminativo, classe 4^, superficie 5.850 mq., reddito dominicale €. 10,57, reddito agrario €. 10,57;</t>
  </si>
  <si>
    <t>7.Terreno Agricolo: foglio di mappa 48, particella 10, qualità seminativo, classe 4^, superficie 8.400 mq., reddito dominicale €. 15,18, reddito agrario €. 15,18;</t>
  </si>
  <si>
    <t>8.Terreno Agricolo: foglio di mappa 48, particella 11, qualità bosco ceduo, classe 4^, superficie 114.650 mq., reddito dominicale €. 17,76, reddito agrario €. 17,76;</t>
  </si>
  <si>
    <t>9.Terreno Agricolo: foglio di mappa 48, particella 21, qualità uliveto, classe 2^, superficie 5.990 mq., reddito dominicale €. 17,01, reddito agrario €. 15,47;</t>
  </si>
  <si>
    <t>10.Terreno Agricolo: foglio di mappa 48, particella 22, qualità uliveto, classe 2^, superficie 3.000 mq., reddito dominicale €. 8,52, reddito agrario €. 7,75;</t>
  </si>
  <si>
    <t>11.Terreno Agricolo: foglio di mappa 48, particella 23, qualità uliveto, classe 2^, superficie 3.000 mq., reddito dominicale €. 8,52, reddito agrario €. 7,75;</t>
  </si>
  <si>
    <t>12.Terreno Agricolo: foglio di mappa 48, particella 24, qualità uliveto, classe 2^, superficie 2.960 mq., reddito dominicale €. 8,41, reddito agrario €. 7,64;</t>
  </si>
  <si>
    <t>13.Terreno Agricolo: foglio di mappa 48, particella 25, qualità seminativo, classe 4^, superficie 1.280 mq., reddito dominicale €. 2,31, reddito agrario €. 2,31;</t>
  </si>
  <si>
    <t>14.Terreno Agricolo: foglio di mappa 48, particella 26, qualità seminativo, classe 4^, superficie 1.140 mq., reddito dominicale €. 2,06, reddito agrario €. 2,06;</t>
  </si>
  <si>
    <t>15.Terreno Agricolo: foglio di mappa 48, particella 27, qualità seminativo, classe 4^, superficie 1.120 mq., reddito dominicale €. 2,02, reddito agrario €. 2,02;</t>
  </si>
  <si>
    <t>16.Terreno Agricolo: foglio di mappa 48, particella 28, qualità seminativo, classe 4^, superficie 1.400 mq., reddito dominicale €. 2,53, reddito agrario €. 2,53;</t>
  </si>
  <si>
    <t>17.Terreno Agricolo: foglio di mappa 48, particella 29, qualità seminativo,
classe 4^, superficie 1.860 mq., reddito dominicale €. 3,36, reddito agrario €.
3,36;</t>
  </si>
  <si>
    <t>18.Terreno Agricolo: foglio di mappa 48, particella 30, qualità seminativo, classe 4^, superficie 2.280 mq., reddito dominicale €. 4,12, reddito agrario €. 4,12;</t>
  </si>
  <si>
    <t>19.Terreno Agricolo: foglio di mappa 48, particella 31, qualità seminativo, classe 4^, superficie 2.620 mq., reddito dominicale €. 4,74, reddito agrario €. 4,74;</t>
  </si>
  <si>
    <t>20.Terreno Agricolo: foglio di mappa 48, particella 32, qualità seminativo, classe 4^, superficie 4.610 mq., reddito dominicale €. 8,33, reddito agrario €. 8,33;</t>
  </si>
  <si>
    <t>21.Terreno Agricolo: foglio di mappa 48, particella 33, qualità seminativo, classe 4^, superficie 2.000 mq., reddito dominicale €. 3,62, reddito agrario €. 3,62;</t>
  </si>
  <si>
    <t>22.Terreno Agricolo: foglio di mappa 48, particella 34, qualità seminativo, classe 4^, superficie 40 mq., reddito dominicale €. 0,07, reddito agrario €. 0,07;</t>
  </si>
  <si>
    <t>23.Terreno Agricolo: foglio di mappa 48, particella 35, qualità uliveto, classe 2^, superficie 25 mq., reddito dominicale €. 0,07, reddito agrario €. 0,06;</t>
  </si>
  <si>
    <t>24.Terreno Agricolo: foglio di mappa 48, particella 36, qualità uliveto, classe 2^, superficie 55 mq., reddito dominicale €. 0,16, reddito agrario €. 0,14;</t>
  </si>
  <si>
    <t>25.Terreno Agricolo: foglio di mappa 48, particella 37, qualità seminativo, classe 4^, superficie 1.670 mq., reddito dominicale €. 3,02, reddito agrario €. 3,02;</t>
  </si>
  <si>
    <t>26.Terreno Agricolo: foglio di mappa 48, particella 38, qualità seminativo, classe 4^, superficie 1.860 mq., reddito dominicale €. 3,36, reddito agrario €. 3,36;</t>
  </si>
  <si>
    <t>27.Terreno Agricolo: foglio di mappa 48, particella 39, qualità seminativo, classe 4^, superficie 1.940 mq., reddito dominicale €. 3,51, reddito agrario €. 3,51;</t>
  </si>
  <si>
    <t>28.Terreno Agricolo: foglio di mappa 48, particella 40, qualità bosco ceduo, classe 4^, superficie 1.690 mq., reddito dominicale €. 0,26, reddito agrario €. 0,26;</t>
  </si>
  <si>
    <t>29.Terreno Agricolo: foglio di mappa 48, particella 41, qualità bosco ceduo, classe 4^, superficie 1.230 mq., reddito dominicale €. 0,19, reddito agrario €. 0,19;</t>
  </si>
  <si>
    <t>30.Terreno Agricolo: foglio di mappa 48, particella 42, qualità bosco ceduo, classe 4^, superficie 820 mq., reddito dominicale €. 0,13, reddito agrario €. 0,13;</t>
  </si>
  <si>
    <t>31.Terreno Agricolo: foglio di mappa 48, particella 43, qualità bosco ceduo, classe 4^, superficie 480 mq., reddito dominicale €. 0,07, reddito agrario €. 0,07;</t>
  </si>
  <si>
    <t>27.Terreno Agricolo: foglio di mappa 48, particella 44, qualità bosco ceduo, classe 4^, superficie 100 mq., reddito dominicale €. 0,02, reddito agrario €. 0,02.</t>
  </si>
  <si>
    <t>Terreni</t>
  </si>
  <si>
    <t>Fabbricato C</t>
  </si>
  <si>
    <t>Rendita catastale / valore dominicale</t>
  </si>
  <si>
    <t>Gruppo</t>
  </si>
  <si>
    <t>A</t>
  </si>
  <si>
    <t>C</t>
  </si>
  <si>
    <t>https://www.catastoinrete.it/calcolo-valore-catastale.asp#:~:text=Per%20i%20terreni%20non%20edificabili,110%20prima%20casa</t>
  </si>
  <si>
    <t>Immobile/Terreno</t>
  </si>
  <si>
    <t>Immobile</t>
  </si>
  <si>
    <t>Terreno</t>
  </si>
  <si>
    <t>Coeff. Rivalutazione</t>
  </si>
  <si>
    <t>Rivalutato</t>
  </si>
  <si>
    <t>Coefficiente</t>
  </si>
  <si>
    <t>Prima casa</t>
  </si>
  <si>
    <t>NO</t>
  </si>
  <si>
    <t>Valore catastale</t>
  </si>
  <si>
    <t>https://www.progedil90.it/blog/il-valore-catastale-dei-terreni-agricoli-cosa-bisogna-sapere/#:~:text=Per%20calcolare%20il%20valore%20catastale,per%20110%20oppure%20per%20130.</t>
  </si>
  <si>
    <t>https://www.avvocatoandreani.it/servizi/calcolo-valore-catastale-immobili-asse-ereditario.php#Res</t>
  </si>
  <si>
    <t>Descrizione (Avviso di vendita)</t>
  </si>
  <si>
    <t>Links e calcolatori online</t>
  </si>
  <si>
    <t>Imposta di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</si>
</sst>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1" applyFont="1"/>
    <xf numFmtId="0" fontId="2" fillId="0" borderId="0" xfId="0" applyFont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43" fontId="0" fillId="0" borderId="0" xfId="0" applyNumberFormat="1"/>
    <xf numFmtId="0" fontId="0" fillId="2" borderId="0" xfId="0" applyFill="1"/>
    <xf numFmtId="43" fontId="0" fillId="0" borderId="3" xfId="1" applyFont="1" applyBorder="1"/>
    <xf numFmtId="0" fontId="3" fillId="0" borderId="0" xfId="0" applyFont="1"/>
    <xf numFmtId="0" fontId="3" fillId="2" borderId="0" xfId="0" applyFont="1" applyFill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43" fontId="2" fillId="0" borderId="4" xfId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6</xdr:row>
      <xdr:rowOff>85726</xdr:rowOff>
    </xdr:from>
    <xdr:to>
      <xdr:col>2</xdr:col>
      <xdr:colOff>352425</xdr:colOff>
      <xdr:row>10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5CE8D1-0B05-45CA-A98C-3D3C54C13771}"/>
            </a:ext>
          </a:extLst>
        </xdr:cNvPr>
        <xdr:cNvSpPr txBox="1"/>
      </xdr:nvSpPr>
      <xdr:spPr>
        <a:xfrm>
          <a:off x="71438" y="1538289"/>
          <a:ext cx="2105025" cy="6715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1"/>
            <a:t>Nota: nel dubbio ho preso il moltiplicatore maggiore per i terreni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3F83-1022-45E4-9C87-A50EAAB8EA28}">
  <dimension ref="A1:T43"/>
  <sheetViews>
    <sheetView tabSelected="1" workbookViewId="0">
      <selection activeCell="A2" sqref="A2"/>
    </sheetView>
  </sheetViews>
  <sheetFormatPr defaultRowHeight="14.25" x14ac:dyDescent="0.45"/>
  <cols>
    <col min="1" max="1" width="16.46484375" bestFit="1" customWidth="1"/>
    <col min="4" max="4" width="10.6640625" bestFit="1" customWidth="1"/>
    <col min="5" max="5" width="33.796875" customWidth="1"/>
    <col min="6" max="6" width="15.796875" bestFit="1" customWidth="1"/>
    <col min="7" max="7" width="6.86328125" bestFit="1" customWidth="1"/>
    <col min="8" max="8" width="12.46484375" customWidth="1"/>
    <col min="9" max="9" width="16.265625" customWidth="1"/>
    <col min="10" max="10" width="9.59765625" style="3" customWidth="1"/>
    <col min="11" max="11" width="11.1328125" customWidth="1"/>
    <col min="12" max="12" width="10.86328125" bestFit="1" customWidth="1"/>
  </cols>
  <sheetData>
    <row r="1" spans="1:20" ht="14.65" thickBot="1" x14ac:dyDescent="0.5"/>
    <row r="2" spans="1:20" s="1" customFormat="1" ht="57.4" thickBot="1" x14ac:dyDescent="0.5">
      <c r="A2" s="6" t="s">
        <v>55</v>
      </c>
      <c r="B2" s="7" t="s">
        <v>56</v>
      </c>
      <c r="D2" s="16"/>
      <c r="E2" s="17" t="s">
        <v>60</v>
      </c>
      <c r="F2" s="17" t="s">
        <v>49</v>
      </c>
      <c r="G2" s="17" t="s">
        <v>45</v>
      </c>
      <c r="H2" s="17" t="s">
        <v>44</v>
      </c>
      <c r="I2" s="17" t="s">
        <v>52</v>
      </c>
      <c r="J2" s="18" t="s">
        <v>53</v>
      </c>
      <c r="K2" s="17" t="s">
        <v>54</v>
      </c>
      <c r="L2" s="17" t="s">
        <v>57</v>
      </c>
      <c r="N2" s="4" t="s">
        <v>61</v>
      </c>
      <c r="Q2" s="8"/>
      <c r="R2" s="8"/>
      <c r="S2" s="8"/>
    </row>
    <row r="3" spans="1:20" x14ac:dyDescent="0.45">
      <c r="A3" s="13" t="s">
        <v>62</v>
      </c>
      <c r="B3" s="10">
        <f>IF(B2="SI",2%*L43,9%*L43)</f>
        <v>27783.063450000001</v>
      </c>
      <c r="D3" t="s">
        <v>0</v>
      </c>
      <c r="E3" t="s">
        <v>1</v>
      </c>
      <c r="F3" t="s">
        <v>50</v>
      </c>
      <c r="G3" t="s">
        <v>46</v>
      </c>
      <c r="H3">
        <v>503.55</v>
      </c>
      <c r="I3">
        <f t="shared" ref="I3:I42" si="0">IF(F3="Immobile",IF(OR(G3="A",G3="C",G3="D",G3="E"),1.05,"Altro Gruppo"),IF(F3="Terreno",1.25,""))</f>
        <v>1.05</v>
      </c>
      <c r="J3" s="3">
        <f t="shared" ref="J3:J42" si="1">I3*H3</f>
        <v>528.72750000000008</v>
      </c>
      <c r="K3">
        <f t="shared" ref="K3:K42" si="2">IF(F3="Terreno",130,IF(F3="Immobile",IF($B$2="SI",110,120)))</f>
        <v>120</v>
      </c>
      <c r="L3" s="9">
        <f>K3*J3</f>
        <v>63447.30000000001</v>
      </c>
      <c r="N3" s="2" t="s">
        <v>48</v>
      </c>
    </row>
    <row r="4" spans="1:20" x14ac:dyDescent="0.45">
      <c r="A4" s="14"/>
      <c r="B4" s="15"/>
      <c r="E4" t="s">
        <v>2</v>
      </c>
      <c r="F4" t="s">
        <v>50</v>
      </c>
      <c r="G4" t="s">
        <v>46</v>
      </c>
      <c r="H4">
        <v>542.28</v>
      </c>
      <c r="I4">
        <f t="shared" si="0"/>
        <v>1.05</v>
      </c>
      <c r="J4" s="3">
        <f t="shared" si="1"/>
        <v>569.39400000000001</v>
      </c>
      <c r="K4">
        <f t="shared" si="2"/>
        <v>120</v>
      </c>
      <c r="L4" s="9">
        <f t="shared" ref="L4:L42" si="3">K4*J4</f>
        <v>68327.28</v>
      </c>
      <c r="N4" s="2" t="s">
        <v>58</v>
      </c>
    </row>
    <row r="5" spans="1:20" x14ac:dyDescent="0.45">
      <c r="A5" s="14"/>
      <c r="B5" s="15"/>
      <c r="D5" t="s">
        <v>3</v>
      </c>
      <c r="E5" t="s">
        <v>4</v>
      </c>
      <c r="F5" t="s">
        <v>50</v>
      </c>
      <c r="G5" t="s">
        <v>46</v>
      </c>
      <c r="H5">
        <v>387.34</v>
      </c>
      <c r="I5">
        <f t="shared" si="0"/>
        <v>1.05</v>
      </c>
      <c r="J5" s="3">
        <f t="shared" si="1"/>
        <v>406.70699999999999</v>
      </c>
      <c r="K5">
        <f t="shared" si="2"/>
        <v>120</v>
      </c>
      <c r="L5" s="9">
        <f t="shared" si="3"/>
        <v>48804.84</v>
      </c>
      <c r="N5" s="2" t="s">
        <v>59</v>
      </c>
      <c r="T5" s="2"/>
    </row>
    <row r="6" spans="1:20" x14ac:dyDescent="0.45">
      <c r="E6" t="s">
        <v>5</v>
      </c>
      <c r="F6" t="s">
        <v>50</v>
      </c>
      <c r="G6" t="s">
        <v>46</v>
      </c>
      <c r="H6">
        <v>193.67</v>
      </c>
      <c r="I6">
        <f t="shared" si="0"/>
        <v>1.05</v>
      </c>
      <c r="J6" s="3">
        <f t="shared" si="1"/>
        <v>203.3535</v>
      </c>
      <c r="K6">
        <f t="shared" si="2"/>
        <v>120</v>
      </c>
      <c r="L6" s="9">
        <f t="shared" si="3"/>
        <v>24402.42</v>
      </c>
    </row>
    <row r="7" spans="1:20" ht="16.899999999999999" customHeight="1" x14ac:dyDescent="0.45">
      <c r="E7" t="s">
        <v>6</v>
      </c>
      <c r="F7" t="s">
        <v>50</v>
      </c>
      <c r="G7" t="s">
        <v>47</v>
      </c>
      <c r="H7">
        <v>51.23</v>
      </c>
      <c r="I7">
        <f t="shared" si="0"/>
        <v>1.05</v>
      </c>
      <c r="J7" s="3">
        <f t="shared" si="1"/>
        <v>53.791499999999999</v>
      </c>
      <c r="K7">
        <f t="shared" si="2"/>
        <v>120</v>
      </c>
      <c r="L7" s="9">
        <f t="shared" si="3"/>
        <v>6454.98</v>
      </c>
      <c r="M7" s="9"/>
      <c r="N7" s="12"/>
    </row>
    <row r="8" spans="1:20" x14ac:dyDescent="0.45">
      <c r="D8" t="s">
        <v>43</v>
      </c>
      <c r="E8" t="s">
        <v>7</v>
      </c>
      <c r="F8" t="s">
        <v>50</v>
      </c>
      <c r="G8" t="s">
        <v>47</v>
      </c>
      <c r="H8">
        <v>427.01</v>
      </c>
      <c r="I8">
        <f t="shared" si="0"/>
        <v>1.05</v>
      </c>
      <c r="J8" s="3">
        <f t="shared" si="1"/>
        <v>448.3605</v>
      </c>
      <c r="K8">
        <f t="shared" si="2"/>
        <v>120</v>
      </c>
      <c r="L8" s="9">
        <f t="shared" si="3"/>
        <v>53803.26</v>
      </c>
    </row>
    <row r="9" spans="1:20" x14ac:dyDescent="0.45">
      <c r="D9" t="s">
        <v>42</v>
      </c>
      <c r="E9" t="s">
        <v>8</v>
      </c>
      <c r="F9" t="s">
        <v>51</v>
      </c>
      <c r="H9">
        <v>19.41</v>
      </c>
      <c r="I9">
        <f t="shared" si="0"/>
        <v>1.25</v>
      </c>
      <c r="J9" s="3">
        <f t="shared" si="1"/>
        <v>24.262499999999999</v>
      </c>
      <c r="K9">
        <f t="shared" si="2"/>
        <v>130</v>
      </c>
      <c r="L9" s="9">
        <f t="shared" si="3"/>
        <v>3154.125</v>
      </c>
    </row>
    <row r="10" spans="1:20" x14ac:dyDescent="0.45">
      <c r="E10" t="s">
        <v>9</v>
      </c>
      <c r="F10" t="s">
        <v>51</v>
      </c>
      <c r="H10">
        <v>53.69</v>
      </c>
      <c r="I10">
        <f t="shared" si="0"/>
        <v>1.25</v>
      </c>
      <c r="J10" s="3">
        <f t="shared" si="1"/>
        <v>67.112499999999997</v>
      </c>
      <c r="K10">
        <f t="shared" si="2"/>
        <v>130</v>
      </c>
      <c r="L10" s="9">
        <f t="shared" si="3"/>
        <v>8724.625</v>
      </c>
    </row>
    <row r="11" spans="1:20" x14ac:dyDescent="0.45">
      <c r="E11" s="2" t="s">
        <v>10</v>
      </c>
      <c r="F11" t="s">
        <v>51</v>
      </c>
      <c r="G11" s="2"/>
      <c r="H11">
        <v>13.74</v>
      </c>
      <c r="I11">
        <f t="shared" si="0"/>
        <v>1.25</v>
      </c>
      <c r="J11" s="3">
        <f t="shared" si="1"/>
        <v>17.175000000000001</v>
      </c>
      <c r="K11">
        <f t="shared" si="2"/>
        <v>130</v>
      </c>
      <c r="L11" s="9">
        <f t="shared" si="3"/>
        <v>2232.75</v>
      </c>
    </row>
    <row r="12" spans="1:20" x14ac:dyDescent="0.45">
      <c r="E12" t="s">
        <v>11</v>
      </c>
      <c r="F12" t="s">
        <v>51</v>
      </c>
      <c r="H12">
        <v>4.43</v>
      </c>
      <c r="I12">
        <f t="shared" si="0"/>
        <v>1.25</v>
      </c>
      <c r="J12" s="3">
        <f t="shared" si="1"/>
        <v>5.5374999999999996</v>
      </c>
      <c r="K12">
        <f t="shared" si="2"/>
        <v>130</v>
      </c>
      <c r="L12" s="9">
        <f t="shared" si="3"/>
        <v>719.875</v>
      </c>
    </row>
    <row r="13" spans="1:20" x14ac:dyDescent="0.45">
      <c r="E13" t="s">
        <v>12</v>
      </c>
      <c r="F13" t="s">
        <v>51</v>
      </c>
      <c r="H13">
        <v>6.54</v>
      </c>
      <c r="I13">
        <f t="shared" si="0"/>
        <v>1.25</v>
      </c>
      <c r="J13" s="3">
        <f t="shared" si="1"/>
        <v>8.1750000000000007</v>
      </c>
      <c r="K13">
        <f t="shared" si="2"/>
        <v>130</v>
      </c>
      <c r="L13" s="9">
        <f t="shared" si="3"/>
        <v>1062.75</v>
      </c>
    </row>
    <row r="14" spans="1:20" x14ac:dyDescent="0.45">
      <c r="E14" t="s">
        <v>13</v>
      </c>
      <c r="F14" t="s">
        <v>51</v>
      </c>
      <c r="H14">
        <v>21.3</v>
      </c>
      <c r="I14">
        <f t="shared" si="0"/>
        <v>1.25</v>
      </c>
      <c r="J14" s="3">
        <f t="shared" si="1"/>
        <v>26.625</v>
      </c>
      <c r="K14">
        <f t="shared" si="2"/>
        <v>130</v>
      </c>
      <c r="L14" s="9">
        <f t="shared" si="3"/>
        <v>3461.25</v>
      </c>
    </row>
    <row r="15" spans="1:20" x14ac:dyDescent="0.45">
      <c r="E15" t="s">
        <v>14</v>
      </c>
      <c r="F15" t="s">
        <v>51</v>
      </c>
      <c r="H15">
        <v>18.420000000000002</v>
      </c>
      <c r="I15">
        <f t="shared" si="0"/>
        <v>1.25</v>
      </c>
      <c r="J15" s="3">
        <f t="shared" si="1"/>
        <v>23.025000000000002</v>
      </c>
      <c r="K15">
        <f t="shared" si="2"/>
        <v>130</v>
      </c>
      <c r="L15" s="9">
        <f t="shared" si="3"/>
        <v>2993.2500000000005</v>
      </c>
    </row>
    <row r="16" spans="1:20" x14ac:dyDescent="0.45">
      <c r="E16" t="s">
        <v>15</v>
      </c>
      <c r="F16" t="s">
        <v>51</v>
      </c>
      <c r="H16">
        <v>10.57</v>
      </c>
      <c r="I16">
        <f t="shared" si="0"/>
        <v>1.25</v>
      </c>
      <c r="J16" s="3">
        <f t="shared" si="1"/>
        <v>13.2125</v>
      </c>
      <c r="K16">
        <f t="shared" si="2"/>
        <v>130</v>
      </c>
      <c r="L16" s="9">
        <f t="shared" si="3"/>
        <v>1717.625</v>
      </c>
    </row>
    <row r="17" spans="5:12" x14ac:dyDescent="0.45">
      <c r="E17" t="s">
        <v>16</v>
      </c>
      <c r="F17" t="s">
        <v>51</v>
      </c>
      <c r="H17">
        <v>15.18</v>
      </c>
      <c r="I17">
        <f t="shared" si="0"/>
        <v>1.25</v>
      </c>
      <c r="J17" s="3">
        <f t="shared" si="1"/>
        <v>18.975000000000001</v>
      </c>
      <c r="K17">
        <f t="shared" si="2"/>
        <v>130</v>
      </c>
      <c r="L17" s="9">
        <f t="shared" si="3"/>
        <v>2466.75</v>
      </c>
    </row>
    <row r="18" spans="5:12" x14ac:dyDescent="0.45">
      <c r="E18" t="s">
        <v>17</v>
      </c>
      <c r="F18" t="s">
        <v>51</v>
      </c>
      <c r="H18">
        <v>17.760000000000002</v>
      </c>
      <c r="I18">
        <f t="shared" si="0"/>
        <v>1.25</v>
      </c>
      <c r="J18" s="3">
        <f t="shared" si="1"/>
        <v>22.200000000000003</v>
      </c>
      <c r="K18">
        <f t="shared" si="2"/>
        <v>130</v>
      </c>
      <c r="L18" s="9">
        <f t="shared" si="3"/>
        <v>2886.0000000000005</v>
      </c>
    </row>
    <row r="19" spans="5:12" x14ac:dyDescent="0.45">
      <c r="E19" t="s">
        <v>18</v>
      </c>
      <c r="F19" t="s">
        <v>51</v>
      </c>
      <c r="H19">
        <v>17.010000000000002</v>
      </c>
      <c r="I19">
        <f t="shared" si="0"/>
        <v>1.25</v>
      </c>
      <c r="J19" s="3">
        <f t="shared" si="1"/>
        <v>21.262500000000003</v>
      </c>
      <c r="K19">
        <f t="shared" si="2"/>
        <v>130</v>
      </c>
      <c r="L19" s="9">
        <f t="shared" si="3"/>
        <v>2764.1250000000005</v>
      </c>
    </row>
    <row r="20" spans="5:12" x14ac:dyDescent="0.45">
      <c r="E20" t="s">
        <v>19</v>
      </c>
      <c r="F20" t="s">
        <v>51</v>
      </c>
      <c r="H20">
        <v>8.52</v>
      </c>
      <c r="I20">
        <f t="shared" si="0"/>
        <v>1.25</v>
      </c>
      <c r="J20" s="3">
        <f t="shared" si="1"/>
        <v>10.649999999999999</v>
      </c>
      <c r="K20">
        <f t="shared" si="2"/>
        <v>130</v>
      </c>
      <c r="L20" s="9">
        <f t="shared" si="3"/>
        <v>1384.4999999999998</v>
      </c>
    </row>
    <row r="21" spans="5:12" x14ac:dyDescent="0.45">
      <c r="E21" t="s">
        <v>20</v>
      </c>
      <c r="F21" t="s">
        <v>51</v>
      </c>
      <c r="H21">
        <v>8.52</v>
      </c>
      <c r="I21">
        <f t="shared" si="0"/>
        <v>1.25</v>
      </c>
      <c r="J21" s="3">
        <f t="shared" si="1"/>
        <v>10.649999999999999</v>
      </c>
      <c r="K21">
        <f t="shared" si="2"/>
        <v>130</v>
      </c>
      <c r="L21" s="9">
        <f t="shared" si="3"/>
        <v>1384.4999999999998</v>
      </c>
    </row>
    <row r="22" spans="5:12" x14ac:dyDescent="0.45">
      <c r="E22" t="s">
        <v>21</v>
      </c>
      <c r="F22" t="s">
        <v>51</v>
      </c>
      <c r="H22">
        <v>8.41</v>
      </c>
      <c r="I22">
        <f t="shared" si="0"/>
        <v>1.25</v>
      </c>
      <c r="J22" s="3">
        <f t="shared" si="1"/>
        <v>10.512499999999999</v>
      </c>
      <c r="K22">
        <f t="shared" si="2"/>
        <v>130</v>
      </c>
      <c r="L22" s="9">
        <f t="shared" si="3"/>
        <v>1366.625</v>
      </c>
    </row>
    <row r="23" spans="5:12" x14ac:dyDescent="0.45">
      <c r="E23" t="s">
        <v>22</v>
      </c>
      <c r="F23" t="s">
        <v>51</v>
      </c>
      <c r="H23">
        <v>2.31</v>
      </c>
      <c r="I23">
        <f t="shared" si="0"/>
        <v>1.25</v>
      </c>
      <c r="J23" s="3">
        <f t="shared" si="1"/>
        <v>2.8875000000000002</v>
      </c>
      <c r="K23">
        <f t="shared" si="2"/>
        <v>130</v>
      </c>
      <c r="L23" s="9">
        <f t="shared" si="3"/>
        <v>375.375</v>
      </c>
    </row>
    <row r="24" spans="5:12" x14ac:dyDescent="0.45">
      <c r="E24" t="s">
        <v>23</v>
      </c>
      <c r="F24" t="s">
        <v>51</v>
      </c>
      <c r="H24">
        <v>2.06</v>
      </c>
      <c r="I24">
        <f t="shared" si="0"/>
        <v>1.25</v>
      </c>
      <c r="J24" s="3">
        <f t="shared" si="1"/>
        <v>2.5750000000000002</v>
      </c>
      <c r="K24">
        <f t="shared" si="2"/>
        <v>130</v>
      </c>
      <c r="L24" s="9">
        <f t="shared" si="3"/>
        <v>334.75</v>
      </c>
    </row>
    <row r="25" spans="5:12" x14ac:dyDescent="0.45">
      <c r="E25" t="s">
        <v>24</v>
      </c>
      <c r="F25" t="s">
        <v>51</v>
      </c>
      <c r="H25">
        <v>2.02</v>
      </c>
      <c r="I25">
        <f t="shared" si="0"/>
        <v>1.25</v>
      </c>
      <c r="J25" s="3">
        <f t="shared" si="1"/>
        <v>2.5249999999999999</v>
      </c>
      <c r="K25">
        <f t="shared" si="2"/>
        <v>130</v>
      </c>
      <c r="L25" s="9">
        <f t="shared" si="3"/>
        <v>328.25</v>
      </c>
    </row>
    <row r="26" spans="5:12" x14ac:dyDescent="0.45">
      <c r="E26" t="s">
        <v>25</v>
      </c>
      <c r="F26" t="s">
        <v>51</v>
      </c>
      <c r="H26">
        <v>2.5299999999999998</v>
      </c>
      <c r="I26">
        <f t="shared" si="0"/>
        <v>1.25</v>
      </c>
      <c r="J26" s="3">
        <f t="shared" si="1"/>
        <v>3.1624999999999996</v>
      </c>
      <c r="K26">
        <f t="shared" si="2"/>
        <v>130</v>
      </c>
      <c r="L26" s="9">
        <f t="shared" si="3"/>
        <v>411.12499999999994</v>
      </c>
    </row>
    <row r="27" spans="5:12" x14ac:dyDescent="0.45">
      <c r="E27" s="2" t="s">
        <v>26</v>
      </c>
      <c r="F27" t="s">
        <v>51</v>
      </c>
      <c r="G27" s="2"/>
      <c r="H27">
        <v>3.36</v>
      </c>
      <c r="I27">
        <f t="shared" si="0"/>
        <v>1.25</v>
      </c>
      <c r="J27" s="3">
        <f t="shared" si="1"/>
        <v>4.2</v>
      </c>
      <c r="K27">
        <f t="shared" si="2"/>
        <v>130</v>
      </c>
      <c r="L27" s="9">
        <f t="shared" si="3"/>
        <v>546</v>
      </c>
    </row>
    <row r="28" spans="5:12" x14ac:dyDescent="0.45">
      <c r="E28" t="s">
        <v>27</v>
      </c>
      <c r="F28" t="s">
        <v>51</v>
      </c>
      <c r="H28">
        <v>4.12</v>
      </c>
      <c r="I28">
        <f t="shared" si="0"/>
        <v>1.25</v>
      </c>
      <c r="J28" s="3">
        <f t="shared" si="1"/>
        <v>5.15</v>
      </c>
      <c r="K28">
        <f t="shared" si="2"/>
        <v>130</v>
      </c>
      <c r="L28" s="9">
        <f t="shared" si="3"/>
        <v>669.5</v>
      </c>
    </row>
    <row r="29" spans="5:12" x14ac:dyDescent="0.45">
      <c r="E29" t="s">
        <v>28</v>
      </c>
      <c r="F29" t="s">
        <v>51</v>
      </c>
      <c r="H29">
        <v>4.74</v>
      </c>
      <c r="I29">
        <f t="shared" si="0"/>
        <v>1.25</v>
      </c>
      <c r="J29" s="3">
        <f t="shared" si="1"/>
        <v>5.9250000000000007</v>
      </c>
      <c r="K29">
        <f t="shared" si="2"/>
        <v>130</v>
      </c>
      <c r="L29" s="9">
        <f t="shared" si="3"/>
        <v>770.25000000000011</v>
      </c>
    </row>
    <row r="30" spans="5:12" x14ac:dyDescent="0.45">
      <c r="E30" t="s">
        <v>29</v>
      </c>
      <c r="F30" t="s">
        <v>51</v>
      </c>
      <c r="H30">
        <v>8.33</v>
      </c>
      <c r="I30">
        <f t="shared" si="0"/>
        <v>1.25</v>
      </c>
      <c r="J30" s="3">
        <f t="shared" si="1"/>
        <v>10.4125</v>
      </c>
      <c r="K30">
        <f t="shared" si="2"/>
        <v>130</v>
      </c>
      <c r="L30" s="9">
        <f t="shared" si="3"/>
        <v>1353.625</v>
      </c>
    </row>
    <row r="31" spans="5:12" x14ac:dyDescent="0.45">
      <c r="E31" t="s">
        <v>30</v>
      </c>
      <c r="F31" t="s">
        <v>51</v>
      </c>
      <c r="H31">
        <v>3.62</v>
      </c>
      <c r="I31">
        <f t="shared" si="0"/>
        <v>1.25</v>
      </c>
      <c r="J31" s="3">
        <f t="shared" si="1"/>
        <v>4.5250000000000004</v>
      </c>
      <c r="K31">
        <f t="shared" si="2"/>
        <v>130</v>
      </c>
      <c r="L31" s="9">
        <f t="shared" si="3"/>
        <v>588.25</v>
      </c>
    </row>
    <row r="32" spans="5:12" x14ac:dyDescent="0.45">
      <c r="E32" t="s">
        <v>31</v>
      </c>
      <c r="F32" t="s">
        <v>51</v>
      </c>
      <c r="H32">
        <v>7.0000000000000007E-2</v>
      </c>
      <c r="I32">
        <f t="shared" si="0"/>
        <v>1.25</v>
      </c>
      <c r="J32" s="3">
        <f t="shared" si="1"/>
        <v>8.7500000000000008E-2</v>
      </c>
      <c r="K32">
        <f t="shared" si="2"/>
        <v>130</v>
      </c>
      <c r="L32" s="9">
        <f t="shared" si="3"/>
        <v>11.375000000000002</v>
      </c>
    </row>
    <row r="33" spans="4:12" x14ac:dyDescent="0.45">
      <c r="E33" t="s">
        <v>32</v>
      </c>
      <c r="F33" t="s">
        <v>51</v>
      </c>
      <c r="H33">
        <v>7.0000000000000007E-2</v>
      </c>
      <c r="I33">
        <f t="shared" si="0"/>
        <v>1.25</v>
      </c>
      <c r="J33" s="3">
        <f t="shared" si="1"/>
        <v>8.7500000000000008E-2</v>
      </c>
      <c r="K33">
        <f t="shared" si="2"/>
        <v>130</v>
      </c>
      <c r="L33" s="9">
        <f t="shared" si="3"/>
        <v>11.375000000000002</v>
      </c>
    </row>
    <row r="34" spans="4:12" x14ac:dyDescent="0.45">
      <c r="E34" t="s">
        <v>33</v>
      </c>
      <c r="F34" t="s">
        <v>51</v>
      </c>
      <c r="H34">
        <v>0.16</v>
      </c>
      <c r="I34">
        <f t="shared" si="0"/>
        <v>1.25</v>
      </c>
      <c r="J34" s="3">
        <f t="shared" si="1"/>
        <v>0.2</v>
      </c>
      <c r="K34">
        <f t="shared" si="2"/>
        <v>130</v>
      </c>
      <c r="L34" s="9">
        <f t="shared" si="3"/>
        <v>26</v>
      </c>
    </row>
    <row r="35" spans="4:12" x14ac:dyDescent="0.45">
      <c r="E35" t="s">
        <v>34</v>
      </c>
      <c r="F35" t="s">
        <v>51</v>
      </c>
      <c r="H35">
        <v>3.02</v>
      </c>
      <c r="I35">
        <f t="shared" si="0"/>
        <v>1.25</v>
      </c>
      <c r="J35" s="3">
        <f t="shared" si="1"/>
        <v>3.7749999999999999</v>
      </c>
      <c r="K35">
        <f t="shared" si="2"/>
        <v>130</v>
      </c>
      <c r="L35" s="9">
        <f t="shared" si="3"/>
        <v>490.75</v>
      </c>
    </row>
    <row r="36" spans="4:12" x14ac:dyDescent="0.45">
      <c r="E36" t="s">
        <v>35</v>
      </c>
      <c r="F36" t="s">
        <v>51</v>
      </c>
      <c r="H36">
        <v>3.36</v>
      </c>
      <c r="I36">
        <f t="shared" si="0"/>
        <v>1.25</v>
      </c>
      <c r="J36" s="3">
        <f t="shared" si="1"/>
        <v>4.2</v>
      </c>
      <c r="K36">
        <f t="shared" si="2"/>
        <v>130</v>
      </c>
      <c r="L36" s="9">
        <f t="shared" si="3"/>
        <v>546</v>
      </c>
    </row>
    <row r="37" spans="4:12" x14ac:dyDescent="0.45">
      <c r="E37" t="s">
        <v>36</v>
      </c>
      <c r="F37" t="s">
        <v>51</v>
      </c>
      <c r="H37">
        <v>3.51</v>
      </c>
      <c r="I37">
        <f t="shared" si="0"/>
        <v>1.25</v>
      </c>
      <c r="J37" s="3">
        <f t="shared" si="1"/>
        <v>4.3874999999999993</v>
      </c>
      <c r="K37">
        <f t="shared" si="2"/>
        <v>130</v>
      </c>
      <c r="L37" s="9">
        <f t="shared" si="3"/>
        <v>570.37499999999989</v>
      </c>
    </row>
    <row r="38" spans="4:12" x14ac:dyDescent="0.45">
      <c r="E38" t="s">
        <v>37</v>
      </c>
      <c r="F38" t="s">
        <v>51</v>
      </c>
      <c r="H38">
        <v>0.26</v>
      </c>
      <c r="I38">
        <f t="shared" si="0"/>
        <v>1.25</v>
      </c>
      <c r="J38" s="3">
        <f t="shared" si="1"/>
        <v>0.32500000000000001</v>
      </c>
      <c r="K38">
        <f t="shared" si="2"/>
        <v>130</v>
      </c>
      <c r="L38" s="9">
        <f t="shared" si="3"/>
        <v>42.25</v>
      </c>
    </row>
    <row r="39" spans="4:12" x14ac:dyDescent="0.45">
      <c r="E39" t="s">
        <v>38</v>
      </c>
      <c r="F39" t="s">
        <v>51</v>
      </c>
      <c r="H39">
        <v>0.19</v>
      </c>
      <c r="I39">
        <f t="shared" si="0"/>
        <v>1.25</v>
      </c>
      <c r="J39" s="3">
        <f t="shared" si="1"/>
        <v>0.23749999999999999</v>
      </c>
      <c r="K39">
        <f t="shared" si="2"/>
        <v>130</v>
      </c>
      <c r="L39" s="9">
        <f t="shared" si="3"/>
        <v>30.875</v>
      </c>
    </row>
    <row r="40" spans="4:12" x14ac:dyDescent="0.45">
      <c r="E40" t="s">
        <v>39</v>
      </c>
      <c r="F40" t="s">
        <v>51</v>
      </c>
      <c r="H40">
        <v>0.13</v>
      </c>
      <c r="I40">
        <f t="shared" si="0"/>
        <v>1.25</v>
      </c>
      <c r="J40" s="3">
        <f t="shared" si="1"/>
        <v>0.16250000000000001</v>
      </c>
      <c r="K40">
        <f t="shared" si="2"/>
        <v>130</v>
      </c>
      <c r="L40" s="9">
        <f t="shared" si="3"/>
        <v>21.125</v>
      </c>
    </row>
    <row r="41" spans="4:12" x14ac:dyDescent="0.45">
      <c r="E41" t="s">
        <v>40</v>
      </c>
      <c r="F41" t="s">
        <v>51</v>
      </c>
      <c r="H41">
        <v>7.0000000000000007E-2</v>
      </c>
      <c r="I41">
        <f t="shared" si="0"/>
        <v>1.25</v>
      </c>
      <c r="J41" s="3">
        <f t="shared" si="1"/>
        <v>8.7500000000000008E-2</v>
      </c>
      <c r="K41">
        <f t="shared" si="2"/>
        <v>130</v>
      </c>
      <c r="L41" s="9">
        <f t="shared" si="3"/>
        <v>11.375000000000002</v>
      </c>
    </row>
    <row r="42" spans="4:12" x14ac:dyDescent="0.45">
      <c r="D42" s="5"/>
      <c r="E42" s="5" t="s">
        <v>41</v>
      </c>
      <c r="F42" s="5" t="s">
        <v>51</v>
      </c>
      <c r="G42" s="5"/>
      <c r="H42" s="5">
        <v>0.02</v>
      </c>
      <c r="I42" s="5">
        <f t="shared" si="0"/>
        <v>1.25</v>
      </c>
      <c r="J42" s="11">
        <f t="shared" si="1"/>
        <v>2.5000000000000001E-2</v>
      </c>
      <c r="K42" s="5">
        <f t="shared" si="2"/>
        <v>130</v>
      </c>
      <c r="L42" s="9">
        <f t="shared" si="3"/>
        <v>3.25</v>
      </c>
    </row>
    <row r="43" spans="4:12" x14ac:dyDescent="0.45">
      <c r="L43" s="3">
        <f>SUM(L3:L42)</f>
        <v>308700.70500000002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2021-01-02T17:18:58Z</dcterms:created>
  <dcterms:modified xsi:type="dcterms:W3CDTF">2021-01-02T18:07:27Z</dcterms:modified>
</cp:coreProperties>
</file>