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41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2"/>
  </bookViews>
  <sheets>
    <sheet name="soglia_bassa" sheetId="1" state="visible" r:id="rId2"/>
    <sheet name="soglia_100mv" sheetId="2" state="visible" r:id="rId3"/>
    <sheet name="Plateaux" sheetId="3" state="visible" r:id="rId4"/>
    <sheet name="1+6 con soglia diversa" sheetId="4" state="visible" r:id="rId5"/>
    <sheet name="plateaux_soglie basse" sheetId="5" state="visible" r:id="rId6"/>
    <sheet name="Sheet2" sheetId="6" state="visible" r:id="rId7"/>
    <sheet name="ritardi" sheetId="7" state="visible" r:id="rId8"/>
    <sheet name="Sheet1" sheetId="8" state="visible" r:id="rId9"/>
    <sheet name="TEMPO_MUERTO" sheetId="9" state="visible" r:id="rId10"/>
    <sheet name="EFF_parte2" sheetId="10" state="visible" r:id="rId11"/>
    <sheet name="eff_zona2" sheetId="11" state="visible" r:id="rId12"/>
    <sheet name="PLAtEaU FINALE" sheetId="12" state="visible" r:id="rId13"/>
    <sheet name="curvetta 37" sheetId="13" state="visible" r:id="rId14"/>
  </sheets>
  <definedNames>
    <definedName function="false" hidden="false" localSheetId="7" name="PBOFF7" vbProcedure="false">Sheet1!$J$1:$J$1029</definedName>
    <definedName function="false" hidden="false" localSheetId="7" name="PBON5" vbProcedure="false">Sheet1!$G$1:$H$1029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<sst xmlns="http://schemas.openxmlformats.org/spreadsheetml/2006/main" count="145" uniqueCount="108">
  <si>
    <t>Test Point = 0.1</t>
  </si>
  <si>
    <t>SOGLIA BASSA</t>
  </si>
  <si>
    <t>(mV)</t>
  </si>
  <si>
    <t>(probab</t>
  </si>
  <si>
    <t>Piano</t>
  </si>
  <si>
    <t>piano</t>
  </si>
  <si>
    <t>soglie a 1.5 veri, 1,67 V test point</t>
  </si>
  <si>
    <t>soglie a 1.5 veri, 1,67 V test poijntù</t>
  </si>
  <si>
    <t>soglia100</t>
  </si>
  <si>
    <t>J</t>
  </si>
  <si>
    <t>cop</t>
  </si>
  <si>
    <t>coop</t>
  </si>
  <si>
    <t>scop</t>
  </si>
  <si>
    <t>1 in anticipo di 5 ns su 2</t>
  </si>
  <si>
    <t>2 in anticipo di 8 rispetto al 3</t>
  </si>
  <si>
    <t>4 in anticipo di 6 rispetto al 3</t>
  </si>
  <si>
    <t>5 in anticipo di 1 rispetto al 4</t>
  </si>
  <si>
    <t>5 in anticipo di 3 rispetto al 6</t>
  </si>
  <si>
    <t>6 in anticipo di 23 rispetto al 7</t>
  </si>
  <si>
    <t>rispetto al 7</t>
  </si>
  <si>
    <t>RISPETTO AL 3</t>
  </si>
  <si>
    <t>1&gt;2&gt;5&gt;4&gt;6&gt;3&gt;7</t>
  </si>
  <si>
    <t>NEG</t>
  </si>
  <si>
    <t>misura dell'effetto delle tre lastre di piombo:</t>
  </si>
  <si>
    <t>constatazione degli scarti in unità di errore</t>
  </si>
  <si>
    <t>(assunto quest'ultimo puass.)</t>
  </si>
  <si>
    <t>ON</t>
  </si>
  <si>
    <t>OFF</t>
  </si>
  <si>
    <t>media degli scarti in unità di errore per ogni cento canali</t>
  </si>
  <si>
    <t>andamento decrescente come atteso, ipotesi di asintoticità a 1</t>
  </si>
  <si>
    <t>S3/103, S4/101.3</t>
  </si>
  <si>
    <t>SAME</t>
  </si>
  <si>
    <t>S3/51, S4/50.3</t>
  </si>
  <si>
    <t>OR</t>
  </si>
  <si>
    <t>TEMPO</t>
  </si>
  <si>
    <t>ARTURO LINDSAY</t>
  </si>
  <si>
    <t>r1</t>
  </si>
  <si>
    <t>ATLANTA</t>
  </si>
  <si>
    <t>R2</t>
  </si>
  <si>
    <t>FORMULA</t>
  </si>
  <si>
    <t>||MORTO</t>
  </si>
  <si>
    <t>MILLISEC</t>
  </si>
  <si>
    <t>CAGLIARI</t>
  </si>
  <si>
    <t>T</t>
  </si>
  <si>
    <t>INTERAZIONI POSSIBILI</t>
  </si>
  <si>
    <t>delta</t>
  </si>
  <si>
    <t>(quanti eventi</t>
  </si>
  <si>
    <t>si è mangiato l'OR)</t>
  </si>
  <si>
    <t>rade di casuali</t>
  </si>
  <si>
    <t>numero</t>
  </si>
  <si>
    <t>(nel tempo di misura)</t>
  </si>
  <si>
    <t>largh: 25ns</t>
  </si>
  <si>
    <t>base 3</t>
  </si>
  <si>
    <t>ritardi da dare effettivamente</t>
  </si>
  <si>
    <t>3) 3+3+3+or+2</t>
  </si>
  <si>
    <t>RIF</t>
  </si>
  <si>
    <t>&gt;</t>
  </si>
  <si>
    <t>2) 3+3+3+or+2</t>
  </si>
  <si>
    <t>4) 3+3+2+or+2</t>
  </si>
  <si>
    <t>5) 3+3+2</t>
  </si>
  <si>
    <t>6)3+3+2+or+2</t>
  </si>
  <si>
    <t>200000 cont</t>
  </si>
  <si>
    <t>1) 3+3+4+2</t>
  </si>
  <si>
    <t>\</t>
  </si>
  <si>
    <t>--&gt;</t>
  </si>
  <si>
    <t>3) 3+3+3</t>
  </si>
  <si>
    <t>/</t>
  </si>
  <si>
    <t>4) 3+3+2</t>
  </si>
  <si>
    <t>coinc a 3</t>
  </si>
  <si>
    <t>coinc a 2</t>
  </si>
  <si>
    <t>zona 9</t>
  </si>
  <si>
    <t>piano 4</t>
  </si>
  <si>
    <t>7) 2+or+2</t>
  </si>
  <si>
    <t>soglie basse</t>
  </si>
  <si>
    <t>piano 5</t>
  </si>
  <si>
    <t>piano 3</t>
  </si>
  <si>
    <t>zona 8</t>
  </si>
  <si>
    <t>zona 7</t>
  </si>
  <si>
    <t>zona 4</t>
  </si>
  <si>
    <t>pian 5</t>
  </si>
  <si>
    <t>zona 1</t>
  </si>
  <si>
    <t>pano 3</t>
  </si>
  <si>
    <t>zona 5</t>
  </si>
  <si>
    <t>hv 1</t>
  </si>
  <si>
    <t>hv 2</t>
  </si>
  <si>
    <t>hv 3</t>
  </si>
  <si>
    <t>hv 4</t>
  </si>
  <si>
    <t>hv 5</t>
  </si>
  <si>
    <t>hv 6</t>
  </si>
  <si>
    <t>hv 7</t>
  </si>
  <si>
    <t>originariamente: 3&gt; 14 ritardo</t>
  </si>
  <si>
    <t>abbiamo aggiunto 2 di ritardo al 3 per compensare i 2 del cavo aggiunto al 7, + 3 per compensare i 3 intrinsechi del delay</t>
  </si>
  <si>
    <t>T(7)-T(3)</t>
  </si>
  <si>
    <t>co73</t>
  </si>
  <si>
    <t>il nostro 0 corrisponde a +19 sul 3</t>
  </si>
  <si>
    <t>FLUSSO</t>
  </si>
  <si>
    <t>conteggi in</t>
  </si>
  <si>
    <t>s</t>
  </si>
  <si>
    <t>area</t>
  </si>
  <si>
    <t>cm</t>
  </si>
  <si>
    <t>accettanza</t>
  </si>
  <si>
    <t>(MC a 3 con efficienze giuste, vedi relazione)</t>
  </si>
  <si>
    <t>accettanza a 2</t>
  </si>
  <si>
    <t>FLUSSO:</t>
  </si>
  <si>
    <t>part/cm^2/s</t>
  </si>
  <si>
    <t>FLUSSO a 2</t>
  </si>
  <si>
    <t>Efficienze</t>
  </si>
  <si>
    <t>(FAKE)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</si>
</sst>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</font>
    <font>
      <sz val="10"/>
      <name val="Arial"/>
      <family val="2"/>
    </font>
    <font>
      <b val="true"/>
      <sz val="14"/>
      <color rgb="FF595959"/>
      <name val="Calibri"/>
      <family val="2"/>
    </font>
    <font>
      <b val="true"/>
      <sz val="11"/>
      <color rgb="FF000000"/>
      <name val="Calibri"/>
      <family val="2"/>
    </font>
    <font>
      <sz val="11"/>
      <name val="Calibri"/>
      <family val="2"/>
    </font>
    <font>
      <b val="true"/>
      <sz val="11"/>
      <color rgb="FFFF0000"/>
      <name val="Calibri"/>
      <family val="2"/>
    </font>
    <font>
      <b val="true"/>
      <sz val="11"/>
      <color rgb="FF5B9BD5"/>
      <name val="Calibri"/>
      <family val="2"/>
    </font>
    <font>
      <sz val="11"/>
      <color rgb="FF5B9BD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1622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191.5</c:v>
                </c:pt>
                <c:pt idx="1">
                  <c:v>440.5</c:v>
                </c:pt>
                <c:pt idx="2">
                  <c:v>1119</c:v>
                </c:pt>
                <c:pt idx="3">
                  <c:v>2094.5</c:v>
                </c:pt>
                <c:pt idx="4">
                  <c:v>3417</c:v>
                </c:pt>
              </c:numCache>
            </c:numRef>
          </c:yVal>
        </c:ser>
        <c:axId val="60420530"/>
        <c:axId val="77800184"/>
      </c:scatterChart>
      <c:valAx>
        <c:axId val="604205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00184"/>
        <c:crossesAt val="0"/>
      </c:valAx>
      <c:valAx>
        <c:axId val="77800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205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Plateaux!$G$3:$G$40</c:f>
              <c:numCache>
                <c:formatCode>General</c:formatCode>
                <c:ptCount val="38"/>
                <c:pt idx="0">
                  <c:v>1553</c:v>
                </c:pt>
                <c:pt idx="1">
                  <c:v/>
                </c:pt>
                <c:pt idx="2">
                  <c:v>1600</c:v>
                </c:pt>
                <c:pt idx="3">
                  <c:v>1653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1626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1613</c:v>
                </c:pt>
                <c:pt idx="19">
                  <c:v/>
                </c:pt>
                <c:pt idx="20">
                  <c:v>1605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1608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xVal>
          <c:yVal>
            <c:numRef>
              <c:f>Plateaux!$H$3:$H$40</c:f>
              <c:numCache>
                <c:formatCode>General</c:formatCode>
                <c:ptCount val="38"/>
                <c:pt idx="0">
                  <c:v>46</c:v>
                </c:pt>
                <c:pt idx="1">
                  <c:v>58</c:v>
                </c:pt>
                <c:pt idx="2">
                  <c:v>232</c:v>
                </c:pt>
                <c:pt idx="3">
                  <c:v>1127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87</c:v>
                </c:pt>
                <c:pt idx="8">
                  <c:v>163</c:v>
                </c:pt>
                <c:pt idx="9">
                  <c:v/>
                </c:pt>
                <c:pt idx="10">
                  <c:v>520</c:v>
                </c:pt>
                <c:pt idx="11">
                  <c:v>280</c:v>
                </c:pt>
                <c:pt idx="12">
                  <c:v>318</c:v>
                </c:pt>
                <c:pt idx="13">
                  <c:v>387</c:v>
                </c:pt>
                <c:pt idx="14">
                  <c:v>192.5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346.5</c:v>
                </c:pt>
                <c:pt idx="19">
                  <c:v/>
                </c:pt>
                <c:pt idx="20">
                  <c:v>261.333333333333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279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yVal>
        </c:ser>
        <c:axId val="41830571"/>
        <c:axId val="26497164"/>
      </c:scatterChart>
      <c:valAx>
        <c:axId val="418305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497164"/>
        <c:crossesAt val="0"/>
      </c:valAx>
      <c:valAx>
        <c:axId val="264971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83057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Plateaux!$D$3:$D$27</c:f>
              <c:numCache>
                <c:formatCode>General</c:formatCode>
                <c:ptCount val="25"/>
                <c:pt idx="0">
                  <c:v>1549</c:v>
                </c:pt>
                <c:pt idx="1">
                  <c:v>1549</c:v>
                </c:pt>
                <c:pt idx="2">
                  <c:v>1600</c:v>
                </c:pt>
                <c:pt idx="3">
                  <c:v>1652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1622</c:v>
                </c:pt>
                <c:pt idx="11">
                  <c:v>1603</c:v>
                </c:pt>
                <c:pt idx="12">
                  <c:v/>
                </c:pt>
                <c:pt idx="13">
                  <c:v>1618</c:v>
                </c:pt>
                <c:pt idx="14">
                  <c:v>1594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1609</c:v>
                </c:pt>
                <c:pt idx="19">
                  <c:v/>
                </c:pt>
                <c:pt idx="20">
                  <c:v>1610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1605</c:v>
                </c:pt>
              </c:numCache>
            </c:numRef>
          </c:xVal>
          <c:yVal>
            <c:numRef>
              <c:f>Plateaux!$E$3:$E$27</c:f>
              <c:numCache>
                <c:formatCode>General</c:formatCode>
                <c:ptCount val="25"/>
                <c:pt idx="0">
                  <c:v>40</c:v>
                </c:pt>
                <c:pt idx="1">
                  <c:v>53</c:v>
                </c:pt>
                <c:pt idx="2">
                  <c:v>209</c:v>
                </c:pt>
                <c:pt idx="3">
                  <c:v>963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70</c:v>
                </c:pt>
                <c:pt idx="8">
                  <c:v>151.5</c:v>
                </c:pt>
                <c:pt idx="9">
                  <c:v/>
                </c:pt>
                <c:pt idx="10">
                  <c:v>393</c:v>
                </c:pt>
                <c:pt idx="11">
                  <c:v>209</c:v>
                </c:pt>
                <c:pt idx="12">
                  <c:v/>
                </c:pt>
                <c:pt idx="13">
                  <c:v>348</c:v>
                </c:pt>
                <c:pt idx="14">
                  <c:v>169</c:v>
                </c:pt>
                <c:pt idx="15">
                  <c:v/>
                </c:pt>
                <c:pt idx="16">
                  <c:v>274.5</c:v>
                </c:pt>
                <c:pt idx="17">
                  <c:v/>
                </c:pt>
                <c:pt idx="18">
                  <c:v>251.333333333333</c:v>
                </c:pt>
                <c:pt idx="19">
                  <c:v/>
                </c:pt>
                <c:pt idx="20">
                  <c:v>234.333333333333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205</c:v>
                </c:pt>
              </c:numCache>
            </c:numRef>
          </c:yVal>
        </c:ser>
        <c:axId val="80982480"/>
        <c:axId val="52824850"/>
      </c:scatterChart>
      <c:valAx>
        <c:axId val="80982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824850"/>
        <c:crossesAt val="0"/>
      </c:valAx>
      <c:valAx>
        <c:axId val="52824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98248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Plateaux!$A$3:$A$27</c:f>
              <c:numCache>
                <c:formatCode>General</c:formatCode>
                <c:ptCount val="25"/>
                <c:pt idx="0">
                  <c:v>1477</c:v>
                </c:pt>
                <c:pt idx="1">
                  <c:v>1549</c:v>
                </c:pt>
                <c:pt idx="2">
                  <c:v>1597</c:v>
                </c:pt>
                <c:pt idx="3">
                  <c:v>1652</c:v>
                </c:pt>
                <c:pt idx="4">
                  <c:v>1701</c:v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1591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1608</c:v>
                </c:pt>
                <c:pt idx="13">
                  <c:v>1616</c:v>
                </c:pt>
                <c:pt idx="14">
                  <c:v>1674</c:v>
                </c:pt>
                <c:pt idx="15">
                  <c:v/>
                </c:pt>
                <c:pt idx="16">
                  <c:v>1665</c:v>
                </c:pt>
                <c:pt idx="17">
                  <c:v/>
                </c:pt>
                <c:pt idx="18">
                  <c:v>1636</c:v>
                </c:pt>
                <c:pt idx="19">
                  <c:v/>
                </c:pt>
                <c:pt idx="20">
                  <c:v>1644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1650</c:v>
                </c:pt>
              </c:numCache>
            </c:numRef>
          </c:xVal>
          <c:yVal>
            <c:numRef>
              <c:f>Plateaux!$B$3:$B$27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57</c:v>
                </c:pt>
                <c:pt idx="4">
                  <c:v>131</c:v>
                </c:pt>
                <c:pt idx="5">
                  <c:v/>
                </c:pt>
                <c:pt idx="6">
                  <c:v/>
                </c:pt>
                <c:pt idx="7">
                  <c:v>1</c:v>
                </c:pt>
                <c:pt idx="8">
                  <c:v>6.5</c:v>
                </c:pt>
                <c:pt idx="9">
                  <c:v/>
                </c:pt>
                <c:pt idx="10">
                  <c:v>22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83</c:v>
                </c:pt>
                <c:pt idx="15">
                  <c:v/>
                </c:pt>
                <c:pt idx="16">
                  <c:v>57</c:v>
                </c:pt>
                <c:pt idx="17">
                  <c:v/>
                </c:pt>
                <c:pt idx="18">
                  <c:v>18.5</c:v>
                </c:pt>
                <c:pt idx="19">
                  <c:v/>
                </c:pt>
                <c:pt idx="20">
                  <c:v>32.3333333333333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40</c:v>
                </c:pt>
              </c:numCache>
            </c:numRef>
          </c:yVal>
        </c:ser>
        <c:axId val="38590498"/>
        <c:axId val="28123170"/>
      </c:scatterChart>
      <c:valAx>
        <c:axId val="38590498"/>
        <c:scaling>
          <c:orientation val="minMax"/>
          <c:min val="15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123170"/>
        <c:crossesAt val="0"/>
      </c:valAx>
      <c:valAx>
        <c:axId val="28123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59049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diversa'!$A$2:$A$140</c:f>
              <c:numCache>
                <c:formatCode>General</c:formatCode>
                <c:ptCount val="139"/>
                <c:pt idx="0">
                  <c:v>1591</c:v>
                </c:pt>
                <c:pt idx="1">
                  <c:v>1650</c:v>
                </c:pt>
                <c:pt idx="2">
                  <c:v>1701</c:v>
                </c:pt>
                <c:pt idx="3">
                  <c:v/>
                </c:pt>
                <c:pt idx="4">
                  <c:v>1674</c:v>
                </c:pt>
                <c:pt idx="5">
                  <c:v/>
                </c:pt>
                <c:pt idx="6">
                  <c:v/>
                </c:pt>
                <c:pt idx="7">
                  <c:v>1618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1637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1664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1656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1645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1669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xVal>
          <c:yVal>
            <c:numRef>
              <c:f>'1+6 con soglia diversa'!$B$2:$B$140</c:f>
              <c:numCache>
                <c:formatCode>General</c:formatCode>
                <c:ptCount val="139"/>
                <c:pt idx="0">
                  <c:v>12</c:v>
                </c:pt>
                <c:pt idx="1">
                  <c:v>76</c:v>
                </c:pt>
                <c:pt idx="2">
                  <c:v>264</c:v>
                </c:pt>
                <c:pt idx="3">
                  <c:v/>
                </c:pt>
                <c:pt idx="4">
                  <c:v>118.333333333333</c:v>
                </c:pt>
                <c:pt idx="5">
                  <c:v/>
                </c:pt>
                <c:pt idx="6">
                  <c:v/>
                </c:pt>
                <c:pt idx="7">
                  <c:v>25.4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41.75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87.8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82.6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50.6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yVal>
        </c:ser>
        <c:axId val="94558527"/>
        <c:axId val="16535677"/>
      </c:scatterChart>
      <c:valAx>
        <c:axId val="945585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535677"/>
        <c:crossesAt val="0"/>
      </c:valAx>
      <c:valAx>
        <c:axId val="165356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55852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diversa'!$D$2:$D$186</c:f>
              <c:numCache>
                <c:formatCode>General</c:formatCode>
                <c:ptCount val="185"/>
                <c:pt idx="0">
                  <c:v>1573</c:v>
                </c:pt>
                <c:pt idx="1">
                  <c:v>1623</c:v>
                </c:pt>
                <c:pt idx="2">
                  <c:v>1647</c:v>
                </c:pt>
                <c:pt idx="3">
                  <c:v/>
                </c:pt>
                <c:pt idx="4">
                  <c:v>1675</c:v>
                </c:pt>
                <c:pt idx="5">
                  <c:v/>
                </c:pt>
                <c:pt idx="6">
                  <c:v/>
                </c:pt>
                <c:pt idx="7">
                  <c:v>1600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1610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1629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1634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1626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xVal>
          <c:yVal>
            <c:numRef>
              <c:f>'1+6 con soglia diversa'!$E$2:$E$186</c:f>
              <c:numCache>
                <c:formatCode>General</c:formatCode>
                <c:ptCount val="185"/>
                <c:pt idx="0">
                  <c:v>17</c:v>
                </c:pt>
                <c:pt idx="1">
                  <c:v>149</c:v>
                </c:pt>
                <c:pt idx="2">
                  <c:v>311</c:v>
                </c:pt>
                <c:pt idx="3">
                  <c:v/>
                </c:pt>
                <c:pt idx="4">
                  <c:v>681</c:v>
                </c:pt>
                <c:pt idx="5">
                  <c:v/>
                </c:pt>
                <c:pt idx="6">
                  <c:v/>
                </c:pt>
                <c:pt idx="7">
                  <c:v>62.8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205.75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94.8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174.4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187.2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yVal>
        </c:ser>
        <c:axId val="21468114"/>
        <c:axId val="56720575"/>
      </c:scatterChart>
      <c:valAx>
        <c:axId val="214681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720575"/>
        <c:crossesAt val="0"/>
      </c:valAx>
      <c:valAx>
        <c:axId val="56720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46811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basse'!$A$3:$A$43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1622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basse'!$B$3:$B$43</c:f>
              <c:numCache>
                <c:formatCode>General</c:formatCode>
                <c:ptCount val="41"/>
                <c:pt idx="0">
                  <c:v>191.5</c:v>
                </c:pt>
                <c:pt idx="1">
                  <c:v/>
                </c:pt>
                <c:pt idx="2">
                  <c:v>440.5</c:v>
                </c:pt>
                <c:pt idx="3">
                  <c:v/>
                </c:pt>
                <c:pt idx="4">
                  <c:v>1119</c:v>
                </c:pt>
                <c:pt idx="5">
                  <c:v/>
                </c:pt>
                <c:pt idx="6">
                  <c:v>2094.5</c:v>
                </c:pt>
                <c:pt idx="7">
                  <c:v/>
                </c:pt>
                <c:pt idx="8">
                  <c:v>3417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76393383"/>
        <c:axId val="76743650"/>
      </c:scatterChart>
      <c:valAx>
        <c:axId val="763933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6743650"/>
        <c:crossesAt val="0"/>
      </c:valAx>
      <c:valAx>
        <c:axId val="767436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639338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basse'!$D$3:$D$43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basse'!$E$3:$E$43</c:f>
              <c:numCache>
                <c:formatCode>General</c:formatCode>
                <c:ptCount val="41"/>
                <c:pt idx="0">
                  <c:v>2291.5</c:v>
                </c:pt>
                <c:pt idx="1">
                  <c:v/>
                </c:pt>
                <c:pt idx="2">
                  <c:v>4110.5</c:v>
                </c:pt>
                <c:pt idx="3">
                  <c:v/>
                </c:pt>
                <c:pt idx="4">
                  <c:v>6097.5</c:v>
                </c:pt>
                <c:pt idx="5">
                  <c:v/>
                </c:pt>
                <c:pt idx="6">
                  <c:v>9189</c:v>
                </c:pt>
                <c:pt idx="7">
                  <c:v/>
                </c:pt>
                <c:pt idx="8">
                  <c:v>11954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10393555"/>
        <c:axId val="89330265"/>
      </c:scatterChart>
      <c:valAx>
        <c:axId val="103935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330265"/>
        <c:crossesAt val="0"/>
      </c:valAx>
      <c:valAx>
        <c:axId val="8933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39355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basse'!$G$3:$G$43</c:f>
              <c:numCache>
                <c:formatCode>General</c:formatCode>
                <c:ptCount val="41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1653</c:v>
                </c:pt>
                <c:pt idx="5">
                  <c:v/>
                </c:pt>
                <c:pt idx="6">
                  <c:v>1680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basse'!$H$3:$H$43</c:f>
              <c:numCache>
                <c:formatCode>General</c:formatCode>
                <c:ptCount val="41"/>
                <c:pt idx="0">
                  <c:v>2668.5</c:v>
                </c:pt>
                <c:pt idx="1">
                  <c:v/>
                </c:pt>
                <c:pt idx="2">
                  <c:v>5445</c:v>
                </c:pt>
                <c:pt idx="3">
                  <c:v/>
                </c:pt>
                <c:pt idx="4">
                  <c:v>8074</c:v>
                </c:pt>
                <c:pt idx="5">
                  <c:v/>
                </c:pt>
                <c:pt idx="6">
                  <c:v>11328</c:v>
                </c:pt>
                <c:pt idx="7">
                  <c:v/>
                </c:pt>
                <c:pt idx="8">
                  <c:v>14567.5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7060186"/>
        <c:axId val="3681687"/>
      </c:scatterChart>
      <c:valAx>
        <c:axId val="7060186"/>
        <c:scaling>
          <c:orientation val="minMax"/>
          <c:min val="15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681687"/>
        <c:crossesAt val="0"/>
      </c:valAx>
      <c:valAx>
        <c:axId val="3681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6018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basse'!$K$2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basse'!$J$3:$J$44</c:f>
              <c:numCache>
                <c:formatCode>General</c:formatCode>
                <c:ptCount val="42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basse'!$K$3:$K$44</c:f>
              <c:numCache>
                <c:formatCode>General</c:formatCode>
                <c:ptCount val="42"/>
                <c:pt idx="0">
                  <c:v>1402</c:v>
                </c:pt>
                <c:pt idx="1">
                  <c:v/>
                </c:pt>
                <c:pt idx="2">
                  <c:v>3303</c:v>
                </c:pt>
                <c:pt idx="3">
                  <c:v/>
                </c:pt>
                <c:pt idx="4">
                  <c:v>5468</c:v>
                </c:pt>
                <c:pt idx="5">
                  <c:v/>
                </c:pt>
                <c:pt idx="6">
                  <c:v>8671.5</c:v>
                </c:pt>
                <c:pt idx="7">
                  <c:v/>
                </c:pt>
                <c:pt idx="8">
                  <c:v>11397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8868559"/>
        <c:axId val="40297489"/>
      </c:scatterChart>
      <c:valAx>
        <c:axId val="88685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297489"/>
        <c:crossesAt val="0"/>
      </c:valAx>
      <c:valAx>
        <c:axId val="40297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6855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basse'!$M$3:$M$48</c:f>
              <c:numCache>
                <c:formatCode>General</c:formatCode>
                <c:ptCount val="46"/>
                <c:pt idx="0">
                  <c:v>1600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xVal>
          <c:yVal>
            <c:numRef>
              <c:f>'plateaux_soglie basse'!$N$3:$N$48</c:f>
              <c:numCache>
                <c:formatCode>General</c:formatCode>
                <c:ptCount val="46"/>
                <c:pt idx="0">
                  <c:v>1235</c:v>
                </c:pt>
                <c:pt idx="1">
                  <c:v/>
                </c:pt>
                <c:pt idx="2">
                  <c:v>2533.5</c:v>
                </c:pt>
                <c:pt idx="3">
                  <c:v/>
                </c:pt>
                <c:pt idx="4">
                  <c:v>3954</c:v>
                </c:pt>
                <c:pt idx="5">
                  <c:v/>
                </c:pt>
                <c:pt idx="6">
                  <c:v>5670</c:v>
                </c:pt>
                <c:pt idx="7">
                  <c:v/>
                </c:pt>
                <c:pt idx="8">
                  <c:v>7531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</c:ser>
        <c:axId val="75777219"/>
        <c:axId val="20545013"/>
      </c:scatterChart>
      <c:valAx>
        <c:axId val="757772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545013"/>
        <c:crossesAt val="0"/>
      </c:valAx>
      <c:valAx>
        <c:axId val="20545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77721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1623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2291.5</c:v>
                </c:pt>
                <c:pt idx="1">
                  <c:v>4110.5</c:v>
                </c:pt>
                <c:pt idx="2">
                  <c:v>6097.5</c:v>
                </c:pt>
                <c:pt idx="3">
                  <c:v>9189</c:v>
                </c:pt>
                <c:pt idx="4">
                  <c:v>11954</c:v>
                </c:pt>
              </c:numCache>
            </c:numRef>
          </c:yVal>
        </c:ser>
        <c:axId val="93288131"/>
        <c:axId val="67021942"/>
      </c:scatterChart>
      <c:valAx>
        <c:axId val="93288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21942"/>
        <c:crossesAt val="0"/>
      </c:valAx>
      <c:valAx>
        <c:axId val="67021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28813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basse'!$P$3:$P$44</c:f>
              <c:numCache>
                <c:formatCode>General</c:formatCode>
                <c:ptCount val="42"/>
                <c:pt idx="0">
                  <c:v>1595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1675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basse'!$Q$3:$Q$44</c:f>
              <c:numCache>
                <c:formatCode>General</c:formatCode>
                <c:ptCount val="42"/>
                <c:pt idx="0">
                  <c:v>598.5</c:v>
                </c:pt>
                <c:pt idx="1">
                  <c:v/>
                </c:pt>
                <c:pt idx="2">
                  <c:v>1431.5</c:v>
                </c:pt>
                <c:pt idx="3">
                  <c:v/>
                </c:pt>
                <c:pt idx="4">
                  <c:v>2702.5</c:v>
                </c:pt>
                <c:pt idx="5">
                  <c:v/>
                </c:pt>
                <c:pt idx="6">
                  <c:v>4298.5</c:v>
                </c:pt>
                <c:pt idx="7">
                  <c:v/>
                </c:pt>
                <c:pt idx="8">
                  <c:v>5975.5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68768596"/>
        <c:axId val="43040442"/>
      </c:scatterChart>
      <c:valAx>
        <c:axId val="687685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040442"/>
        <c:crossesAt val="0"/>
      </c:valAx>
      <c:valAx>
        <c:axId val="430404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76859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errBars>
            <c:errDir val="y"/>
            <c:errBarType val="both"/>
            <c:errValType val="cust"/>
            <c:noEndCap val="0"/>
            <c:pl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plus>
            <c:min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minus>
          </c:errBars>
          <c:xVal>
            <c:numRef>
              <c:f>Sheet2!$A$3:$A$24</c:f>
              <c:numCache>
                <c:formatCode>General</c:formatCode>
                <c:ptCount val="22"/>
                <c:pt idx="0">
                  <c:v>1744</c:v>
                </c:pt>
                <c:pt idx="1">
                  <c:v/>
                </c:pt>
                <c:pt idx="2">
                  <c:v>1709</c:v>
                </c:pt>
                <c:pt idx="3">
                  <c:v/>
                </c:pt>
                <c:pt idx="4">
                  <c:v>1778</c:v>
                </c:pt>
                <c:pt idx="5">
                  <c:v/>
                </c:pt>
                <c:pt idx="6">
                  <c:v>1749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1726</c:v>
                </c:pt>
                <c:pt idx="11">
                  <c:v/>
                </c:pt>
                <c:pt idx="12">
                  <c:v>1738</c:v>
                </c:pt>
                <c:pt idx="13">
                  <c:v/>
                </c:pt>
                <c:pt idx="14">
                  <c:v>1741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1329.5</c:v>
                </c:pt>
                <c:pt idx="1">
                  <c:v/>
                </c:pt>
                <c:pt idx="2">
                  <c:v>552</c:v>
                </c:pt>
                <c:pt idx="3">
                  <c:v/>
                </c:pt>
                <c:pt idx="4">
                  <c:v>2700</c:v>
                </c:pt>
                <c:pt idx="5">
                  <c:v/>
                </c:pt>
                <c:pt idx="6">
                  <c:v>1495.5</c:v>
                </c:pt>
                <c:pt idx="7">
                  <c:v/>
                </c:pt>
                <c:pt idx="8">
                  <c:v>384.5</c:v>
                </c:pt>
                <c:pt idx="9">
                  <c:v/>
                </c:pt>
                <c:pt idx="10">
                  <c:v>902</c:v>
                </c:pt>
                <c:pt idx="11">
                  <c:v/>
                </c:pt>
                <c:pt idx="12">
                  <c:v>1200.5</c:v>
                </c:pt>
                <c:pt idx="13">
                  <c:v/>
                </c:pt>
                <c:pt idx="14">
                  <c:v>1588.5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</c:ser>
        <c:axId val="61700125"/>
        <c:axId val="30217273"/>
      </c:scatterChart>
      <c:valAx>
        <c:axId val="617001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217273"/>
        <c:crossesAt val="0"/>
      </c:valAx>
      <c:valAx>
        <c:axId val="30217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170012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Sheet2!$E$3:$E$21</c:f>
              <c:numCache>
                <c:formatCode>General</c:formatCode>
                <c:ptCount val="19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1625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1675</c:v>
                </c:pt>
                <c:pt idx="11">
                  <c:v/>
                </c:pt>
                <c:pt idx="12">
                  <c:v>1669</c:v>
                </c:pt>
                <c:pt idx="13">
                  <c:v/>
                </c:pt>
                <c:pt idx="14">
                  <c:v>1662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Sheet2!$F$3:$F$21</c:f>
              <c:numCache>
                <c:formatCode>General</c:formatCode>
                <c:ptCount val="19"/>
                <c:pt idx="0">
                  <c:v>2939</c:v>
                </c:pt>
                <c:pt idx="1">
                  <c:v/>
                </c:pt>
                <c:pt idx="2">
                  <c:v>2844.5</c:v>
                </c:pt>
                <c:pt idx="3">
                  <c:v/>
                </c:pt>
                <c:pt idx="4">
                  <c:v>1149.5</c:v>
                </c:pt>
                <c:pt idx="5">
                  <c:v/>
                </c:pt>
                <c:pt idx="6">
                  <c:v>2161</c:v>
                </c:pt>
                <c:pt idx="7">
                  <c:v/>
                </c:pt>
                <c:pt idx="8">
                  <c:v>5586</c:v>
                </c:pt>
                <c:pt idx="9">
                  <c:v/>
                </c:pt>
                <c:pt idx="10">
                  <c:v>3765.5</c:v>
                </c:pt>
                <c:pt idx="11">
                  <c:v/>
                </c:pt>
                <c:pt idx="12">
                  <c:v>3409.5</c:v>
                </c:pt>
                <c:pt idx="13">
                  <c:v/>
                </c:pt>
                <c:pt idx="14">
                  <c:v>3314.125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98657445"/>
        <c:axId val="74472039"/>
      </c:scatterChart>
      <c:valAx>
        <c:axId val="986574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472039"/>
        <c:crossesAt val="0"/>
      </c:valAx>
      <c:valAx>
        <c:axId val="74472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65744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Sheet2!$I$3:$I$22</c:f>
              <c:numCache>
                <c:formatCode>General</c:formatCode>
                <c:ptCount val="20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1624</c:v>
                </c:pt>
                <c:pt idx="5">
                  <c:v/>
                </c:pt>
                <c:pt idx="6">
                  <c:v>1646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1666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xVal>
          <c:yVal>
            <c:numRef>
              <c:f>Sheet2!$J$3:$J$22</c:f>
              <c:numCache>
                <c:formatCode>General</c:formatCode>
                <c:ptCount val="20"/>
                <c:pt idx="0">
                  <c:v>3550.5</c:v>
                </c:pt>
                <c:pt idx="1">
                  <c:v/>
                </c:pt>
                <c:pt idx="2">
                  <c:v>3850.5</c:v>
                </c:pt>
                <c:pt idx="3">
                  <c:v/>
                </c:pt>
                <c:pt idx="4">
                  <c:v>1371</c:v>
                </c:pt>
                <c:pt idx="5">
                  <c:v/>
                </c:pt>
                <c:pt idx="6">
                  <c:v>2563</c:v>
                </c:pt>
                <c:pt idx="7">
                  <c:v/>
                </c:pt>
                <c:pt idx="8">
                  <c:v>7881.5</c:v>
                </c:pt>
                <c:pt idx="9">
                  <c:v/>
                </c:pt>
                <c:pt idx="10">
                  <c:v>4984</c:v>
                </c:pt>
                <c:pt idx="11">
                  <c:v/>
                </c:pt>
                <c:pt idx="12">
                  <c:v>4204.5</c:v>
                </c:pt>
                <c:pt idx="13">
                  <c:v/>
                </c:pt>
                <c:pt idx="14">
                  <c:v>5225.125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</c:ser>
        <c:axId val="82397196"/>
        <c:axId val="72915083"/>
      </c:scatterChart>
      <c:valAx>
        <c:axId val="82397196"/>
        <c:scaling>
          <c:orientation val="minMax"/>
          <c:min val="16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915083"/>
        <c:crossesAt val="0"/>
        <c:majorUnit val="10"/>
      </c:valAx>
      <c:valAx>
        <c:axId val="72915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39719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Sheet2!$M$3:$M$23</c:f>
              <c:numCache>
                <c:formatCode>General</c:formatCode>
                <c:ptCount val="21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1668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xVal>
          <c:yVal>
            <c:numRef>
              <c:f>Sheet2!$N$3:$N$23</c:f>
              <c:numCache>
                <c:formatCode>General</c:formatCode>
                <c:ptCount val="21"/>
                <c:pt idx="0">
                  <c:v>2284</c:v>
                </c:pt>
                <c:pt idx="1">
                  <c:v/>
                </c:pt>
                <c:pt idx="2">
                  <c:v>1926.5</c:v>
                </c:pt>
                <c:pt idx="3">
                  <c:v/>
                </c:pt>
                <c:pt idx="4">
                  <c:v>588.5</c:v>
                </c:pt>
                <c:pt idx="5">
                  <c:v/>
                </c:pt>
                <c:pt idx="6">
                  <c:v>1330</c:v>
                </c:pt>
                <c:pt idx="7">
                  <c:v/>
                </c:pt>
                <c:pt idx="8">
                  <c:v>5072.5</c:v>
                </c:pt>
                <c:pt idx="9">
                  <c:v/>
                </c:pt>
                <c:pt idx="10">
                  <c:v>2811</c:v>
                </c:pt>
                <c:pt idx="11">
                  <c:v/>
                </c:pt>
                <c:pt idx="12">
                  <c:v>2450</c:v>
                </c:pt>
                <c:pt idx="13">
                  <c:v/>
                </c:pt>
                <c:pt idx="14">
                  <c:v>2912.25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</c:ser>
        <c:axId val="56120610"/>
        <c:axId val="81630880"/>
      </c:scatterChart>
      <c:valAx>
        <c:axId val="56120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1630880"/>
        <c:crossesAt val="0"/>
      </c:valAx>
      <c:valAx>
        <c:axId val="81630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12061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Sheet2!$Q$3:$Q$21</c:f>
              <c:numCache>
                <c:formatCode>General</c:formatCode>
                <c:ptCount val="19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1664</c:v>
                </c:pt>
                <c:pt idx="13">
                  <c:v/>
                </c:pt>
                <c:pt idx="14">
                  <c:v>1671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Sheet2!$R$3:$R$21</c:f>
              <c:numCache>
                <c:formatCode>General</c:formatCode>
                <c:ptCount val="19"/>
                <c:pt idx="0">
                  <c:v>2333.5</c:v>
                </c:pt>
                <c:pt idx="1">
                  <c:v/>
                </c:pt>
                <c:pt idx="2">
                  <c:v>2580</c:v>
                </c:pt>
                <c:pt idx="3">
                  <c:v/>
                </c:pt>
                <c:pt idx="4">
                  <c:v>996</c:v>
                </c:pt>
                <c:pt idx="5">
                  <c:v/>
                </c:pt>
                <c:pt idx="6">
                  <c:v>1775.5</c:v>
                </c:pt>
                <c:pt idx="7">
                  <c:v/>
                </c:pt>
                <c:pt idx="8">
                  <c:v>4619.5</c:v>
                </c:pt>
                <c:pt idx="9">
                  <c:v/>
                </c:pt>
                <c:pt idx="10">
                  <c:v>3145.5</c:v>
                </c:pt>
                <c:pt idx="11">
                  <c:v/>
                </c:pt>
                <c:pt idx="12">
                  <c:v>2551</c:v>
                </c:pt>
                <c:pt idx="13">
                  <c:v/>
                </c:pt>
                <c:pt idx="14">
                  <c:v>3323.125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76385778"/>
        <c:axId val="50467533"/>
      </c:scatterChart>
      <c:valAx>
        <c:axId val="763857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467533"/>
        <c:crossesAt val="0"/>
      </c:valAx>
      <c:valAx>
        <c:axId val="50467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638577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Sheet2!$U$3:$U$19</c:f>
              <c:numCache>
                <c:formatCode>General</c:formatCode>
                <c:ptCount val="17"/>
                <c:pt idx="0">
                  <c:v>1664</c:v>
                </c:pt>
                <c:pt idx="1">
                  <c:v/>
                </c:pt>
                <c:pt idx="2">
                  <c:v>1659</c:v>
                </c:pt>
                <c:pt idx="3">
                  <c:v/>
                </c:pt>
                <c:pt idx="4">
                  <c:v>1622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1672</c:v>
                </c:pt>
                <c:pt idx="13">
                  <c:v/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</c:numCache>
            </c:numRef>
          </c:xVal>
          <c:yVal>
            <c:numRef>
              <c:f>Sheet2!$V$3:$V$19</c:f>
              <c:numCache>
                <c:formatCode>General</c:formatCode>
                <c:ptCount val="17"/>
                <c:pt idx="0">
                  <c:v>847.5</c:v>
                </c:pt>
                <c:pt idx="1">
                  <c:v/>
                </c:pt>
                <c:pt idx="2">
                  <c:v>836</c:v>
                </c:pt>
                <c:pt idx="3">
                  <c:v/>
                </c:pt>
                <c:pt idx="4">
                  <c:v>282.5</c:v>
                </c:pt>
                <c:pt idx="5">
                  <c:v/>
                </c:pt>
                <c:pt idx="6">
                  <c:v>587.5</c:v>
                </c:pt>
                <c:pt idx="7">
                  <c:v/>
                </c:pt>
                <c:pt idx="8">
                  <c:v>2177.5</c:v>
                </c:pt>
                <c:pt idx="9">
                  <c:v/>
                </c:pt>
                <c:pt idx="10">
                  <c:v>1175</c:v>
                </c:pt>
                <c:pt idx="11">
                  <c:v/>
                </c:pt>
                <c:pt idx="12">
                  <c:v>1094.5</c:v>
                </c:pt>
                <c:pt idx="13">
                  <c:v/>
                </c:pt>
                <c:pt idx="14">
                  <c:v>1123.875</c:v>
                </c:pt>
                <c:pt idx="15">
                  <c:v/>
                </c:pt>
                <c:pt idx="16">
                  <c:v/>
                </c:pt>
              </c:numCache>
            </c:numRef>
          </c:yVal>
        </c:ser>
        <c:axId val="60644396"/>
        <c:axId val="9884610"/>
      </c:scatterChart>
      <c:valAx>
        <c:axId val="606443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84610"/>
        <c:crossesAt val="0"/>
      </c:valAx>
      <c:valAx>
        <c:axId val="9884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64439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Sheet2!$Y$54:$Y$55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Sheet2!$X$56:$X$110</c:f>
              <c:numCache>
                <c:formatCode>General</c:formatCode>
                <c:ptCount val="55"/>
                <c:pt idx="0">
                  <c:v>1597</c:v>
                </c:pt>
                <c:pt idx="1">
                  <c:v/>
                </c:pt>
                <c:pt idx="2">
                  <c:v>1547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1501</c:v>
                </c:pt>
                <c:pt idx="7">
                  <c:v/>
                </c:pt>
                <c:pt idx="8">
                  <c:v>1570</c:v>
                </c:pt>
                <c:pt idx="9">
                  <c:v/>
                </c:pt>
                <c:pt idx="10">
                  <c:v>1581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1589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xVal>
          <c:yVal>
            <c:numRef>
              <c:f>Sheet2!$Y$56:$Y$110</c:f>
              <c:numCache>
                <c:formatCode>General</c:formatCode>
                <c:ptCount val="55"/>
                <c:pt idx="0">
                  <c:v>353.5</c:v>
                </c:pt>
                <c:pt idx="1">
                  <c:v/>
                </c:pt>
                <c:pt idx="2">
                  <c:v>215</c:v>
                </c:pt>
                <c:pt idx="3">
                  <c:v/>
                </c:pt>
                <c:pt idx="4">
                  <c:v>483</c:v>
                </c:pt>
                <c:pt idx="5">
                  <c:v/>
                </c:pt>
                <c:pt idx="6">
                  <c:v>111.5</c:v>
                </c:pt>
                <c:pt idx="7">
                  <c:v/>
                </c:pt>
                <c:pt idx="8">
                  <c:v>294.5</c:v>
                </c:pt>
                <c:pt idx="9">
                  <c:v/>
                </c:pt>
                <c:pt idx="10">
                  <c:v>338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355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</c:ser>
        <c:axId val="55808735"/>
        <c:axId val="51751247"/>
      </c:scatterChart>
      <c:valAx>
        <c:axId val="558087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751247"/>
        <c:crossesAt val="0"/>
      </c:valAx>
      <c:valAx>
        <c:axId val="51751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80873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1-2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ritardi!$B$1:$B$103</c:f>
              <c:numCache>
                <c:formatCode>General</c:formatCode>
                <c:ptCount val="103"/>
                <c:pt idx="0">
                  <c:v>12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47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49</c:v>
                </c:pt>
                <c:pt idx="22">
                  <c:v/>
                </c:pt>
                <c:pt idx="23">
                  <c:v/>
                </c:pt>
                <c:pt idx="24">
                  <c:v>50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54</c:v>
                </c:pt>
                <c:pt idx="29">
                  <c:v/>
                </c:pt>
                <c:pt idx="30">
                  <c:v/>
                </c:pt>
                <c:pt idx="31">
                  <c:v>56</c:v>
                </c:pt>
                <c:pt idx="32">
                  <c:v/>
                </c:pt>
                <c:pt idx="33">
                  <c:v>58</c:v>
                </c:pt>
                <c:pt idx="34">
                  <c:v/>
                </c:pt>
                <c:pt idx="35">
                  <c:v/>
                </c:pt>
                <c:pt idx="36">
                  <c:v>59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-42</c:v>
                </c:pt>
                <c:pt idx="64">
                  <c:v/>
                </c:pt>
                <c:pt idx="65">
                  <c:v>-44</c:v>
                </c:pt>
                <c:pt idx="66">
                  <c:v/>
                </c:pt>
                <c:pt idx="67">
                  <c:v>-46</c:v>
                </c:pt>
                <c:pt idx="68">
                  <c:v/>
                </c:pt>
                <c:pt idx="69">
                  <c:v>-48</c:v>
                </c:pt>
                <c:pt idx="70">
                  <c:v/>
                </c:pt>
                <c:pt idx="71">
                  <c:v>-47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-48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-49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-53</c:v>
                </c:pt>
                <c:pt idx="91">
                  <c:v/>
                </c:pt>
                <c:pt idx="92">
                  <c:v>-63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-68</c:v>
                </c:pt>
                <c:pt idx="97">
                  <c:v>-69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xVal>
          <c:yVal>
            <c:numRef>
              <c:f>ritardi!$C$1:$C$103</c:f>
              <c:numCache>
                <c:formatCode>General</c:formatCode>
                <c:ptCount val="103"/>
                <c:pt idx="0">
                  <c:v/>
                </c:pt>
                <c:pt idx="1">
                  <c:v>55.5</c:v>
                </c:pt>
                <c:pt idx="2">
                  <c:v/>
                </c:pt>
                <c:pt idx="3">
                  <c:v>49.3333333333333</c:v>
                </c:pt>
                <c:pt idx="4">
                  <c:v/>
                </c:pt>
                <c:pt idx="5">
                  <c:v/>
                </c:pt>
                <c:pt idx="6">
                  <c:v>52.5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0.5</c:v>
                </c:pt>
                <c:pt idx="12">
                  <c:v/>
                </c:pt>
                <c:pt idx="13">
                  <c:v>0.625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0.666666666666667</c:v>
                </c:pt>
                <c:pt idx="22">
                  <c:v/>
                </c:pt>
                <c:pt idx="23">
                  <c:v/>
                </c:pt>
                <c:pt idx="24">
                  <c:v>2.33333333333333</c:v>
                </c:pt>
                <c:pt idx="25">
                  <c:v/>
                </c:pt>
                <c:pt idx="26">
                  <c:v/>
                </c:pt>
                <c:pt idx="27">
                  <c:v>4</c:v>
                </c:pt>
                <c:pt idx="28">
                  <c:v>1.33333333333333</c:v>
                </c:pt>
                <c:pt idx="29">
                  <c:v/>
                </c:pt>
                <c:pt idx="30">
                  <c:v/>
                </c:pt>
                <c:pt idx="31">
                  <c:v>0.666666666666667</c:v>
                </c:pt>
                <c:pt idx="32">
                  <c:v/>
                </c:pt>
                <c:pt idx="33">
                  <c:v>0.666666666666667</c:v>
                </c:pt>
                <c:pt idx="34">
                  <c:v/>
                </c:pt>
                <c:pt idx="35">
                  <c:v/>
                </c:pt>
                <c:pt idx="36">
                  <c:v>0.461538461538462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72.5</c:v>
                </c:pt>
                <c:pt idx="50">
                  <c:v/>
                </c:pt>
                <c:pt idx="51">
                  <c:v>69.3333333333333</c:v>
                </c:pt>
                <c:pt idx="52">
                  <c:v/>
                </c:pt>
                <c:pt idx="53">
                  <c:v/>
                </c:pt>
                <c:pt idx="54">
                  <c:v>66</c:v>
                </c:pt>
                <c:pt idx="55">
                  <c:v/>
                </c:pt>
                <c:pt idx="56">
                  <c:v/>
                </c:pt>
                <c:pt idx="57">
                  <c:v>42.3333333333333</c:v>
                </c:pt>
                <c:pt idx="58">
                  <c:v/>
                </c:pt>
                <c:pt idx="59">
                  <c:v/>
                </c:pt>
                <c:pt idx="60">
                  <c:v>4.33333333333333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1.5</c:v>
                </c:pt>
                <c:pt idx="66">
                  <c:v/>
                </c:pt>
                <c:pt idx="67">
                  <c:v>0.5</c:v>
                </c:pt>
                <c:pt idx="68">
                  <c:v/>
                </c:pt>
                <c:pt idx="69">
                  <c:v>0</c:v>
                </c:pt>
                <c:pt idx="70">
                  <c:v/>
                </c:pt>
                <c:pt idx="71">
                  <c:v>0.666666666666667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0.5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</c:v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</c:v>
                </c:pt>
                <c:pt idx="97">
                  <c:v>0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yVal>
        </c:ser>
        <c:axId val="38007780"/>
        <c:axId val="50367262"/>
      </c:scatterChart>
      <c:valAx>
        <c:axId val="380077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367262"/>
        <c:crossesAt val="0"/>
      </c:valAx>
      <c:valAx>
        <c:axId val="503672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00778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2-3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ritardi!$E$2:$E$103</c:f>
              <c:numCache>
                <c:formatCode>General</c:formatCode>
                <c:ptCount val="102"/>
                <c:pt idx="0">
                  <c:v>-5</c:v>
                </c:pt>
                <c:pt idx="1">
                  <c:v/>
                </c:pt>
                <c:pt idx="2">
                  <c:v>-15</c:v>
                </c:pt>
                <c:pt idx="3">
                  <c:v/>
                </c:pt>
                <c:pt idx="4">
                  <c:v/>
                </c:pt>
                <c:pt idx="5">
                  <c:v>-25</c:v>
                </c:pt>
                <c:pt idx="6">
                  <c:v/>
                </c:pt>
                <c:pt idx="7">
                  <c:v>-35</c:v>
                </c:pt>
                <c:pt idx="8">
                  <c:v/>
                </c:pt>
                <c:pt idx="9">
                  <c:v/>
                </c:pt>
                <c:pt idx="10">
                  <c:v>-45</c:v>
                </c:pt>
                <c:pt idx="11">
                  <c:v/>
                </c:pt>
                <c:pt idx="12">
                  <c:v>-49</c:v>
                </c:pt>
                <c:pt idx="13">
                  <c:v/>
                </c:pt>
                <c:pt idx="14">
                  <c:v>-45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-50</c:v>
                </c:pt>
                <c:pt idx="21">
                  <c:v/>
                </c:pt>
                <c:pt idx="22">
                  <c:v/>
                </c:pt>
                <c:pt idx="23">
                  <c:v>-54</c:v>
                </c:pt>
                <c:pt idx="24">
                  <c:v/>
                </c:pt>
                <c:pt idx="25">
                  <c:v/>
                </c:pt>
                <c:pt idx="26">
                  <c:v>-52</c:v>
                </c:pt>
                <c:pt idx="27">
                  <c:v>-52</c:v>
                </c:pt>
                <c:pt idx="28">
                  <c:v/>
                </c:pt>
                <c:pt idx="29">
                  <c:v/>
                </c:pt>
                <c:pt idx="30">
                  <c:v>-57</c:v>
                </c:pt>
                <c:pt idx="31">
                  <c:v/>
                </c:pt>
                <c:pt idx="32">
                  <c:v>-52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-53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5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40</c:v>
                </c:pt>
                <c:pt idx="60">
                  <c:v/>
                </c:pt>
                <c:pt idx="61">
                  <c:v/>
                </c:pt>
                <c:pt idx="62">
                  <c:v>42</c:v>
                </c:pt>
                <c:pt idx="63">
                  <c:v/>
                </c:pt>
                <c:pt idx="64">
                  <c:v>44</c:v>
                </c:pt>
                <c:pt idx="65">
                  <c:v/>
                </c:pt>
                <c:pt idx="66">
                  <c:v>46</c:v>
                </c:pt>
                <c:pt idx="67">
                  <c:v/>
                </c:pt>
                <c:pt idx="68">
                  <c:v>48</c:v>
                </c:pt>
                <c:pt idx="69">
                  <c:v/>
                </c:pt>
                <c:pt idx="70">
                  <c:v>47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48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49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53</c:v>
                </c:pt>
                <c:pt idx="90">
                  <c:v/>
                </c:pt>
                <c:pt idx="91">
                  <c:v>63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68</c:v>
                </c:pt>
                <c:pt idx="96">
                  <c:v>69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xVal>
          <c:yVal>
            <c:numRef>
              <c:f>ritardi!$F$2:$F$103</c:f>
              <c:numCache>
                <c:formatCode>General</c:formatCode>
                <c:ptCount val="102"/>
                <c:pt idx="0">
                  <c:v>375.5</c:v>
                </c:pt>
                <c:pt idx="1">
                  <c:v/>
                </c:pt>
                <c:pt idx="2">
                  <c:v>367.666666666667</c:v>
                </c:pt>
                <c:pt idx="3">
                  <c:v/>
                </c:pt>
                <c:pt idx="4">
                  <c:v/>
                </c:pt>
                <c:pt idx="5">
                  <c:v>367</c:v>
                </c:pt>
                <c:pt idx="6">
                  <c:v/>
                </c:pt>
                <c:pt idx="7">
                  <c:v>326</c:v>
                </c:pt>
                <c:pt idx="8">
                  <c:v/>
                </c:pt>
                <c:pt idx="9">
                  <c:v/>
                </c:pt>
                <c:pt idx="10">
                  <c:v>5.5</c:v>
                </c:pt>
                <c:pt idx="11">
                  <c:v/>
                </c:pt>
                <c:pt idx="12">
                  <c:v>11</c:v>
                </c:pt>
                <c:pt idx="13">
                  <c:v/>
                </c:pt>
                <c:pt idx="14">
                  <c:v>9.66666666666667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5.33333333333333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</c:v>
                </c:pt>
                <c:pt idx="31">
                  <c:v/>
                </c:pt>
                <c:pt idx="32">
                  <c:v>0.285714285714286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0.166666666666667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307</c:v>
                </c:pt>
                <c:pt idx="49">
                  <c:v/>
                </c:pt>
                <c:pt idx="50">
                  <c:v>323.333333333333</c:v>
                </c:pt>
                <c:pt idx="51">
                  <c:v/>
                </c:pt>
                <c:pt idx="52">
                  <c:v/>
                </c:pt>
                <c:pt idx="53">
                  <c:v>295.333333333333</c:v>
                </c:pt>
                <c:pt idx="54">
                  <c:v/>
                </c:pt>
                <c:pt idx="55">
                  <c:v/>
                </c:pt>
                <c:pt idx="56">
                  <c:v>39</c:v>
                </c:pt>
                <c:pt idx="57">
                  <c:v/>
                </c:pt>
                <c:pt idx="58">
                  <c:v/>
                </c:pt>
                <c:pt idx="59">
                  <c:v>19</c:v>
                </c:pt>
                <c:pt idx="60">
                  <c:v/>
                </c:pt>
                <c:pt idx="61">
                  <c:v/>
                </c:pt>
                <c:pt idx="62">
                  <c:v>6.5</c:v>
                </c:pt>
                <c:pt idx="63">
                  <c:v/>
                </c:pt>
                <c:pt idx="64">
                  <c:v>11</c:v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>21.5</c:v>
                </c:pt>
                <c:pt idx="69">
                  <c:v/>
                </c:pt>
                <c:pt idx="70">
                  <c:v>12.5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14.5714285714286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7.5</c:v>
                </c:pt>
                <c:pt idx="90">
                  <c:v/>
                </c:pt>
                <c:pt idx="91">
                  <c:v>3.75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</c:v>
                </c:pt>
                <c:pt idx="96">
                  <c:v>0.166666666666667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yVal>
        </c:ser>
        <c:axId val="20803276"/>
        <c:axId val="59475894"/>
      </c:scatterChart>
      <c:valAx>
        <c:axId val="20803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475894"/>
        <c:crossesAt val="0"/>
      </c:valAx>
      <c:valAx>
        <c:axId val="59475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80327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1653</c:v>
                </c:pt>
                <c:pt idx="3">
                  <c:v>1680</c:v>
                </c:pt>
                <c:pt idx="4">
                  <c:v>1701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2668.5</c:v>
                </c:pt>
                <c:pt idx="1">
                  <c:v>5445</c:v>
                </c:pt>
                <c:pt idx="2">
                  <c:v>8074</c:v>
                </c:pt>
                <c:pt idx="3">
                  <c:v>11328</c:v>
                </c:pt>
                <c:pt idx="4">
                  <c:v>14567.5</c:v>
                </c:pt>
              </c:numCache>
            </c:numRef>
          </c:yVal>
        </c:ser>
        <c:axId val="33237303"/>
        <c:axId val="19579180"/>
      </c:scatterChart>
      <c:valAx>
        <c:axId val="33237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579180"/>
        <c:crossesAt val="0"/>
      </c:valAx>
      <c:valAx>
        <c:axId val="19579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23730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ritardi!$H$1:$H$103</c:f>
              <c:numCache>
                <c:formatCode>General</c:formatCode>
                <c:ptCount val="103"/>
                <c:pt idx="0">
                  <c:v>34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49</c:v>
                </c:pt>
                <c:pt idx="14">
                  <c:v/>
                </c:pt>
                <c:pt idx="15">
                  <c:v>45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50</c:v>
                </c:pt>
                <c:pt idx="22">
                  <c:v/>
                </c:pt>
                <c:pt idx="23">
                  <c:v/>
                </c:pt>
                <c:pt idx="24">
                  <c:v>54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-52</c:v>
                </c:pt>
                <c:pt idx="29">
                  <c:v/>
                </c:pt>
                <c:pt idx="30">
                  <c:v/>
                </c:pt>
                <c:pt idx="31">
                  <c:v>57</c:v>
                </c:pt>
                <c:pt idx="32">
                  <c:v/>
                </c:pt>
                <c:pt idx="33">
                  <c:v>52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53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-38</c:v>
                </c:pt>
                <c:pt idx="64">
                  <c:v/>
                </c:pt>
                <c:pt idx="65">
                  <c:v>-36</c:v>
                </c:pt>
                <c:pt idx="66">
                  <c:v/>
                </c:pt>
                <c:pt idx="67">
                  <c:v>-37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-44</c:v>
                </c:pt>
                <c:pt idx="73">
                  <c:v/>
                </c:pt>
                <c:pt idx="74">
                  <c:v>-37</c:v>
                </c:pt>
                <c:pt idx="75">
                  <c:v>-47</c:v>
                </c:pt>
                <c:pt idx="76">
                  <c:v/>
                </c:pt>
                <c:pt idx="77">
                  <c:v/>
                </c:pt>
                <c:pt idx="78">
                  <c:v>-49</c:v>
                </c:pt>
                <c:pt idx="79">
                  <c:v/>
                </c:pt>
                <c:pt idx="80">
                  <c:v>-51</c:v>
                </c:pt>
                <c:pt idx="81">
                  <c:v/>
                </c:pt>
                <c:pt idx="82">
                  <c:v>-53</c:v>
                </c:pt>
                <c:pt idx="83">
                  <c:v>-55</c:v>
                </c:pt>
                <c:pt idx="84">
                  <c:v/>
                </c:pt>
                <c:pt idx="85">
                  <c:v>-53</c:v>
                </c:pt>
                <c:pt idx="86">
                  <c:v>-63</c:v>
                </c:pt>
                <c:pt idx="87">
                  <c:v/>
                </c:pt>
                <c:pt idx="88">
                  <c:v>-83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-73</c:v>
                </c:pt>
                <c:pt idx="93">
                  <c:v/>
                </c:pt>
                <c:pt idx="94">
                  <c:v>-68</c:v>
                </c:pt>
                <c:pt idx="95">
                  <c:v/>
                </c:pt>
                <c:pt idx="96">
                  <c:v>-63</c:v>
                </c:pt>
                <c:pt idx="97">
                  <c:v>-65</c:v>
                </c:pt>
                <c:pt idx="98">
                  <c:v/>
                </c:pt>
                <c:pt idx="99">
                  <c:v>-67</c:v>
                </c:pt>
                <c:pt idx="100">
                  <c:v/>
                </c:pt>
                <c:pt idx="101">
                  <c:v/>
                </c:pt>
                <c:pt idx="102">
                  <c:v>-65</c:v>
                </c:pt>
              </c:numCache>
            </c:numRef>
          </c:xVal>
          <c:yVal>
            <c:numRef>
              <c:f>ritardi!$I$1:$I$103</c:f>
              <c:numCache>
                <c:formatCode>General</c:formatCode>
                <c:ptCount val="103"/>
                <c:pt idx="0">
                  <c:v/>
                </c:pt>
                <c:pt idx="1">
                  <c:v>225</c:v>
                </c:pt>
                <c:pt idx="2">
                  <c:v/>
                </c:pt>
                <c:pt idx="3">
                  <c:v>192.666666666667</c:v>
                </c:pt>
                <c:pt idx="4">
                  <c:v/>
                </c:pt>
                <c:pt idx="5">
                  <c:v/>
                </c:pt>
                <c:pt idx="6">
                  <c:v>158.5</c:v>
                </c:pt>
                <c:pt idx="7">
                  <c:v/>
                </c:pt>
                <c:pt idx="8">
                  <c:v>72</c:v>
                </c:pt>
                <c:pt idx="9">
                  <c:v/>
                </c:pt>
                <c:pt idx="10">
                  <c:v/>
                </c:pt>
                <c:pt idx="11">
                  <c:v>16</c:v>
                </c:pt>
                <c:pt idx="12">
                  <c:v/>
                </c:pt>
                <c:pt idx="13">
                  <c:v>16</c:v>
                </c:pt>
                <c:pt idx="14">
                  <c:v/>
                </c:pt>
                <c:pt idx="15">
                  <c:v>25.5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9</c:v>
                </c:pt>
                <c:pt idx="22">
                  <c:v/>
                </c:pt>
                <c:pt idx="23">
                  <c:v/>
                </c:pt>
                <c:pt idx="24">
                  <c:v>0</c:v>
                </c:pt>
                <c:pt idx="25">
                  <c:v/>
                </c:pt>
                <c:pt idx="26">
                  <c:v/>
                </c:pt>
                <c:pt idx="27">
                  <c:v>0</c:v>
                </c:pt>
                <c:pt idx="28">
                  <c:v>0</c:v>
                </c:pt>
                <c:pt idx="29">
                  <c:v/>
                </c:pt>
                <c:pt idx="30">
                  <c:v/>
                </c:pt>
                <c:pt idx="31">
                  <c:v>0</c:v>
                </c:pt>
                <c:pt idx="32">
                  <c:v/>
                </c:pt>
                <c:pt idx="33">
                  <c:v>0.363636363636364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0.666666666666667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260</c:v>
                </c:pt>
                <c:pt idx="50">
                  <c:v/>
                </c:pt>
                <c:pt idx="51">
                  <c:v>251</c:v>
                </c:pt>
                <c:pt idx="52">
                  <c:v/>
                </c:pt>
                <c:pt idx="53">
                  <c:v/>
                </c:pt>
                <c:pt idx="54">
                  <c:v>280.333333333333</c:v>
                </c:pt>
                <c:pt idx="55">
                  <c:v/>
                </c:pt>
                <c:pt idx="56">
                  <c:v/>
                </c:pt>
                <c:pt idx="57">
                  <c:v>70</c:v>
                </c:pt>
                <c:pt idx="58">
                  <c:v/>
                </c:pt>
                <c:pt idx="59">
                  <c:v/>
                </c:pt>
                <c:pt idx="60">
                  <c:v>0</c:v>
                </c:pt>
                <c:pt idx="61">
                  <c:v/>
                </c:pt>
                <c:pt idx="62">
                  <c:v/>
                </c:pt>
                <c:pt idx="63">
                  <c:v>107</c:v>
                </c:pt>
                <c:pt idx="64">
                  <c:v/>
                </c:pt>
                <c:pt idx="65">
                  <c:v>79.5</c:v>
                </c:pt>
                <c:pt idx="66">
                  <c:v/>
                </c:pt>
                <c:pt idx="67">
                  <c:v>0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0</c:v>
                </c:pt>
                <c:pt idx="73">
                  <c:v/>
                </c:pt>
                <c:pt idx="74">
                  <c:v>121</c:v>
                </c:pt>
                <c:pt idx="75">
                  <c:v>9</c:v>
                </c:pt>
                <c:pt idx="76">
                  <c:v/>
                </c:pt>
                <c:pt idx="77">
                  <c:v/>
                </c:pt>
                <c:pt idx="78">
                  <c:v>7.5</c:v>
                </c:pt>
                <c:pt idx="79">
                  <c:v/>
                </c:pt>
                <c:pt idx="80">
                  <c:v>7</c:v>
                </c:pt>
                <c:pt idx="81">
                  <c:v/>
                </c:pt>
                <c:pt idx="82">
                  <c:v/>
                </c:pt>
                <c:pt idx="83">
                  <c:v>4.5</c:v>
                </c:pt>
                <c:pt idx="84">
                  <c:v/>
                </c:pt>
                <c:pt idx="85">
                  <c:v/>
                </c:pt>
                <c:pt idx="86">
                  <c:v>1.5</c:v>
                </c:pt>
                <c:pt idx="87">
                  <c:v/>
                </c:pt>
                <c:pt idx="88">
                  <c:v>0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>0</c:v>
                </c:pt>
                <c:pt idx="95">
                  <c:v/>
                </c:pt>
                <c:pt idx="96">
                  <c:v>0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7087837"/>
        <c:axId val="97196659"/>
      </c:scatterChart>
      <c:valAx>
        <c:axId val="70878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196659"/>
        <c:crossesAt val="0"/>
      </c:valAx>
      <c:valAx>
        <c:axId val="97196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8783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4-5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ritardi!$K$1:$K$103</c:f>
              <c:numCache>
                <c:formatCode>General</c:formatCode>
                <c:ptCount val="103"/>
                <c:pt idx="0">
                  <c:v>45</c:v>
                </c:pt>
                <c:pt idx="1">
                  <c:v>-5</c:v>
                </c:pt>
                <c:pt idx="2">
                  <c:v/>
                </c:pt>
                <c:pt idx="3">
                  <c:v>-15</c:v>
                </c:pt>
                <c:pt idx="4">
                  <c:v/>
                </c:pt>
                <c:pt idx="5">
                  <c:v/>
                </c:pt>
                <c:pt idx="6">
                  <c:v>-25</c:v>
                </c:pt>
                <c:pt idx="7">
                  <c:v/>
                </c:pt>
                <c:pt idx="8">
                  <c:v>-35</c:v>
                </c:pt>
                <c:pt idx="9">
                  <c:v/>
                </c:pt>
                <c:pt idx="10">
                  <c:v/>
                </c:pt>
                <c:pt idx="11">
                  <c:v>-45</c:v>
                </c:pt>
                <c:pt idx="12">
                  <c:v/>
                </c:pt>
                <c:pt idx="13">
                  <c:v>-40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-42</c:v>
                </c:pt>
                <c:pt idx="22">
                  <c:v/>
                </c:pt>
                <c:pt idx="23">
                  <c:v/>
                </c:pt>
                <c:pt idx="24">
                  <c:v>-43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-48</c:v>
                </c:pt>
                <c:pt idx="34">
                  <c:v>-63</c:v>
                </c:pt>
                <c:pt idx="35">
                  <c:v>-67</c:v>
                </c:pt>
                <c:pt idx="36">
                  <c:v>-69</c:v>
                </c:pt>
                <c:pt idx="37">
                  <c:v>-70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-71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5</c:v>
                </c:pt>
                <c:pt idx="50">
                  <c:v/>
                </c:pt>
                <c:pt idx="51">
                  <c:v>15</c:v>
                </c:pt>
                <c:pt idx="52">
                  <c:v/>
                </c:pt>
                <c:pt idx="53">
                  <c:v/>
                </c:pt>
                <c:pt idx="54">
                  <c:v>25</c:v>
                </c:pt>
                <c:pt idx="55">
                  <c:v/>
                </c:pt>
                <c:pt idx="56">
                  <c:v/>
                </c:pt>
                <c:pt idx="57">
                  <c:v>35</c:v>
                </c:pt>
                <c:pt idx="58">
                  <c:v/>
                </c:pt>
                <c:pt idx="59">
                  <c:v/>
                </c:pt>
                <c:pt idx="60">
                  <c:v>40</c:v>
                </c:pt>
                <c:pt idx="61">
                  <c:v/>
                </c:pt>
                <c:pt idx="62">
                  <c:v/>
                </c:pt>
                <c:pt idx="63">
                  <c:v>38</c:v>
                </c:pt>
                <c:pt idx="64">
                  <c:v/>
                </c:pt>
                <c:pt idx="65">
                  <c:v>36</c:v>
                </c:pt>
                <c:pt idx="66">
                  <c:v/>
                </c:pt>
                <c:pt idx="67">
                  <c:v>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44</c:v>
                </c:pt>
                <c:pt idx="73">
                  <c:v/>
                </c:pt>
                <c:pt idx="74">
                  <c:v>37</c:v>
                </c:pt>
                <c:pt idx="75">
                  <c:v>47</c:v>
                </c:pt>
                <c:pt idx="76">
                  <c:v/>
                </c:pt>
                <c:pt idx="77">
                  <c:v/>
                </c:pt>
                <c:pt idx="78">
                  <c:v>49</c:v>
                </c:pt>
                <c:pt idx="79">
                  <c:v/>
                </c:pt>
                <c:pt idx="80">
                  <c:v>51</c:v>
                </c:pt>
                <c:pt idx="81">
                  <c:v/>
                </c:pt>
                <c:pt idx="82">
                  <c:v>53</c:v>
                </c:pt>
                <c:pt idx="83">
                  <c:v>55</c:v>
                </c:pt>
                <c:pt idx="84">
                  <c:v/>
                </c:pt>
                <c:pt idx="85">
                  <c:v>53</c:v>
                </c:pt>
                <c:pt idx="86">
                  <c:v>63</c:v>
                </c:pt>
                <c:pt idx="87">
                  <c:v/>
                </c:pt>
                <c:pt idx="88">
                  <c:v>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73</c:v>
                </c:pt>
                <c:pt idx="93">
                  <c:v/>
                </c:pt>
                <c:pt idx="94">
                  <c:v>68</c:v>
                </c:pt>
                <c:pt idx="95">
                  <c:v/>
                </c:pt>
                <c:pt idx="96">
                  <c:v>63</c:v>
                </c:pt>
                <c:pt idx="97">
                  <c:v>65</c:v>
                </c:pt>
                <c:pt idx="98">
                  <c:v/>
                </c:pt>
                <c:pt idx="99">
                  <c:v>67</c:v>
                </c:pt>
                <c:pt idx="100">
                  <c:v/>
                </c:pt>
                <c:pt idx="101">
                  <c:v/>
                </c:pt>
                <c:pt idx="102">
                  <c:v>65</c:v>
                </c:pt>
              </c:numCache>
            </c:numRef>
          </c:xVal>
          <c:yVal>
            <c:numRef>
              <c:f>ritardi!$L$1:$L$103</c:f>
              <c:numCache>
                <c:formatCode>General</c:formatCode>
                <c:ptCount val="103"/>
                <c:pt idx="0">
                  <c:v/>
                </c:pt>
                <c:pt idx="1">
                  <c:v>422.5</c:v>
                </c:pt>
                <c:pt idx="2">
                  <c:v/>
                </c:pt>
                <c:pt idx="3">
                  <c:v>351.666666666667</c:v>
                </c:pt>
                <c:pt idx="4">
                  <c:v/>
                </c:pt>
                <c:pt idx="5">
                  <c:v/>
                </c:pt>
                <c:pt idx="6">
                  <c:v>287.5</c:v>
                </c:pt>
                <c:pt idx="7">
                  <c:v/>
                </c:pt>
                <c:pt idx="8">
                  <c:v>221.333333333333</c:v>
                </c:pt>
                <c:pt idx="9">
                  <c:v/>
                </c:pt>
                <c:pt idx="10">
                  <c:v/>
                </c:pt>
                <c:pt idx="11">
                  <c:v>10</c:v>
                </c:pt>
                <c:pt idx="12">
                  <c:v/>
                </c:pt>
                <c:pt idx="13">
                  <c:v>33.75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12.3333333333333</c:v>
                </c:pt>
                <c:pt idx="22">
                  <c:v/>
                </c:pt>
                <c:pt idx="23">
                  <c:v/>
                </c:pt>
                <c:pt idx="24">
                  <c:v>10.2222222222222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0.666666666666667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2.83333333333333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455</c:v>
                </c:pt>
                <c:pt idx="50">
                  <c:v/>
                </c:pt>
                <c:pt idx="51">
                  <c:v>454.666666666667</c:v>
                </c:pt>
                <c:pt idx="52">
                  <c:v/>
                </c:pt>
                <c:pt idx="53">
                  <c:v/>
                </c:pt>
                <c:pt idx="54">
                  <c:v>453</c:v>
                </c:pt>
                <c:pt idx="55">
                  <c:v/>
                </c:pt>
                <c:pt idx="56">
                  <c:v/>
                </c:pt>
                <c:pt idx="57">
                  <c:v>284</c:v>
                </c:pt>
                <c:pt idx="58">
                  <c:v/>
                </c:pt>
                <c:pt idx="59">
                  <c:v/>
                </c:pt>
                <c:pt idx="60">
                  <c:v>20.6666666666667</c:v>
                </c:pt>
                <c:pt idx="61">
                  <c:v/>
                </c:pt>
                <c:pt idx="62">
                  <c:v/>
                </c:pt>
                <c:pt idx="63">
                  <c:v>183</c:v>
                </c:pt>
                <c:pt idx="64">
                  <c:v/>
                </c:pt>
                <c:pt idx="65">
                  <c:v>194</c:v>
                </c:pt>
                <c:pt idx="66">
                  <c:v/>
                </c:pt>
                <c:pt idx="67">
                  <c:v>128.4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67.5</c:v>
                </c:pt>
                <c:pt idx="73">
                  <c:v/>
                </c:pt>
                <c:pt idx="74">
                  <c:v>122</c:v>
                </c:pt>
                <c:pt idx="75">
                  <c:v>3.66666666666667</c:v>
                </c:pt>
                <c:pt idx="76">
                  <c:v/>
                </c:pt>
                <c:pt idx="77">
                  <c:v/>
                </c:pt>
                <c:pt idx="78">
                  <c:v>2.5</c:v>
                </c:pt>
                <c:pt idx="79">
                  <c:v/>
                </c:pt>
                <c:pt idx="80">
                  <c:v>3.5</c:v>
                </c:pt>
                <c:pt idx="81">
                  <c:v/>
                </c:pt>
                <c:pt idx="82">
                  <c:v/>
                </c:pt>
                <c:pt idx="83">
                  <c:v>37</c:v>
                </c:pt>
                <c:pt idx="84">
                  <c:v/>
                </c:pt>
                <c:pt idx="85">
                  <c:v/>
                </c:pt>
                <c:pt idx="86">
                  <c:v>24</c:v>
                </c:pt>
                <c:pt idx="87">
                  <c:v/>
                </c:pt>
                <c:pt idx="88">
                  <c:v>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0.5</c:v>
                </c:pt>
                <c:pt idx="93">
                  <c:v/>
                </c:pt>
                <c:pt idx="94">
                  <c:v>0.5</c:v>
                </c:pt>
                <c:pt idx="95">
                  <c:v/>
                </c:pt>
                <c:pt idx="96">
                  <c:v>6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88735897"/>
        <c:axId val="69997745"/>
      </c:scatterChart>
      <c:valAx>
        <c:axId val="887358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997745"/>
        <c:crossesAt val="0"/>
      </c:valAx>
      <c:valAx>
        <c:axId val="69997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73589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ritardi!$N$1:$N$102</c:f>
              <c:numCache>
                <c:formatCode>General</c:formatCode>
                <c:ptCount val="102"/>
                <c:pt idx="0">
                  <c:v>56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42</c:v>
                </c:pt>
                <c:pt idx="22">
                  <c:v/>
                </c:pt>
                <c:pt idx="23">
                  <c:v/>
                </c:pt>
                <c:pt idx="24">
                  <c:v>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43</c:v>
                </c:pt>
                <c:pt idx="32">
                  <c:v/>
                </c:pt>
                <c:pt idx="33">
                  <c:v>48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-6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-45</c:v>
                </c:pt>
                <c:pt idx="61">
                  <c:v/>
                </c:pt>
                <c:pt idx="62">
                  <c:v/>
                </c:pt>
                <c:pt idx="63">
                  <c:v>-47</c:v>
                </c:pt>
                <c:pt idx="64">
                  <c:v/>
                </c:pt>
                <c:pt idx="65">
                  <c:v>-49</c:v>
                </c:pt>
                <c:pt idx="66">
                  <c:v/>
                </c:pt>
                <c:pt idx="67">
                  <c:v>-51</c:v>
                </c:pt>
                <c:pt idx="68">
                  <c:v/>
                </c:pt>
                <c:pt idx="69">
                  <c:v>-53</c:v>
                </c:pt>
                <c:pt idx="70">
                  <c:v/>
                </c:pt>
                <c:pt idx="71">
                  <c:v>-55</c:v>
                </c:pt>
                <c:pt idx="72">
                  <c:v/>
                </c:pt>
                <c:pt idx="73">
                  <c:v/>
                </c:pt>
                <c:pt idx="74">
                  <c:v>-57</c:v>
                </c:pt>
                <c:pt idx="75">
                  <c:v>-61</c:v>
                </c:pt>
                <c:pt idx="76">
                  <c:v/>
                </c:pt>
                <c:pt idx="77">
                  <c:v/>
                </c:pt>
                <c:pt idx="78">
                  <c:v>-59</c:v>
                </c:pt>
                <c:pt idx="79">
                  <c:v/>
                </c:pt>
                <c:pt idx="80">
                  <c:v>-60</c:v>
                </c:pt>
                <c:pt idx="81">
                  <c:v/>
                </c:pt>
                <c:pt idx="82">
                  <c:v/>
                </c:pt>
                <c:pt idx="83">
                  <c:v>-60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-62</c:v>
                </c:pt>
                <c:pt idx="95">
                  <c:v/>
                </c:pt>
                <c:pt idx="96">
                  <c:v>-61</c:v>
                </c:pt>
                <c:pt idx="97">
                  <c:v/>
                </c:pt>
                <c:pt idx="98">
                  <c:v/>
                </c:pt>
                <c:pt idx="99">
                  <c:v>-63</c:v>
                </c:pt>
                <c:pt idx="100">
                  <c:v/>
                </c:pt>
                <c:pt idx="101">
                  <c:v>-65</c:v>
                </c:pt>
              </c:numCache>
            </c:numRef>
          </c:xVal>
          <c:yVal>
            <c:numRef>
              <c:f>ritardi!$O$1:$O$102</c:f>
              <c:numCache>
                <c:formatCode>General</c:formatCode>
                <c:ptCount val="102"/>
                <c:pt idx="0">
                  <c:v/>
                </c:pt>
                <c:pt idx="1">
                  <c:v>59</c:v>
                </c:pt>
                <c:pt idx="2">
                  <c:v/>
                </c:pt>
                <c:pt idx="3">
                  <c:v>73</c:v>
                </c:pt>
                <c:pt idx="4">
                  <c:v/>
                </c:pt>
                <c:pt idx="5">
                  <c:v/>
                </c:pt>
                <c:pt idx="6">
                  <c:v>92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1.5</c:v>
                </c:pt>
                <c:pt idx="12">
                  <c:v/>
                </c:pt>
                <c:pt idx="13">
                  <c:v>2.75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/>
                </c:pt>
                <c:pt idx="23">
                  <c:v/>
                </c:pt>
                <c:pt idx="24">
                  <c:v>0.285714285714286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1</c:v>
                </c:pt>
                <c:pt idx="32">
                  <c:v/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102.333333333333</c:v>
                </c:pt>
                <c:pt idx="52">
                  <c:v/>
                </c:pt>
                <c:pt idx="53">
                  <c:v/>
                </c:pt>
                <c:pt idx="54">
                  <c:v>81.3333333333333</c:v>
                </c:pt>
                <c:pt idx="55">
                  <c:v/>
                </c:pt>
                <c:pt idx="56">
                  <c:v/>
                </c:pt>
                <c:pt idx="57">
                  <c:v>38.6666666666667</c:v>
                </c:pt>
                <c:pt idx="58">
                  <c:v/>
                </c:pt>
                <c:pt idx="59">
                  <c:v/>
                </c:pt>
                <c:pt idx="60">
                  <c:v>2.66666666666667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</c:v>
                </c:pt>
                <c:pt idx="66">
                  <c:v/>
                </c:pt>
                <c:pt idx="67">
                  <c:v>1</c:v>
                </c:pt>
                <c:pt idx="68">
                  <c:v/>
                </c:pt>
                <c:pt idx="69">
                  <c:v>1.5</c:v>
                </c:pt>
                <c:pt idx="70">
                  <c:v/>
                </c:pt>
                <c:pt idx="71">
                  <c:v>1.33333333333333</c:v>
                </c:pt>
                <c:pt idx="72">
                  <c:v/>
                </c:pt>
                <c:pt idx="73">
                  <c:v/>
                </c:pt>
                <c:pt idx="74">
                  <c:v>2</c:v>
                </c:pt>
                <c:pt idx="75">
                  <c:v>2.33333333333333</c:v>
                </c:pt>
                <c:pt idx="76">
                  <c:v/>
                </c:pt>
                <c:pt idx="77">
                  <c:v/>
                </c:pt>
                <c:pt idx="78">
                  <c:v>2</c:v>
                </c:pt>
                <c:pt idx="79">
                  <c:v/>
                </c:pt>
                <c:pt idx="80">
                  <c:v>0.666666666666667</c:v>
                </c:pt>
                <c:pt idx="81">
                  <c:v/>
                </c:pt>
                <c:pt idx="82">
                  <c:v/>
                </c:pt>
                <c:pt idx="83">
                  <c:v>10.5454545454545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1.5</c:v>
                </c:pt>
                <c:pt idx="95">
                  <c:v/>
                </c:pt>
                <c:pt idx="96">
                  <c:v>1.33333333333333</c:v>
                </c:pt>
                <c:pt idx="97">
                  <c:v/>
                </c:pt>
                <c:pt idx="98">
                  <c:v/>
                </c:pt>
                <c:pt idx="99">
                  <c:v>0.5</c:v>
                </c:pt>
                <c:pt idx="100">
                  <c:v/>
                </c:pt>
                <c:pt idx="101">
                  <c:v>2</c:v>
                </c:pt>
              </c:numCache>
            </c:numRef>
          </c:yVal>
        </c:ser>
        <c:axId val="39043276"/>
        <c:axId val="48312435"/>
      </c:scatterChart>
      <c:valAx>
        <c:axId val="39043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312435"/>
        <c:crossesAt val="0"/>
      </c:valAx>
      <c:valAx>
        <c:axId val="48312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04327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ritardi!$Q$2:$Q$102</c:f>
              <c:numCache>
                <c:formatCode>General</c:formatCode>
                <c:ptCount val="101"/>
                <c:pt idx="0">
                  <c:v>-6</c:v>
                </c:pt>
                <c:pt idx="1">
                  <c:v/>
                </c:pt>
                <c:pt idx="2">
                  <c:v>-16</c:v>
                </c:pt>
                <c:pt idx="3">
                  <c:v/>
                </c:pt>
                <c:pt idx="4">
                  <c:v/>
                </c:pt>
                <c:pt idx="5">
                  <c:v>-12</c:v>
                </c:pt>
                <c:pt idx="6">
                  <c:v/>
                </c:pt>
                <c:pt idx="7">
                  <c:v>-14</c:v>
                </c:pt>
                <c:pt idx="8">
                  <c:v/>
                </c:pt>
                <c:pt idx="9">
                  <c:v/>
                </c:pt>
                <c:pt idx="10">
                  <c:v>-15</c:v>
                </c:pt>
                <c:pt idx="11">
                  <c:v/>
                </c:pt>
                <c:pt idx="12">
                  <c:v>-15.5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-16</c:v>
                </c:pt>
                <c:pt idx="21">
                  <c:v/>
                </c:pt>
                <c:pt idx="22">
                  <c:v/>
                </c:pt>
                <c:pt idx="23">
                  <c:v>-18</c:v>
                </c:pt>
                <c:pt idx="24">
                  <c:v/>
                </c:pt>
                <c:pt idx="25">
                  <c:v/>
                </c:pt>
                <c:pt idx="26">
                  <c:v>-17</c:v>
                </c:pt>
                <c:pt idx="27">
                  <c:v>-18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6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45</c:v>
                </c:pt>
                <c:pt idx="60">
                  <c:v/>
                </c:pt>
                <c:pt idx="61">
                  <c:v/>
                </c:pt>
                <c:pt idx="62">
                  <c:v>47</c:v>
                </c:pt>
                <c:pt idx="63">
                  <c:v/>
                </c:pt>
                <c:pt idx="64">
                  <c:v>49</c:v>
                </c:pt>
                <c:pt idx="65">
                  <c:v/>
                </c:pt>
                <c:pt idx="66">
                  <c:v>51</c:v>
                </c:pt>
                <c:pt idx="67">
                  <c:v/>
                </c:pt>
                <c:pt idx="68">
                  <c:v>53</c:v>
                </c:pt>
                <c:pt idx="69">
                  <c:v/>
                </c:pt>
                <c:pt idx="70">
                  <c:v>55</c:v>
                </c:pt>
                <c:pt idx="71">
                  <c:v/>
                </c:pt>
                <c:pt idx="72">
                  <c:v/>
                </c:pt>
                <c:pt idx="73">
                  <c:v>57</c:v>
                </c:pt>
                <c:pt idx="74">
                  <c:v>61</c:v>
                </c:pt>
                <c:pt idx="75">
                  <c:v/>
                </c:pt>
                <c:pt idx="76">
                  <c:v/>
                </c:pt>
                <c:pt idx="77">
                  <c:v>59</c:v>
                </c:pt>
                <c:pt idx="78">
                  <c:v/>
                </c:pt>
                <c:pt idx="79">
                  <c:v>60</c:v>
                </c:pt>
                <c:pt idx="80">
                  <c:v/>
                </c:pt>
                <c:pt idx="81">
                  <c:v/>
                </c:pt>
                <c:pt idx="82">
                  <c:v>60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62</c:v>
                </c:pt>
                <c:pt idx="94">
                  <c:v/>
                </c:pt>
                <c:pt idx="95">
                  <c:v>61</c:v>
                </c:pt>
                <c:pt idx="96">
                  <c:v/>
                </c:pt>
                <c:pt idx="97">
                  <c:v/>
                </c:pt>
                <c:pt idx="98">
                  <c:v>63</c:v>
                </c:pt>
                <c:pt idx="99">
                  <c:v/>
                </c:pt>
                <c:pt idx="100">
                  <c:v>65</c:v>
                </c:pt>
              </c:numCache>
            </c:numRef>
          </c:xVal>
          <c:yVal>
            <c:numRef>
              <c:f>ritardi!$R$2:$R$102</c:f>
              <c:numCache>
                <c:formatCode>General</c:formatCode>
                <c:ptCount val="101"/>
                <c:pt idx="0">
                  <c:v>4</c:v>
                </c:pt>
                <c:pt idx="1">
                  <c:v/>
                </c:pt>
                <c:pt idx="2">
                  <c:v>0.333333333333333</c:v>
                </c:pt>
                <c:pt idx="3">
                  <c:v/>
                </c:pt>
                <c:pt idx="4">
                  <c:v/>
                </c:pt>
                <c:pt idx="5">
                  <c:v>2</c:v>
                </c:pt>
                <c:pt idx="6">
                  <c:v/>
                </c:pt>
                <c:pt idx="7">
                  <c:v>4.33333333333333</c:v>
                </c:pt>
                <c:pt idx="8">
                  <c:v/>
                </c:pt>
                <c:pt idx="9">
                  <c:v/>
                </c:pt>
                <c:pt idx="10">
                  <c:v>2.5</c:v>
                </c:pt>
                <c:pt idx="11">
                  <c:v/>
                </c:pt>
                <c:pt idx="12">
                  <c:v>2.25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1.66666666666667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>4</c:v>
                </c:pt>
                <c:pt idx="27">
                  <c:v>0.238095238095238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13.5</c:v>
                </c:pt>
                <c:pt idx="49">
                  <c:v/>
                </c:pt>
                <c:pt idx="50">
                  <c:v>16.3333333333333</c:v>
                </c:pt>
                <c:pt idx="51">
                  <c:v/>
                </c:pt>
                <c:pt idx="52">
                  <c:v/>
                </c:pt>
                <c:pt idx="53">
                  <c:v>8.66666666666667</c:v>
                </c:pt>
                <c:pt idx="54">
                  <c:v/>
                </c:pt>
                <c:pt idx="55">
                  <c:v/>
                </c:pt>
                <c:pt idx="56">
                  <c:v>12.3333333333333</c:v>
                </c:pt>
                <c:pt idx="57">
                  <c:v/>
                </c:pt>
                <c:pt idx="58">
                  <c:v/>
                </c:pt>
                <c:pt idx="59">
                  <c:v>10</c:v>
                </c:pt>
                <c:pt idx="60">
                  <c:v/>
                </c:pt>
                <c:pt idx="61">
                  <c:v/>
                </c:pt>
                <c:pt idx="62">
                  <c:v>8.5</c:v>
                </c:pt>
                <c:pt idx="63">
                  <c:v/>
                </c:pt>
                <c:pt idx="64">
                  <c:v>15.5</c:v>
                </c:pt>
                <c:pt idx="65">
                  <c:v/>
                </c:pt>
                <c:pt idx="66">
                  <c:v>8.5</c:v>
                </c:pt>
                <c:pt idx="67">
                  <c:v/>
                </c:pt>
                <c:pt idx="68">
                  <c:v>6.5</c:v>
                </c:pt>
                <c:pt idx="69">
                  <c:v/>
                </c:pt>
                <c:pt idx="70">
                  <c:v>9.66666666666667</c:v>
                </c:pt>
                <c:pt idx="71">
                  <c:v/>
                </c:pt>
                <c:pt idx="72">
                  <c:v/>
                </c:pt>
                <c:pt idx="73">
                  <c:v>7</c:v>
                </c:pt>
                <c:pt idx="74">
                  <c:v>0</c:v>
                </c:pt>
                <c:pt idx="75">
                  <c:v/>
                </c:pt>
                <c:pt idx="76">
                  <c:v/>
                </c:pt>
                <c:pt idx="77">
                  <c:v>1</c:v>
                </c:pt>
                <c:pt idx="78">
                  <c:v/>
                </c:pt>
                <c:pt idx="79">
                  <c:v>0</c:v>
                </c:pt>
                <c:pt idx="80">
                  <c:v/>
                </c:pt>
                <c:pt idx="81">
                  <c:v/>
                </c:pt>
                <c:pt idx="82">
                  <c:v>1.63636363636364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</c:v>
                </c:pt>
                <c:pt idx="94">
                  <c:v/>
                </c:pt>
                <c:pt idx="95">
                  <c:v>0.333333333333333</c:v>
                </c:pt>
                <c:pt idx="96">
                  <c:v/>
                </c:pt>
                <c:pt idx="97">
                  <c:v/>
                </c:pt>
                <c:pt idx="98">
                  <c:v>0.5</c:v>
                </c:pt>
                <c:pt idx="99">
                  <c:v/>
                </c:pt>
                <c:pt idx="100">
                  <c:v>1</c:v>
                </c:pt>
              </c:numCache>
            </c:numRef>
          </c:yVal>
        </c:ser>
        <c:axId val="26195784"/>
        <c:axId val="47911835"/>
      </c:scatterChart>
      <c:valAx>
        <c:axId val="261957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911835"/>
        <c:crossesAt val="0"/>
      </c:valAx>
      <c:valAx>
        <c:axId val="479118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19578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Sheet1!$M$6:$M$15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Sheet1!$N$6:$N$15</c:f>
              <c:numCache>
                <c:formatCode>General</c:formatCode>
                <c:ptCount val="10"/>
                <c:pt idx="0">
                  <c:v>15.7616103791058</c:v>
                </c:pt>
                <c:pt idx="1">
                  <c:v>10.0563515650352</c:v>
                </c:pt>
                <c:pt idx="2">
                  <c:v>6.27131443645362</c:v>
                </c:pt>
                <c:pt idx="3">
                  <c:v>4.33892839874019</c:v>
                </c:pt>
                <c:pt idx="4">
                  <c:v>3.39023897820612</c:v>
                </c:pt>
                <c:pt idx="5">
                  <c:v>2.50538732737617</c:v>
                </c:pt>
                <c:pt idx="6">
                  <c:v>1.96330909872008</c:v>
                </c:pt>
                <c:pt idx="7">
                  <c:v>1.82771685288946</c:v>
                </c:pt>
                <c:pt idx="8">
                  <c:v>1.2305107564544</c:v>
                </c:pt>
                <c:pt idx="9">
                  <c:v>1.03750870068286</c:v>
                </c:pt>
              </c:numCache>
            </c:numRef>
          </c:yVal>
        </c:ser>
        <c:axId val="88609925"/>
        <c:axId val="1973003"/>
      </c:scatterChart>
      <c:valAx>
        <c:axId val="886099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73003"/>
        <c:crossesAt val="0"/>
      </c:valAx>
      <c:valAx>
        <c:axId val="1973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60992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FINALE'!$A$2:$A$50</c:f>
              <c:numCache>
                <c:formatCode>General</c:formatCode>
                <c:ptCount val="49"/>
                <c:pt idx="0">
                  <c:v>1746</c:v>
                </c:pt>
                <c:pt idx="1">
                  <c:v>1739</c:v>
                </c:pt>
                <c:pt idx="2">
                  <c:v>1733</c:v>
                </c:pt>
                <c:pt idx="3">
                  <c:v>1727</c:v>
                </c:pt>
                <c:pt idx="4">
                  <c:v>1722</c:v>
                </c:pt>
                <c:pt idx="5">
                  <c:v>1717</c:v>
                </c:pt>
                <c:pt idx="6">
                  <c:v>1714</c:v>
                </c:pt>
                <c:pt idx="7">
                  <c:v>1750</c:v>
                </c:pt>
                <c:pt idx="8">
                  <c:v>1754</c:v>
                </c:pt>
                <c:pt idx="9">
                  <c:v>1759</c:v>
                </c:pt>
                <c:pt idx="10">
                  <c:v>1764</c:v>
                </c:pt>
                <c:pt idx="11">
                  <c:v>1768</c:v>
                </c:pt>
                <c:pt idx="12">
                  <c:v>1745</c:v>
                </c:pt>
                <c:pt idx="13">
                  <c:v>1744</c:v>
                </c:pt>
                <c:pt idx="14">
                  <c:v>1745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xVal>
          <c:yVal>
            <c:numRef>
              <c:f>'PLAtEaU FINALE'!$H$2:$H$50</c:f>
              <c:numCache>
                <c:formatCode>General</c:formatCode>
                <c:ptCount val="49"/>
                <c:pt idx="0">
                  <c:v>4903</c:v>
                </c:pt>
                <c:pt idx="1">
                  <c:v>4819</c:v>
                </c:pt>
                <c:pt idx="2">
                  <c:v>4302</c:v>
                </c:pt>
                <c:pt idx="3">
                  <c:v>4121</c:v>
                </c:pt>
                <c:pt idx="4">
                  <c:v>3734</c:v>
                </c:pt>
                <c:pt idx="5">
                  <c:v>3414</c:v>
                </c:pt>
                <c:pt idx="6">
                  <c:v>3288</c:v>
                </c:pt>
                <c:pt idx="7">
                  <c:v>5512</c:v>
                </c:pt>
                <c:pt idx="8">
                  <c:v>5653</c:v>
                </c:pt>
                <c:pt idx="9">
                  <c:v>5982</c:v>
                </c:pt>
                <c:pt idx="10">
                  <c:v>6171</c:v>
                </c:pt>
                <c:pt idx="11">
                  <c:v>6531</c:v>
                </c:pt>
                <c:pt idx="12">
                  <c:v>5064</c:v>
                </c:pt>
                <c:pt idx="13">
                  <c:v>4886</c:v>
                </c:pt>
                <c:pt idx="14">
                  <c:v>5034</c:v>
                </c:pt>
                <c:pt idx="15">
                  <c:v>4940</c:v>
                </c:pt>
                <c:pt idx="16">
                  <c:v>5112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</c:ser>
        <c:axId val="68456849"/>
        <c:axId val="57378521"/>
      </c:scatterChart>
      <c:valAx>
        <c:axId val="684568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378521"/>
        <c:crossesAt val="0"/>
      </c:valAx>
      <c:valAx>
        <c:axId val="573785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45684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FINALE'!$B$2:$B$54</c:f>
              <c:numCache>
                <c:formatCode>General</c:formatCode>
                <c:ptCount val="53"/>
                <c:pt idx="0">
                  <c:v>1666</c:v>
                </c:pt>
                <c:pt idx="1">
                  <c:v>1657</c:v>
                </c:pt>
                <c:pt idx="2">
                  <c:v>1653</c:v>
                </c:pt>
                <c:pt idx="3">
                  <c:v>1650</c:v>
                </c:pt>
                <c:pt idx="4">
                  <c:v>1643</c:v>
                </c:pt>
                <c:pt idx="5">
                  <c:v>1639</c:v>
                </c:pt>
                <c:pt idx="6">
                  <c:v>1631</c:v>
                </c:pt>
                <c:pt idx="7">
                  <c:v>1672</c:v>
                </c:pt>
                <c:pt idx="8">
                  <c:v>1677</c:v>
                </c:pt>
                <c:pt idx="9">
                  <c:v>1681</c:v>
                </c:pt>
                <c:pt idx="10">
                  <c:v>1686</c:v>
                </c:pt>
                <c:pt idx="11">
                  <c:v>1690</c:v>
                </c:pt>
                <c:pt idx="12">
                  <c:v>1661</c:v>
                </c:pt>
                <c:pt idx="13">
                  <c:v>1669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FINALE'!$I$2:$I$63</c:f>
              <c:numCache>
                <c:formatCode>General</c:formatCode>
                <c:ptCount val="62"/>
                <c:pt idx="0">
                  <c:v>6048</c:v>
                </c:pt>
                <c:pt idx="1">
                  <c:v>5439</c:v>
                </c:pt>
                <c:pt idx="2">
                  <c:v>5244</c:v>
                </c:pt>
                <c:pt idx="3">
                  <c:v>4915</c:v>
                </c:pt>
                <c:pt idx="4">
                  <c:v>4414</c:v>
                </c:pt>
                <c:pt idx="5">
                  <c:v>4178</c:v>
                </c:pt>
                <c:pt idx="6">
                  <c:v>3758</c:v>
                </c:pt>
                <c:pt idx="7">
                  <c:v>6428</c:v>
                </c:pt>
                <c:pt idx="8">
                  <c:v>6983</c:v>
                </c:pt>
                <c:pt idx="9">
                  <c:v>7312</c:v>
                </c:pt>
                <c:pt idx="10">
                  <c:v>8306</c:v>
                </c:pt>
                <c:pt idx="11">
                  <c:v>8926</c:v>
                </c:pt>
                <c:pt idx="12">
                  <c:v>5680</c:v>
                </c:pt>
                <c:pt idx="13">
                  <c:v>6257</c:v>
                </c:pt>
                <c:pt idx="14">
                  <c:v>5921</c:v>
                </c:pt>
                <c:pt idx="15">
                  <c:v>5990</c:v>
                </c:pt>
                <c:pt idx="16">
                  <c:v>5964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</c:numCache>
            </c:numRef>
          </c:yVal>
        </c:ser>
        <c:axId val="97529797"/>
        <c:axId val="30156974"/>
      </c:scatterChart>
      <c:valAx>
        <c:axId val="9752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156974"/>
        <c:crossesAt val="0"/>
      </c:valAx>
      <c:valAx>
        <c:axId val="301569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52979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FINALE'!$C$2:$C$54</c:f>
              <c:numCache>
                <c:formatCode>General</c:formatCode>
                <c:ptCount val="53"/>
                <c:pt idx="0">
                  <c:v>1664</c:v>
                </c:pt>
                <c:pt idx="1">
                  <c:v>1658</c:v>
                </c:pt>
                <c:pt idx="2">
                  <c:v>1657</c:v>
                </c:pt>
                <c:pt idx="3">
                  <c:v>1653</c:v>
                </c:pt>
                <c:pt idx="4">
                  <c:v>1650</c:v>
                </c:pt>
                <c:pt idx="5">
                  <c:v>1643</c:v>
                </c:pt>
                <c:pt idx="6">
                  <c:v>1637</c:v>
                </c:pt>
                <c:pt idx="7">
                  <c:v>1674</c:v>
                </c:pt>
                <c:pt idx="8">
                  <c:v>1678</c:v>
                </c:pt>
                <c:pt idx="9">
                  <c:v>1684</c:v>
                </c:pt>
                <c:pt idx="10">
                  <c:v>1690</c:v>
                </c:pt>
                <c:pt idx="11">
                  <c:v>1696</c:v>
                </c:pt>
                <c:pt idx="12">
                  <c:v>1669</c:v>
                </c:pt>
                <c:pt idx="13">
                  <c:v>1672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FINALE'!$J$2:$J$54</c:f>
              <c:numCache>
                <c:formatCode>General</c:formatCode>
                <c:ptCount val="53"/>
                <c:pt idx="0">
                  <c:v>5453</c:v>
                </c:pt>
                <c:pt idx="1">
                  <c:v>5091</c:v>
                </c:pt>
                <c:pt idx="2">
                  <c:v>4980</c:v>
                </c:pt>
                <c:pt idx="3">
                  <c:v>4749</c:v>
                </c:pt>
                <c:pt idx="4">
                  <c:v>4515</c:v>
                </c:pt>
                <c:pt idx="5">
                  <c:v>4284</c:v>
                </c:pt>
                <c:pt idx="6">
                  <c:v>3853</c:v>
                </c:pt>
                <c:pt idx="7">
                  <c:v>6002</c:v>
                </c:pt>
                <c:pt idx="8">
                  <c:v>6203</c:v>
                </c:pt>
                <c:pt idx="9">
                  <c:v>6715</c:v>
                </c:pt>
                <c:pt idx="10">
                  <c:v>7223</c:v>
                </c:pt>
                <c:pt idx="11">
                  <c:v>7886</c:v>
                </c:pt>
                <c:pt idx="12">
                  <c:v>5671</c:v>
                </c:pt>
                <c:pt idx="13">
                  <c:v>5771</c:v>
                </c:pt>
                <c:pt idx="14">
                  <c:v>5446</c:v>
                </c:pt>
                <c:pt idx="15">
                  <c:v>5383</c:v>
                </c:pt>
                <c:pt idx="16">
                  <c:v>5413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</c:ser>
        <c:axId val="40112147"/>
        <c:axId val="48703594"/>
      </c:scatterChart>
      <c:valAx>
        <c:axId val="401121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703594"/>
        <c:crossesAt val="0"/>
      </c:valAx>
      <c:valAx>
        <c:axId val="48703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11214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FINALE'!$D$2:$D$64</c:f>
              <c:numCache>
                <c:formatCode>General</c:formatCode>
                <c:ptCount val="63"/>
                <c:pt idx="0">
                  <c:v>1667</c:v>
                </c:pt>
                <c:pt idx="1">
                  <c:v>1658</c:v>
                </c:pt>
                <c:pt idx="2">
                  <c:v>1653</c:v>
                </c:pt>
                <c:pt idx="3">
                  <c:v>1650</c:v>
                </c:pt>
                <c:pt idx="4">
                  <c:v>1645</c:v>
                </c:pt>
                <c:pt idx="5">
                  <c:v>1640</c:v>
                </c:pt>
                <c:pt idx="6">
                  <c:v>1635</c:v>
                </c:pt>
                <c:pt idx="7">
                  <c:v>1678</c:v>
                </c:pt>
                <c:pt idx="8">
                  <c:v>1682</c:v>
                </c:pt>
                <c:pt idx="9">
                  <c:v>1686</c:v>
                </c:pt>
                <c:pt idx="10">
                  <c:v>1691</c:v>
                </c:pt>
                <c:pt idx="11">
                  <c:v>1698</c:v>
                </c:pt>
                <c:pt idx="12">
                  <c:v>1666</c:v>
                </c:pt>
                <c:pt idx="13">
                  <c:v>1661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xVal>
          <c:yVal>
            <c:numRef>
              <c:f>'PLAtEaU FINALE'!$K$2:$K$35</c:f>
              <c:numCache>
                <c:formatCode>General</c:formatCode>
                <c:ptCount val="34"/>
                <c:pt idx="0">
                  <c:v>6619</c:v>
                </c:pt>
                <c:pt idx="1">
                  <c:v>6177</c:v>
                </c:pt>
                <c:pt idx="2">
                  <c:v>5714</c:v>
                </c:pt>
                <c:pt idx="3">
                  <c:v>5327</c:v>
                </c:pt>
                <c:pt idx="4">
                  <c:v>5218</c:v>
                </c:pt>
                <c:pt idx="5">
                  <c:v>4717</c:v>
                </c:pt>
                <c:pt idx="6">
                  <c:v>4436</c:v>
                </c:pt>
                <c:pt idx="7">
                  <c:v>7443</c:v>
                </c:pt>
                <c:pt idx="8">
                  <c:v>7802</c:v>
                </c:pt>
                <c:pt idx="9">
                  <c:v>8291</c:v>
                </c:pt>
                <c:pt idx="10">
                  <c:v>8760</c:v>
                </c:pt>
                <c:pt idx="11">
                  <c:v>9569</c:v>
                </c:pt>
                <c:pt idx="12">
                  <c:v>6500</c:v>
                </c:pt>
                <c:pt idx="13">
                  <c:v>6183</c:v>
                </c:pt>
                <c:pt idx="14">
                  <c:v>6200</c:v>
                </c:pt>
                <c:pt idx="15">
                  <c:v>6411</c:v>
                </c:pt>
                <c:pt idx="16">
                  <c:v>6263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57145365"/>
        <c:axId val="22509343"/>
      </c:scatterChart>
      <c:valAx>
        <c:axId val="571453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509343"/>
        <c:crossesAt val="0"/>
      </c:valAx>
      <c:valAx>
        <c:axId val="22509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14536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FINALE'!$E$2:$E$35</c:f>
              <c:numCache>
                <c:formatCode>General</c:formatCode>
                <c:ptCount val="34"/>
                <c:pt idx="0">
                  <c:v>1658</c:v>
                </c:pt>
                <c:pt idx="1">
                  <c:v>1653</c:v>
                </c:pt>
                <c:pt idx="2">
                  <c:v>1646</c:v>
                </c:pt>
                <c:pt idx="3">
                  <c:v>1640</c:v>
                </c:pt>
                <c:pt idx="4">
                  <c:v>1635</c:v>
                </c:pt>
                <c:pt idx="5">
                  <c:v>1626</c:v>
                </c:pt>
                <c:pt idx="6">
                  <c:v>1620</c:v>
                </c:pt>
                <c:pt idx="7">
                  <c:v>1668</c:v>
                </c:pt>
                <c:pt idx="8">
                  <c:v>1673</c:v>
                </c:pt>
                <c:pt idx="9">
                  <c:v>1680</c:v>
                </c:pt>
                <c:pt idx="10">
                  <c:v>1685</c:v>
                </c:pt>
                <c:pt idx="11">
                  <c:v>1691</c:v>
                </c:pt>
                <c:pt idx="12">
                  <c:v>1664</c:v>
                </c:pt>
                <c:pt idx="13">
                  <c:v>1661</c:v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FINALE'!$L$2:$L$35</c:f>
              <c:numCache>
                <c:formatCode>General</c:formatCode>
                <c:ptCount val="34"/>
                <c:pt idx="0">
                  <c:v>4012</c:v>
                </c:pt>
                <c:pt idx="1">
                  <c:v>3725</c:v>
                </c:pt>
                <c:pt idx="2">
                  <c:v>3567</c:v>
                </c:pt>
                <c:pt idx="3">
                  <c:v>3161</c:v>
                </c:pt>
                <c:pt idx="4">
                  <c:v>2988</c:v>
                </c:pt>
                <c:pt idx="5">
                  <c:v>2632</c:v>
                </c:pt>
                <c:pt idx="6">
                  <c:v>2395</c:v>
                </c:pt>
                <c:pt idx="7">
                  <c:v>4431</c:v>
                </c:pt>
                <c:pt idx="8">
                  <c:v>4856</c:v>
                </c:pt>
                <c:pt idx="9">
                  <c:v>5059</c:v>
                </c:pt>
                <c:pt idx="10">
                  <c:v>5450</c:v>
                </c:pt>
                <c:pt idx="11">
                  <c:v>5922</c:v>
                </c:pt>
                <c:pt idx="12">
                  <c:v>4340</c:v>
                </c:pt>
                <c:pt idx="13">
                  <c:v>4185</c:v>
                </c:pt>
                <c:pt idx="14">
                  <c:v>4520</c:v>
                </c:pt>
                <c:pt idx="15">
                  <c:v>4538</c:v>
                </c:pt>
                <c:pt idx="16">
                  <c:v>4419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21618677"/>
        <c:axId val="13265975"/>
      </c:scatterChart>
      <c:valAx>
        <c:axId val="216186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3265975"/>
        <c:crossesAt val="0"/>
      </c:valAx>
      <c:valAx>
        <c:axId val="13265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61867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1402</c:v>
                </c:pt>
                <c:pt idx="1">
                  <c:v>3303</c:v>
                </c:pt>
                <c:pt idx="2">
                  <c:v>5468</c:v>
                </c:pt>
                <c:pt idx="3">
                  <c:v>8671.5</c:v>
                </c:pt>
                <c:pt idx="4">
                  <c:v>11397</c:v>
                </c:pt>
              </c:numCache>
            </c:numRef>
          </c:yVal>
        </c:ser>
        <c:axId val="11676454"/>
        <c:axId val="75954755"/>
      </c:scatterChart>
      <c:valAx>
        <c:axId val="11676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54755"/>
        <c:crossesAt val="0"/>
      </c:valAx>
      <c:valAx>
        <c:axId val="75954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6764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FINALE'!$F$2:$F$35</c:f>
              <c:numCache>
                <c:formatCode>General</c:formatCode>
                <c:ptCount val="34"/>
                <c:pt idx="0">
                  <c:v>1664</c:v>
                </c:pt>
                <c:pt idx="1">
                  <c:v>1658</c:v>
                </c:pt>
                <c:pt idx="2">
                  <c:v>1653</c:v>
                </c:pt>
                <c:pt idx="3">
                  <c:v>1647</c:v>
                </c:pt>
                <c:pt idx="4">
                  <c:v>1640</c:v>
                </c:pt>
                <c:pt idx="5">
                  <c:v>1636</c:v>
                </c:pt>
                <c:pt idx="6">
                  <c:v>1630</c:v>
                </c:pt>
                <c:pt idx="7">
                  <c:v>1668</c:v>
                </c:pt>
                <c:pt idx="8">
                  <c:v>1672</c:v>
                </c:pt>
                <c:pt idx="9">
                  <c:v>1675</c:v>
                </c:pt>
                <c:pt idx="10">
                  <c:v>1678</c:v>
                </c:pt>
                <c:pt idx="11">
                  <c:v>1682</c:v>
                </c:pt>
                <c:pt idx="12">
                  <c:v>1659</c:v>
                </c:pt>
                <c:pt idx="13">
                  <c:v>1659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FINALE'!$M$2:$M$35</c:f>
              <c:numCache>
                <c:formatCode>General</c:formatCode>
                <c:ptCount val="34"/>
                <c:pt idx="0">
                  <c:v>2790</c:v>
                </c:pt>
                <c:pt idx="1">
                  <c:v>2671</c:v>
                </c:pt>
                <c:pt idx="2">
                  <c:v>2575</c:v>
                </c:pt>
                <c:pt idx="3">
                  <c:v>2268</c:v>
                </c:pt>
                <c:pt idx="4">
                  <c:v>1986</c:v>
                </c:pt>
                <c:pt idx="5">
                  <c:v>1819</c:v>
                </c:pt>
                <c:pt idx="6">
                  <c:v>1684</c:v>
                </c:pt>
                <c:pt idx="7">
                  <c:v>3148</c:v>
                </c:pt>
                <c:pt idx="8">
                  <c:v>3273</c:v>
                </c:pt>
                <c:pt idx="9">
                  <c:v>3446</c:v>
                </c:pt>
                <c:pt idx="10">
                  <c:v>3575</c:v>
                </c:pt>
                <c:pt idx="11">
                  <c:v>3732</c:v>
                </c:pt>
                <c:pt idx="12">
                  <c:v>2783</c:v>
                </c:pt>
                <c:pt idx="13">
                  <c:v>2782</c:v>
                </c:pt>
                <c:pt idx="14">
                  <c:v>2891</c:v>
                </c:pt>
                <c:pt idx="15">
                  <c:v>2927</c:v>
                </c:pt>
                <c:pt idx="16">
                  <c:v>2899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56656575"/>
        <c:axId val="50520808"/>
      </c:scatterChart>
      <c:valAx>
        <c:axId val="56656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520808"/>
        <c:crossesAt val="0"/>
      </c:valAx>
      <c:valAx>
        <c:axId val="50520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65657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FINALE'!$G$2:$G$32</c:f>
              <c:numCache>
                <c:formatCode>General</c:formatCode>
                <c:ptCount val="31"/>
                <c:pt idx="0">
                  <c:v>1701</c:v>
                </c:pt>
                <c:pt idx="1">
                  <c:v>1693</c:v>
                </c:pt>
                <c:pt idx="2">
                  <c:v>1687</c:v>
                </c:pt>
                <c:pt idx="3">
                  <c:v>1680</c:v>
                </c:pt>
                <c:pt idx="4">
                  <c:v>1675</c:v>
                </c:pt>
                <c:pt idx="5">
                  <c:v>1669</c:v>
                </c:pt>
                <c:pt idx="6">
                  <c:v>1664</c:v>
                </c:pt>
                <c:pt idx="7">
                  <c:v>1706</c:v>
                </c:pt>
                <c:pt idx="8">
                  <c:v>1710</c:v>
                </c:pt>
                <c:pt idx="9">
                  <c:v>1715</c:v>
                </c:pt>
                <c:pt idx="10">
                  <c:v>1720</c:v>
                </c:pt>
                <c:pt idx="11">
                  <c:v>1723</c:v>
                </c:pt>
                <c:pt idx="12">
                  <c:v>1717</c:v>
                </c:pt>
                <c:pt idx="13">
                  <c:v>1714</c:v>
                </c:pt>
                <c:pt idx="14">
                  <c:v>1712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'PLAtEaU FINALE'!$N$2:$N$32</c:f>
              <c:numCache>
                <c:formatCode>General</c:formatCode>
                <c:ptCount val="31"/>
                <c:pt idx="0">
                  <c:v>1503</c:v>
                </c:pt>
                <c:pt idx="1">
                  <c:v>1300</c:v>
                </c:pt>
                <c:pt idx="2">
                  <c:v>1146</c:v>
                </c:pt>
                <c:pt idx="3">
                  <c:v>903</c:v>
                </c:pt>
                <c:pt idx="4">
                  <c:v>842</c:v>
                </c:pt>
                <c:pt idx="5">
                  <c:v>721</c:v>
                </c:pt>
                <c:pt idx="6">
                  <c:v>543</c:v>
                </c:pt>
                <c:pt idx="7">
                  <c:v>1812</c:v>
                </c:pt>
                <c:pt idx="8">
                  <c:v>1948</c:v>
                </c:pt>
                <c:pt idx="9">
                  <c:v>2061</c:v>
                </c:pt>
                <c:pt idx="10">
                  <c:v>2197</c:v>
                </c:pt>
                <c:pt idx="11">
                  <c:v>2354</c:v>
                </c:pt>
                <c:pt idx="12">
                  <c:v>2090</c:v>
                </c:pt>
                <c:pt idx="13">
                  <c:v>1938</c:v>
                </c:pt>
                <c:pt idx="14">
                  <c:v>2006</c:v>
                </c:pt>
                <c:pt idx="15">
                  <c:v>1973</c:v>
                </c:pt>
                <c:pt idx="16">
                  <c:v>1928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16249861"/>
        <c:axId val="69817323"/>
      </c:scatterChart>
      <c:valAx>
        <c:axId val="162498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817323"/>
        <c:crossesAt val="0"/>
      </c:valAx>
      <c:valAx>
        <c:axId val="69817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24986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0</c:f>
              <c:numCache>
                <c:formatCode>General</c:formatCode>
                <c:ptCount val="5"/>
                <c:pt idx="0">
                  <c:v>1600</c:v>
                </c:pt>
                <c:pt idx="1">
                  <c:v>1626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</c:ser>
        <c:axId val="67263223"/>
        <c:axId val="41155112"/>
      </c:scatterChart>
      <c:valAx>
        <c:axId val="67263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155112"/>
        <c:crossesAt val="0"/>
      </c:valAx>
      <c:valAx>
        <c:axId val="41155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632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cat>
            <c:strRef>
              <c:f>categories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xVal>
            <c:numRef>
              <c:f>1</c:f>
              <c:numCache>
                <c:formatCode>General</c:formatCode>
                <c:ptCount val="5"/>
                <c:pt idx="0">
                  <c:v>1595</c:v>
                </c:pt>
                <c:pt idx="1">
                  <c:v>1623</c:v>
                </c:pt>
                <c:pt idx="2">
                  <c:v>1650</c:v>
                </c:pt>
                <c:pt idx="3">
                  <c:v>1675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598.5</c:v>
                </c:pt>
                <c:pt idx="1">
                  <c:v>1431.5</c:v>
                </c:pt>
                <c:pt idx="2">
                  <c:v>2702.5</c:v>
                </c:pt>
                <c:pt idx="3">
                  <c:v>4298.5</c:v>
                </c:pt>
                <c:pt idx="4">
                  <c:v>5975.5</c:v>
                </c:pt>
              </c:numCache>
            </c:numRef>
          </c:yVal>
        </c:ser>
        <c:axId val="61448677"/>
        <c:axId val="55617003"/>
      </c:scatterChart>
      <c:valAx>
        <c:axId val="614486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617003"/>
        <c:crossesAt val="0"/>
      </c:valAx>
      <c:valAx>
        <c:axId val="55617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4486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Plateaux!$P$3:$P$25</c:f>
              <c:numCache>
                <c:formatCode>General</c:formatCode>
                <c:ptCount val="23"/>
                <c:pt idx="0">
                  <c:v>1554</c:v>
                </c:pt>
                <c:pt idx="1">
                  <c:v/>
                </c:pt>
                <c:pt idx="2">
                  <c:v/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/>
                </c:pt>
                <c:pt idx="12">
                  <c:v>1610</c:v>
                </c:pt>
                <c:pt idx="13">
                  <c:v>1617</c:v>
                </c:pt>
                <c:pt idx="14">
                  <c:v>1600</c:v>
                </c:pt>
                <c:pt idx="15">
                  <c:v/>
                </c:pt>
                <c:pt idx="16">
                  <c:v>1602</c:v>
                </c:pt>
                <c:pt idx="17">
                  <c:v/>
                </c:pt>
                <c:pt idx="18">
                  <c:v>1595</c:v>
                </c:pt>
                <c:pt idx="19">
                  <c:v/>
                </c:pt>
                <c:pt idx="20">
                  <c:v>1604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Plateaux!$Q$3:$Q$25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/>
                </c:pt>
                <c:pt idx="3">
                  <c:v>211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</c:v>
                </c:pt>
                <c:pt idx="8">
                  <c:v>36</c:v>
                </c:pt>
                <c:pt idx="9">
                  <c:v/>
                </c:pt>
                <c:pt idx="10">
                  <c:v>98</c:v>
                </c:pt>
                <c:pt idx="11">
                  <c:v/>
                </c:pt>
                <c:pt idx="12">
                  <c:v>52</c:v>
                </c:pt>
                <c:pt idx="13">
                  <c:v>75</c:v>
                </c:pt>
                <c:pt idx="14">
                  <c:v>42.3333333333333</c:v>
                </c:pt>
                <c:pt idx="15">
                  <c:v/>
                </c:pt>
                <c:pt idx="16">
                  <c:v>42</c:v>
                </c:pt>
                <c:pt idx="17">
                  <c:v/>
                </c:pt>
                <c:pt idx="18">
                  <c:v>34</c:v>
                </c:pt>
                <c:pt idx="19">
                  <c:v/>
                </c:pt>
                <c:pt idx="20">
                  <c:v>41</c:v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12771913"/>
        <c:axId val="99663570"/>
      </c:scatterChart>
      <c:valAx>
        <c:axId val="127719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9663570"/>
        <c:crossesAt val="0"/>
      </c:valAx>
      <c:valAx>
        <c:axId val="996635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77191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Plateaux!$M$3:$M$33</c:f>
              <c:numCache>
                <c:formatCode>General</c:formatCode>
                <c:ptCount val="31"/>
                <c:pt idx="0">
                  <c:v>1554</c:v>
                </c:pt>
                <c:pt idx="1">
                  <c:v>1554</c:v>
                </c:pt>
                <c:pt idx="2">
                  <c:v>1600</c:v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1589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1610</c:v>
                </c:pt>
                <c:pt idx="13">
                  <c:v>1617</c:v>
                </c:pt>
                <c:pt idx="14">
                  <c:v>1608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1617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1620</c:v>
                </c:pt>
                <c:pt idx="26">
                  <c:v/>
                </c:pt>
                <c:pt idx="27">
                  <c:v/>
                </c:pt>
                <c:pt idx="28">
                  <c:v>1623</c:v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Plateaux!$N$3:$N$33</c:f>
              <c:numCache>
                <c:formatCode>General</c:formatCode>
                <c:ptCount val="31"/>
                <c:pt idx="0">
                  <c:v>38</c:v>
                </c:pt>
                <c:pt idx="1">
                  <c:v>42</c:v>
                </c:pt>
                <c:pt idx="2">
                  <c:v>203</c:v>
                </c:pt>
                <c:pt idx="3">
                  <c:v>791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82</c:v>
                </c:pt>
                <c:pt idx="8">
                  <c:v>130.5</c:v>
                </c:pt>
                <c:pt idx="9">
                  <c:v/>
                </c:pt>
                <c:pt idx="10">
                  <c:v>409</c:v>
                </c:pt>
                <c:pt idx="11">
                  <c:v>214</c:v>
                </c:pt>
                <c:pt idx="12">
                  <c:v>256</c:v>
                </c:pt>
                <c:pt idx="13">
                  <c:v/>
                </c:pt>
                <c:pt idx="14">
                  <c:v>245.5</c:v>
                </c:pt>
                <c:pt idx="15">
                  <c:v/>
                </c:pt>
                <c:pt idx="16">
                  <c:v>279.5</c:v>
                </c:pt>
                <c:pt idx="17">
                  <c:v/>
                </c:pt>
                <c:pt idx="18">
                  <c:v>299.666666666667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314.333333333333</c:v>
                </c:pt>
                <c:pt idx="26">
                  <c:v/>
                </c:pt>
                <c:pt idx="27">
                  <c:v/>
                </c:pt>
                <c:pt idx="28">
                  <c:v>362</c:v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74257638"/>
        <c:axId val="29132219"/>
      </c:scatterChart>
      <c:valAx>
        <c:axId val="742576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132219"/>
        <c:crossesAt val="0"/>
      </c:valAx>
      <c:valAx>
        <c:axId val="29132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25763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Plateaux!$J$3:$J$25</c:f>
              <c:numCache>
                <c:formatCode>General</c:formatCode>
                <c:ptCount val="23"/>
                <c:pt idx="0">
                  <c:v>1553</c:v>
                </c:pt>
                <c:pt idx="1">
                  <c:v/>
                </c:pt>
                <c:pt idx="2">
                  <c:v/>
                </c:pt>
                <c:pt idx="3">
                  <c:v>1650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1600</c:v>
                </c:pt>
                <c:pt idx="19">
                  <c:v/>
                </c:pt>
                <c:pt idx="20">
                  <c:v>1600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Plateaux!$K$3:$K$25</c:f>
              <c:numCache>
                <c:formatCode>General</c:formatCode>
                <c:ptCount val="23"/>
                <c:pt idx="0">
                  <c:v>18</c:v>
                </c:pt>
                <c:pt idx="1">
                  <c:v>18</c:v>
                </c:pt>
                <c:pt idx="2">
                  <c:v/>
                </c:pt>
                <c:pt idx="3">
                  <c:v>484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36</c:v>
                </c:pt>
                <c:pt idx="8">
                  <c:v>86</c:v>
                </c:pt>
                <c:pt idx="9">
                  <c:v/>
                </c:pt>
                <c:pt idx="10">
                  <c:v>227</c:v>
                </c:pt>
                <c:pt idx="11">
                  <c:v>123</c:v>
                </c:pt>
                <c:pt idx="12">
                  <c:v>146</c:v>
                </c:pt>
                <c:pt idx="13">
                  <c:v>183</c:v>
                </c:pt>
                <c:pt idx="14">
                  <c:v>99.75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103.666666666667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99233684"/>
        <c:axId val="50954343"/>
      </c:scatterChart>
      <c:valAx>
        <c:axId val="992336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954343"/>
        <c:crossesAt val="0"/>
      </c:valAx>
      <c:valAx>
        <c:axId val="50954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923368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74880</xdr:colOff>
      <xdr:row>21</xdr:row>
      <xdr:rowOff>54360</xdr:rowOff>
    </xdr:from>
    <xdr:to>
      <xdr:col>9</xdr:col>
      <xdr:colOff>142560</xdr:colOff>
      <xdr:row>41</xdr:row>
      <xdr:rowOff>46800</xdr:rowOff>
    </xdr:to>
    <xdr:graphicFrame>
      <xdr:nvGraphicFramePr>
        <xdr:cNvPr id="0" name=""/>
        <xdr:cNvGraphicFramePr/>
      </xdr:nvGraphicFramePr>
      <xdr:xfrm>
        <a:off x="1700280" y="3607560"/>
        <a:ext cx="57574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84600</xdr:colOff>
      <xdr:row>43</xdr:row>
      <xdr:rowOff>1080</xdr:rowOff>
    </xdr:from>
    <xdr:to>
      <xdr:col>9</xdr:col>
      <xdr:colOff>152280</xdr:colOff>
      <xdr:row>62</xdr:row>
      <xdr:rowOff>156240</xdr:rowOff>
    </xdr:to>
    <xdr:graphicFrame>
      <xdr:nvGraphicFramePr>
        <xdr:cNvPr id="1" name=""/>
        <xdr:cNvGraphicFramePr/>
      </xdr:nvGraphicFramePr>
      <xdr:xfrm>
        <a:off x="1710000" y="7130520"/>
        <a:ext cx="575748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64800</xdr:colOff>
      <xdr:row>64</xdr:row>
      <xdr:rowOff>119520</xdr:rowOff>
    </xdr:from>
    <xdr:to>
      <xdr:col>9</xdr:col>
      <xdr:colOff>132480</xdr:colOff>
      <xdr:row>84</xdr:row>
      <xdr:rowOff>111600</xdr:rowOff>
    </xdr:to>
    <xdr:graphicFrame>
      <xdr:nvGraphicFramePr>
        <xdr:cNvPr id="2" name=""/>
        <xdr:cNvGraphicFramePr/>
      </xdr:nvGraphicFramePr>
      <xdr:xfrm>
        <a:off x="1690200" y="10662840"/>
        <a:ext cx="575748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114480</xdr:colOff>
      <xdr:row>86</xdr:row>
      <xdr:rowOff>104040</xdr:rowOff>
    </xdr:from>
    <xdr:to>
      <xdr:col>9</xdr:col>
      <xdr:colOff>182160</xdr:colOff>
      <xdr:row>106</xdr:row>
      <xdr:rowOff>96480</xdr:rowOff>
    </xdr:to>
    <xdr:graphicFrame>
      <xdr:nvGraphicFramePr>
        <xdr:cNvPr id="3" name=""/>
        <xdr:cNvGraphicFramePr/>
      </xdr:nvGraphicFramePr>
      <xdr:xfrm>
        <a:off x="1739880" y="14223600"/>
        <a:ext cx="57574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124200</xdr:colOff>
      <xdr:row>108</xdr:row>
      <xdr:rowOff>49680</xdr:rowOff>
    </xdr:from>
    <xdr:to>
      <xdr:col>9</xdr:col>
      <xdr:colOff>191880</xdr:colOff>
      <xdr:row>128</xdr:row>
      <xdr:rowOff>42120</xdr:rowOff>
    </xdr:to>
    <xdr:graphicFrame>
      <xdr:nvGraphicFramePr>
        <xdr:cNvPr id="4" name=""/>
        <xdr:cNvGraphicFramePr/>
      </xdr:nvGraphicFramePr>
      <xdr:xfrm>
        <a:off x="1749600" y="17745840"/>
        <a:ext cx="57574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104400</xdr:colOff>
      <xdr:row>129</xdr:row>
      <xdr:rowOff>140040</xdr:rowOff>
    </xdr:from>
    <xdr:to>
      <xdr:col>9</xdr:col>
      <xdr:colOff>172080</xdr:colOff>
      <xdr:row>149</xdr:row>
      <xdr:rowOff>132480</xdr:rowOff>
    </xdr:to>
    <xdr:graphicFrame>
      <xdr:nvGraphicFramePr>
        <xdr:cNvPr id="5" name=""/>
        <xdr:cNvGraphicFramePr/>
      </xdr:nvGraphicFramePr>
      <xdr:xfrm>
        <a:off x="1729800" y="21249720"/>
        <a:ext cx="57574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152280</xdr:colOff>
      <xdr:row>39</xdr:row>
      <xdr:rowOff>185040</xdr:rowOff>
    </xdr:from>
    <xdr:to>
      <xdr:col>38</xdr:col>
      <xdr:colOff>389160</xdr:colOff>
      <xdr:row>54</xdr:row>
      <xdr:rowOff>70560</xdr:rowOff>
    </xdr:to>
    <xdr:graphicFrame>
      <xdr:nvGraphicFramePr>
        <xdr:cNvPr id="6" name="Chart 1"/>
        <xdr:cNvGraphicFramePr/>
      </xdr:nvGraphicFramePr>
      <xdr:xfrm>
        <a:off x="23793840" y="7633440"/>
        <a:ext cx="557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176400</xdr:colOff>
      <xdr:row>24</xdr:row>
      <xdr:rowOff>194760</xdr:rowOff>
    </xdr:from>
    <xdr:to>
      <xdr:col>38</xdr:col>
      <xdr:colOff>413280</xdr:colOff>
      <xdr:row>39</xdr:row>
      <xdr:rowOff>69840</xdr:rowOff>
    </xdr:to>
    <xdr:graphicFrame>
      <xdr:nvGraphicFramePr>
        <xdr:cNvPr id="7" name="Chart 2"/>
        <xdr:cNvGraphicFramePr/>
      </xdr:nvGraphicFramePr>
      <xdr:xfrm>
        <a:off x="23817960" y="4776120"/>
        <a:ext cx="5575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176400</xdr:colOff>
      <xdr:row>9</xdr:row>
      <xdr:rowOff>186120</xdr:rowOff>
    </xdr:from>
    <xdr:to>
      <xdr:col>38</xdr:col>
      <xdr:colOff>413280</xdr:colOff>
      <xdr:row>24</xdr:row>
      <xdr:rowOff>69840</xdr:rowOff>
    </xdr:to>
    <xdr:graphicFrame>
      <xdr:nvGraphicFramePr>
        <xdr:cNvPr id="8" name="Chart 3"/>
        <xdr:cNvGraphicFramePr/>
      </xdr:nvGraphicFramePr>
      <xdr:xfrm>
        <a:off x="23817960" y="1909800"/>
        <a:ext cx="55753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295920</xdr:colOff>
      <xdr:row>39</xdr:row>
      <xdr:rowOff>161280</xdr:rowOff>
    </xdr:from>
    <xdr:to>
      <xdr:col>30</xdr:col>
      <xdr:colOff>532800</xdr:colOff>
      <xdr:row>54</xdr:row>
      <xdr:rowOff>46800</xdr:rowOff>
    </xdr:to>
    <xdr:graphicFrame>
      <xdr:nvGraphicFramePr>
        <xdr:cNvPr id="9" name="Chart 4"/>
        <xdr:cNvGraphicFramePr/>
      </xdr:nvGraphicFramePr>
      <xdr:xfrm>
        <a:off x="17836200" y="7609680"/>
        <a:ext cx="557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319680</xdr:colOff>
      <xdr:row>24</xdr:row>
      <xdr:rowOff>194760</xdr:rowOff>
    </xdr:from>
    <xdr:to>
      <xdr:col>30</xdr:col>
      <xdr:colOff>556560</xdr:colOff>
      <xdr:row>39</xdr:row>
      <xdr:rowOff>69840</xdr:rowOff>
    </xdr:to>
    <xdr:graphicFrame>
      <xdr:nvGraphicFramePr>
        <xdr:cNvPr id="10" name="Chart 5"/>
        <xdr:cNvGraphicFramePr/>
      </xdr:nvGraphicFramePr>
      <xdr:xfrm>
        <a:off x="17859960" y="4776120"/>
        <a:ext cx="5575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295920</xdr:colOff>
      <xdr:row>9</xdr:row>
      <xdr:rowOff>137880</xdr:rowOff>
    </xdr:from>
    <xdr:to>
      <xdr:col>30</xdr:col>
      <xdr:colOff>532800</xdr:colOff>
      <xdr:row>24</xdr:row>
      <xdr:rowOff>21960</xdr:rowOff>
    </xdr:to>
    <xdr:graphicFrame>
      <xdr:nvGraphicFramePr>
        <xdr:cNvPr id="11" name="Chart 6"/>
        <xdr:cNvGraphicFramePr/>
      </xdr:nvGraphicFramePr>
      <xdr:xfrm>
        <a:off x="17836200" y="1861560"/>
        <a:ext cx="5575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104760</xdr:colOff>
      <xdr:row>0</xdr:row>
      <xdr:rowOff>54000</xdr:rowOff>
    </xdr:from>
    <xdr:to>
      <xdr:col>17</xdr:col>
      <xdr:colOff>408600</xdr:colOff>
      <xdr:row>14</xdr:row>
      <xdr:rowOff>129240</xdr:rowOff>
    </xdr:to>
    <xdr:graphicFrame>
      <xdr:nvGraphicFramePr>
        <xdr:cNvPr id="12" name="Chart 1"/>
        <xdr:cNvGraphicFramePr/>
      </xdr:nvGraphicFramePr>
      <xdr:xfrm>
        <a:off x="7731000" y="54000"/>
        <a:ext cx="564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315000</xdr:colOff>
      <xdr:row>15</xdr:row>
      <xdr:rowOff>45000</xdr:rowOff>
    </xdr:from>
    <xdr:to>
      <xdr:col>16</xdr:col>
      <xdr:colOff>618840</xdr:colOff>
      <xdr:row>29</xdr:row>
      <xdr:rowOff>120240</xdr:rowOff>
    </xdr:to>
    <xdr:graphicFrame>
      <xdr:nvGraphicFramePr>
        <xdr:cNvPr id="13" name="Chart 2"/>
        <xdr:cNvGraphicFramePr/>
      </xdr:nvGraphicFramePr>
      <xdr:xfrm>
        <a:off x="7178400" y="2902320"/>
        <a:ext cx="564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43</xdr:row>
      <xdr:rowOff>121320</xdr:rowOff>
    </xdr:from>
    <xdr:to>
      <xdr:col>7</xdr:col>
      <xdr:colOff>423000</xdr:colOff>
      <xdr:row>58</xdr:row>
      <xdr:rowOff>5400</xdr:rowOff>
    </xdr:to>
    <xdr:graphicFrame>
      <xdr:nvGraphicFramePr>
        <xdr:cNvPr id="14" name="Chart 7"/>
        <xdr:cNvGraphicFramePr/>
      </xdr:nvGraphicFramePr>
      <xdr:xfrm>
        <a:off x="119160" y="8369640"/>
        <a:ext cx="5642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114480</xdr:colOff>
      <xdr:row>58</xdr:row>
      <xdr:rowOff>54000</xdr:rowOff>
    </xdr:from>
    <xdr:to>
      <xdr:col>7</xdr:col>
      <xdr:colOff>418320</xdr:colOff>
      <xdr:row>72</xdr:row>
      <xdr:rowOff>129960</xdr:rowOff>
    </xdr:to>
    <xdr:graphicFrame>
      <xdr:nvGraphicFramePr>
        <xdr:cNvPr id="15" name="Chart 8"/>
        <xdr:cNvGraphicFramePr/>
      </xdr:nvGraphicFramePr>
      <xdr:xfrm>
        <a:off x="114480" y="11160000"/>
        <a:ext cx="5642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123840</xdr:colOff>
      <xdr:row>72</xdr:row>
      <xdr:rowOff>168840</xdr:rowOff>
    </xdr:from>
    <xdr:to>
      <xdr:col>7</xdr:col>
      <xdr:colOff>427680</xdr:colOff>
      <xdr:row>87</xdr:row>
      <xdr:rowOff>52920</xdr:rowOff>
    </xdr:to>
    <xdr:graphicFrame>
      <xdr:nvGraphicFramePr>
        <xdr:cNvPr id="16" name="Chart 9"/>
        <xdr:cNvGraphicFramePr/>
      </xdr:nvGraphicFramePr>
      <xdr:xfrm>
        <a:off x="123840" y="13941720"/>
        <a:ext cx="5642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485640</xdr:colOff>
      <xdr:row>43</xdr:row>
      <xdr:rowOff>121320</xdr:rowOff>
    </xdr:from>
    <xdr:to>
      <xdr:col>15</xdr:col>
      <xdr:colOff>179640</xdr:colOff>
      <xdr:row>58</xdr:row>
      <xdr:rowOff>5400</xdr:rowOff>
    </xdr:to>
    <xdr:graphicFrame>
      <xdr:nvGraphicFramePr>
        <xdr:cNvPr id="17" name="Chart 10"/>
        <xdr:cNvGraphicFramePr/>
      </xdr:nvGraphicFramePr>
      <xdr:xfrm>
        <a:off x="5824080" y="8369640"/>
        <a:ext cx="5794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457200</xdr:colOff>
      <xdr:row>58</xdr:row>
      <xdr:rowOff>34920</xdr:rowOff>
    </xdr:from>
    <xdr:to>
      <xdr:col>15</xdr:col>
      <xdr:colOff>151200</xdr:colOff>
      <xdr:row>72</xdr:row>
      <xdr:rowOff>110880</xdr:rowOff>
    </xdr:to>
    <xdr:graphicFrame>
      <xdr:nvGraphicFramePr>
        <xdr:cNvPr id="18" name="Chart 11"/>
        <xdr:cNvGraphicFramePr/>
      </xdr:nvGraphicFramePr>
      <xdr:xfrm>
        <a:off x="5795640" y="11140920"/>
        <a:ext cx="5794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476280</xdr:colOff>
      <xdr:row>72</xdr:row>
      <xdr:rowOff>168840</xdr:rowOff>
    </xdr:from>
    <xdr:to>
      <xdr:col>15</xdr:col>
      <xdr:colOff>170280</xdr:colOff>
      <xdr:row>87</xdr:row>
      <xdr:rowOff>52920</xdr:rowOff>
    </xdr:to>
    <xdr:graphicFrame>
      <xdr:nvGraphicFramePr>
        <xdr:cNvPr id="19" name="Chart 12"/>
        <xdr:cNvGraphicFramePr/>
      </xdr:nvGraphicFramePr>
      <xdr:xfrm>
        <a:off x="5814720" y="13941720"/>
        <a:ext cx="5794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43</xdr:row>
      <xdr:rowOff>120600</xdr:rowOff>
    </xdr:from>
    <xdr:to>
      <xdr:col>9</xdr:col>
      <xdr:colOff>423720</xdr:colOff>
      <xdr:row>58</xdr:row>
      <xdr:rowOff>6120</xdr:rowOff>
    </xdr:to>
    <xdr:graphicFrame>
      <xdr:nvGraphicFramePr>
        <xdr:cNvPr id="20" name="Chart 1"/>
        <xdr:cNvGraphicFramePr/>
      </xdr:nvGraphicFramePr>
      <xdr:xfrm>
        <a:off x="119160" y="8397720"/>
        <a:ext cx="716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114480</xdr:colOff>
      <xdr:row>58</xdr:row>
      <xdr:rowOff>54720</xdr:rowOff>
    </xdr:from>
    <xdr:to>
      <xdr:col>9</xdr:col>
      <xdr:colOff>419040</xdr:colOff>
      <xdr:row>72</xdr:row>
      <xdr:rowOff>129240</xdr:rowOff>
    </xdr:to>
    <xdr:graphicFrame>
      <xdr:nvGraphicFramePr>
        <xdr:cNvPr id="21" name="Chart 2"/>
        <xdr:cNvGraphicFramePr/>
      </xdr:nvGraphicFramePr>
      <xdr:xfrm>
        <a:off x="114480" y="11189160"/>
        <a:ext cx="7167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123840</xdr:colOff>
      <xdr:row>72</xdr:row>
      <xdr:rowOff>168120</xdr:rowOff>
    </xdr:from>
    <xdr:to>
      <xdr:col>9</xdr:col>
      <xdr:colOff>428400</xdr:colOff>
      <xdr:row>87</xdr:row>
      <xdr:rowOff>53640</xdr:rowOff>
    </xdr:to>
    <xdr:graphicFrame>
      <xdr:nvGraphicFramePr>
        <xdr:cNvPr id="22" name="Chart 3"/>
        <xdr:cNvGraphicFramePr/>
      </xdr:nvGraphicFramePr>
      <xdr:xfrm>
        <a:off x="123840" y="13969800"/>
        <a:ext cx="716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486360</xdr:colOff>
      <xdr:row>43</xdr:row>
      <xdr:rowOff>120600</xdr:rowOff>
    </xdr:from>
    <xdr:to>
      <xdr:col>20</xdr:col>
      <xdr:colOff>180360</xdr:colOff>
      <xdr:row>58</xdr:row>
      <xdr:rowOff>6120</xdr:rowOff>
    </xdr:to>
    <xdr:graphicFrame>
      <xdr:nvGraphicFramePr>
        <xdr:cNvPr id="23" name="Chart 4"/>
        <xdr:cNvGraphicFramePr/>
      </xdr:nvGraphicFramePr>
      <xdr:xfrm>
        <a:off x="7349760" y="8397720"/>
        <a:ext cx="808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457920</xdr:colOff>
      <xdr:row>58</xdr:row>
      <xdr:rowOff>35640</xdr:rowOff>
    </xdr:from>
    <xdr:to>
      <xdr:col>20</xdr:col>
      <xdr:colOff>151920</xdr:colOff>
      <xdr:row>72</xdr:row>
      <xdr:rowOff>110160</xdr:rowOff>
    </xdr:to>
    <xdr:graphicFrame>
      <xdr:nvGraphicFramePr>
        <xdr:cNvPr id="24" name="Chart 5"/>
        <xdr:cNvGraphicFramePr/>
      </xdr:nvGraphicFramePr>
      <xdr:xfrm>
        <a:off x="7321320" y="11170080"/>
        <a:ext cx="80830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477000</xdr:colOff>
      <xdr:row>72</xdr:row>
      <xdr:rowOff>168120</xdr:rowOff>
    </xdr:from>
    <xdr:to>
      <xdr:col>20</xdr:col>
      <xdr:colOff>171000</xdr:colOff>
      <xdr:row>87</xdr:row>
      <xdr:rowOff>53640</xdr:rowOff>
    </xdr:to>
    <xdr:graphicFrame>
      <xdr:nvGraphicFramePr>
        <xdr:cNvPr id="25" name="Chart 6"/>
        <xdr:cNvGraphicFramePr/>
      </xdr:nvGraphicFramePr>
      <xdr:xfrm>
        <a:off x="7340400" y="13969800"/>
        <a:ext cx="808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152280</xdr:colOff>
      <xdr:row>49</xdr:row>
      <xdr:rowOff>15840</xdr:rowOff>
    </xdr:from>
    <xdr:to>
      <xdr:col>33</xdr:col>
      <xdr:colOff>456120</xdr:colOff>
      <xdr:row>63</xdr:row>
      <xdr:rowOff>91800</xdr:rowOff>
    </xdr:to>
    <xdr:graphicFrame>
      <xdr:nvGraphicFramePr>
        <xdr:cNvPr id="26" name="Chart 7"/>
        <xdr:cNvGraphicFramePr/>
      </xdr:nvGraphicFramePr>
      <xdr:xfrm>
        <a:off x="19980720" y="9435960"/>
        <a:ext cx="5642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103</xdr:row>
      <xdr:rowOff>168120</xdr:rowOff>
    </xdr:from>
    <xdr:to>
      <xdr:col>8</xdr:col>
      <xdr:colOff>384840</xdr:colOff>
      <xdr:row>118</xdr:row>
      <xdr:rowOff>53640</xdr:rowOff>
    </xdr:to>
    <xdr:graphicFrame>
      <xdr:nvGraphicFramePr>
        <xdr:cNvPr id="27" name="Chart 1"/>
        <xdr:cNvGraphicFramePr/>
      </xdr:nvGraphicFramePr>
      <xdr:xfrm>
        <a:off x="843480" y="19827720"/>
        <a:ext cx="5642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390600</xdr:colOff>
      <xdr:row>103</xdr:row>
      <xdr:rowOff>168120</xdr:rowOff>
    </xdr:from>
    <xdr:to>
      <xdr:col>16</xdr:col>
      <xdr:colOff>85320</xdr:colOff>
      <xdr:row>118</xdr:row>
      <xdr:rowOff>53640</xdr:rowOff>
    </xdr:to>
    <xdr:graphicFrame>
      <xdr:nvGraphicFramePr>
        <xdr:cNvPr id="28" name="Chart 2"/>
        <xdr:cNvGraphicFramePr/>
      </xdr:nvGraphicFramePr>
      <xdr:xfrm>
        <a:off x="6491520" y="19827720"/>
        <a:ext cx="5795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85680</xdr:colOff>
      <xdr:row>118</xdr:row>
      <xdr:rowOff>45000</xdr:rowOff>
    </xdr:from>
    <xdr:to>
      <xdr:col>8</xdr:col>
      <xdr:colOff>389520</xdr:colOff>
      <xdr:row>132</xdr:row>
      <xdr:rowOff>120240</xdr:rowOff>
    </xdr:to>
    <xdr:graphicFrame>
      <xdr:nvGraphicFramePr>
        <xdr:cNvPr id="29" name="Chart 3"/>
        <xdr:cNvGraphicFramePr/>
      </xdr:nvGraphicFramePr>
      <xdr:xfrm>
        <a:off x="848160" y="22561920"/>
        <a:ext cx="564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390600</xdr:colOff>
      <xdr:row>118</xdr:row>
      <xdr:rowOff>54720</xdr:rowOff>
    </xdr:from>
    <xdr:to>
      <xdr:col>16</xdr:col>
      <xdr:colOff>85320</xdr:colOff>
      <xdr:row>132</xdr:row>
      <xdr:rowOff>129960</xdr:rowOff>
    </xdr:to>
    <xdr:graphicFrame>
      <xdr:nvGraphicFramePr>
        <xdr:cNvPr id="30" name="Chart 4"/>
        <xdr:cNvGraphicFramePr/>
      </xdr:nvGraphicFramePr>
      <xdr:xfrm>
        <a:off x="6491520" y="22571640"/>
        <a:ext cx="579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85680</xdr:colOff>
      <xdr:row>132</xdr:row>
      <xdr:rowOff>121320</xdr:rowOff>
    </xdr:from>
    <xdr:to>
      <xdr:col>8</xdr:col>
      <xdr:colOff>389520</xdr:colOff>
      <xdr:row>147</xdr:row>
      <xdr:rowOff>5400</xdr:rowOff>
    </xdr:to>
    <xdr:graphicFrame>
      <xdr:nvGraphicFramePr>
        <xdr:cNvPr id="31" name="Chart 5"/>
        <xdr:cNvGraphicFramePr/>
      </xdr:nvGraphicFramePr>
      <xdr:xfrm>
        <a:off x="848160" y="25305120"/>
        <a:ext cx="5642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390600</xdr:colOff>
      <xdr:row>132</xdr:row>
      <xdr:rowOff>111960</xdr:rowOff>
    </xdr:from>
    <xdr:to>
      <xdr:col>16</xdr:col>
      <xdr:colOff>85320</xdr:colOff>
      <xdr:row>146</xdr:row>
      <xdr:rowOff>186480</xdr:rowOff>
    </xdr:to>
    <xdr:graphicFrame>
      <xdr:nvGraphicFramePr>
        <xdr:cNvPr id="32" name="Chart 6"/>
        <xdr:cNvGraphicFramePr/>
      </xdr:nvGraphicFramePr>
      <xdr:xfrm>
        <a:off x="6491520" y="25295760"/>
        <a:ext cx="5795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643680</xdr:colOff>
      <xdr:row>4</xdr:row>
      <xdr:rowOff>26280</xdr:rowOff>
    </xdr:from>
    <xdr:to>
      <xdr:col>6</xdr:col>
      <xdr:colOff>3995280</xdr:colOff>
      <xdr:row>18</xdr:row>
      <xdr:rowOff>100800</xdr:rowOff>
    </xdr:to>
    <xdr:graphicFrame>
      <xdr:nvGraphicFramePr>
        <xdr:cNvPr id="33" name="Chart 1"/>
        <xdr:cNvGraphicFramePr/>
      </xdr:nvGraphicFramePr>
      <xdr:xfrm>
        <a:off x="3693960" y="788040"/>
        <a:ext cx="4876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239040</xdr:colOff>
      <xdr:row>0</xdr:row>
      <xdr:rowOff>115920</xdr:rowOff>
    </xdr:from>
    <xdr:to>
      <xdr:col>23</xdr:col>
      <xdr:colOff>542880</xdr:colOff>
      <xdr:row>14</xdr:row>
      <xdr:rowOff>188280</xdr:rowOff>
    </xdr:to>
    <xdr:graphicFrame>
      <xdr:nvGraphicFramePr>
        <xdr:cNvPr id="34" name="Chart 2"/>
        <xdr:cNvGraphicFramePr/>
      </xdr:nvGraphicFramePr>
      <xdr:xfrm>
        <a:off x="12440880" y="115920"/>
        <a:ext cx="5642280" cy="27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220680</xdr:colOff>
      <xdr:row>15</xdr:row>
      <xdr:rowOff>83520</xdr:rowOff>
    </xdr:from>
    <xdr:to>
      <xdr:col>23</xdr:col>
      <xdr:colOff>524520</xdr:colOff>
      <xdr:row>29</xdr:row>
      <xdr:rowOff>143640</xdr:rowOff>
    </xdr:to>
    <xdr:graphicFrame>
      <xdr:nvGraphicFramePr>
        <xdr:cNvPr id="35" name="Chart 3"/>
        <xdr:cNvGraphicFramePr/>
      </xdr:nvGraphicFramePr>
      <xdr:xfrm>
        <a:off x="12422520" y="2925720"/>
        <a:ext cx="56422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198360</xdr:colOff>
      <xdr:row>30</xdr:row>
      <xdr:rowOff>65520</xdr:rowOff>
    </xdr:from>
    <xdr:to>
      <xdr:col>21</xdr:col>
      <xdr:colOff>618120</xdr:colOff>
      <xdr:row>44</xdr:row>
      <xdr:rowOff>139680</xdr:rowOff>
    </xdr:to>
    <xdr:graphicFrame>
      <xdr:nvGraphicFramePr>
        <xdr:cNvPr id="36" name="Chart 4"/>
        <xdr:cNvGraphicFramePr/>
      </xdr:nvGraphicFramePr>
      <xdr:xfrm>
        <a:off x="13163040" y="5765040"/>
        <a:ext cx="34704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49680</xdr:colOff>
      <xdr:row>45</xdr:row>
      <xdr:rowOff>16560</xdr:rowOff>
    </xdr:from>
    <xdr:to>
      <xdr:col>21</xdr:col>
      <xdr:colOff>589680</xdr:colOff>
      <xdr:row>59</xdr:row>
      <xdr:rowOff>92520</xdr:rowOff>
    </xdr:to>
    <xdr:graphicFrame>
      <xdr:nvGraphicFramePr>
        <xdr:cNvPr id="37" name="Chart 5"/>
        <xdr:cNvGraphicFramePr/>
      </xdr:nvGraphicFramePr>
      <xdr:xfrm>
        <a:off x="13014360" y="8573760"/>
        <a:ext cx="3590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505440</xdr:colOff>
      <xdr:row>0</xdr:row>
      <xdr:rowOff>96840</xdr:rowOff>
    </xdr:from>
    <xdr:to>
      <xdr:col>29</xdr:col>
      <xdr:colOff>351360</xdr:colOff>
      <xdr:row>14</xdr:row>
      <xdr:rowOff>187200</xdr:rowOff>
    </xdr:to>
    <xdr:graphicFrame>
      <xdr:nvGraphicFramePr>
        <xdr:cNvPr id="38" name="Chart 6"/>
        <xdr:cNvGraphicFramePr/>
      </xdr:nvGraphicFramePr>
      <xdr:xfrm>
        <a:off x="18808560" y="96840"/>
        <a:ext cx="3659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614520</xdr:colOff>
      <xdr:row>15</xdr:row>
      <xdr:rowOff>92880</xdr:rowOff>
    </xdr:from>
    <xdr:to>
      <xdr:col>29</xdr:col>
      <xdr:colOff>370440</xdr:colOff>
      <xdr:row>29</xdr:row>
      <xdr:rowOff>168840</xdr:rowOff>
    </xdr:to>
    <xdr:graphicFrame>
      <xdr:nvGraphicFramePr>
        <xdr:cNvPr id="39" name="Chart 7"/>
        <xdr:cNvGraphicFramePr/>
      </xdr:nvGraphicFramePr>
      <xdr:xfrm>
        <a:off x="18917640" y="2935080"/>
        <a:ext cx="356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525240</xdr:colOff>
      <xdr:row>30</xdr:row>
      <xdr:rowOff>74880</xdr:rowOff>
    </xdr:from>
    <xdr:to>
      <xdr:col>29</xdr:col>
      <xdr:colOff>351360</xdr:colOff>
      <xdr:row>44</xdr:row>
      <xdr:rowOff>149040</xdr:rowOff>
    </xdr:to>
    <xdr:graphicFrame>
      <xdr:nvGraphicFramePr>
        <xdr:cNvPr id="40" name="Chart 9"/>
        <xdr:cNvGraphicFramePr/>
      </xdr:nvGraphicFramePr>
      <xdr:xfrm>
        <a:off x="18828360" y="5774400"/>
        <a:ext cx="3639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7" activeCellId="0" sqref="K77"/>
    </sheetView>
  </sheetViews>
  <sheetFormatPr defaultRowHeight="12.8"/>
  <cols>
    <col collapsed="false" hidden="false" max="1025" min="1" style="0" width="9.1417004048583"/>
  </cols>
  <sheetData>
    <row r="2" customFormat="false" ht="13.8" hidden="false" customHeight="false" outlineLevel="0" collapsed="false">
      <c r="B2" s="0" t="s">
        <v>0</v>
      </c>
      <c r="E2" s="0" t="s">
        <v>1</v>
      </c>
      <c r="G2" s="0" t="s">
        <v>2</v>
      </c>
      <c r="H2" s="0" t="n">
        <v>38</v>
      </c>
      <c r="I2" s="0" t="n">
        <v>50</v>
      </c>
      <c r="J2" s="0" t="n">
        <v>50</v>
      </c>
      <c r="K2" s="0" t="n">
        <v>50</v>
      </c>
      <c r="L2" s="0" t="n">
        <v>62</v>
      </c>
      <c r="M2" s="0" t="n">
        <v>50</v>
      </c>
      <c r="N2" s="0" t="s">
        <v>3</v>
      </c>
    </row>
    <row r="4" customFormat="false" ht="12.8" hidden="false" customHeight="false" outlineLevel="0" collapsed="false">
      <c r="B4" s="0" t="s">
        <v>4</v>
      </c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1</v>
      </c>
      <c r="J4" s="0" t="n">
        <v>2</v>
      </c>
      <c r="K4" s="0" t="n">
        <v>3</v>
      </c>
      <c r="L4" s="0" t="n">
        <v>4</v>
      </c>
      <c r="M4" s="0" t="n">
        <v>5</v>
      </c>
      <c r="N4" s="0" t="n">
        <v>6</v>
      </c>
    </row>
    <row r="5" customFormat="false" ht="13.8" hidden="false" customHeight="false" outlineLevel="0" collapsed="false">
      <c r="I5" s="0" t="n">
        <v>184</v>
      </c>
      <c r="J5" s="0" t="n">
        <v>2373</v>
      </c>
      <c r="K5" s="0" t="n">
        <v>2706</v>
      </c>
      <c r="L5" s="0" t="n">
        <v>1455</v>
      </c>
      <c r="M5" s="0" t="n">
        <v>1246</v>
      </c>
      <c r="N5" s="0" t="n">
        <v>631</v>
      </c>
    </row>
    <row r="6" customFormat="false" ht="12.8" hidden="false" customHeight="false" outlineLevel="0" collapsed="false">
      <c r="I6" s="0" t="n">
        <v>199</v>
      </c>
      <c r="J6" s="0" t="n">
        <v>2210</v>
      </c>
      <c r="K6" s="0" t="n">
        <v>2631</v>
      </c>
      <c r="L6" s="0" t="n">
        <v>1349</v>
      </c>
      <c r="M6" s="0" t="n">
        <v>1224</v>
      </c>
      <c r="N6" s="0" t="n">
        <v>566</v>
      </c>
    </row>
    <row r="7" customFormat="false" ht="13.8" hidden="false" customHeight="false" outlineLevel="0" collapsed="false">
      <c r="C7" s="0" t="n">
        <v>1600</v>
      </c>
      <c r="D7" s="0" t="n">
        <v>1600</v>
      </c>
      <c r="E7" s="0" t="n">
        <v>1597</v>
      </c>
      <c r="F7" s="0" t="n">
        <v>1597</v>
      </c>
      <c r="G7" s="0" t="n">
        <v>1600</v>
      </c>
      <c r="H7" s="0" t="n">
        <v>1595</v>
      </c>
      <c r="I7" s="1" t="n">
        <f aca="false">AVERAGE(I5:I6)</f>
        <v>191.5</v>
      </c>
      <c r="J7" s="1" t="n">
        <f aca="false">AVERAGE(J5:J6)</f>
        <v>2291.5</v>
      </c>
      <c r="K7" s="1" t="n">
        <f aca="false">AVERAGE(K5:K6)</f>
        <v>2668.5</v>
      </c>
      <c r="L7" s="1" t="n">
        <f aca="false">AVERAGE(L5:L6)</f>
        <v>1402</v>
      </c>
      <c r="M7" s="1" t="n">
        <f aca="false">AVERAGE(M5:M6)</f>
        <v>1235</v>
      </c>
      <c r="N7" s="1" t="n">
        <f aca="false">AVERAGE(N5:N6)</f>
        <v>598.5</v>
      </c>
    </row>
    <row r="8" customFormat="false" ht="13.8" hidden="false" customHeight="false" outlineLevel="0" collapsed="false">
      <c r="I8" s="0" t="n">
        <v>433</v>
      </c>
      <c r="J8" s="0" t="n">
        <v>4051</v>
      </c>
      <c r="K8" s="0" t="n">
        <v>5386</v>
      </c>
      <c r="L8" s="0" t="n">
        <v>3294</v>
      </c>
      <c r="M8" s="0" t="n">
        <v>2535</v>
      </c>
      <c r="N8" s="0" t="n">
        <v>1426</v>
      </c>
    </row>
    <row r="9" customFormat="false" ht="12.8" hidden="false" customHeight="false" outlineLevel="0" collapsed="false">
      <c r="I9" s="0" t="n">
        <v>448</v>
      </c>
      <c r="J9" s="0" t="n">
        <v>4170</v>
      </c>
      <c r="K9" s="0" t="n">
        <v>5504</v>
      </c>
      <c r="L9" s="0" t="n">
        <v>3312</v>
      </c>
      <c r="M9" s="0" t="n">
        <v>2532</v>
      </c>
      <c r="N9" s="0" t="n">
        <v>1437</v>
      </c>
    </row>
    <row r="10" customFormat="false" ht="13.8" hidden="false" customHeight="false" outlineLevel="0" collapsed="false">
      <c r="C10" s="0" t="n">
        <v>1622</v>
      </c>
      <c r="D10" s="0" t="n">
        <v>1623</v>
      </c>
      <c r="E10" s="0" t="n">
        <v>1626</v>
      </c>
      <c r="F10" s="0" t="n">
        <v>1626</v>
      </c>
      <c r="G10" s="0" t="n">
        <v>1626</v>
      </c>
      <c r="H10" s="0" t="n">
        <v>1623</v>
      </c>
      <c r="I10" s="1" t="n">
        <f aca="false">AVERAGE(I8:I9)</f>
        <v>440.5</v>
      </c>
      <c r="J10" s="1" t="n">
        <f aca="false">AVERAGE(J8:J9)</f>
        <v>4110.5</v>
      </c>
      <c r="K10" s="1" t="n">
        <f aca="false">AVERAGE(K8:K9)</f>
        <v>5445</v>
      </c>
      <c r="L10" s="1" t="n">
        <f aca="false">AVERAGE(L8:L9)</f>
        <v>3303</v>
      </c>
      <c r="M10" s="1" t="n">
        <f aca="false">AVERAGE(M8:M9)</f>
        <v>2533.5</v>
      </c>
      <c r="N10" s="1" t="n">
        <f aca="false">AVERAGE(N8:N9)</f>
        <v>1431.5</v>
      </c>
    </row>
    <row r="11" customFormat="false" ht="12.8" hidden="false" customHeight="false" outlineLevel="0" collapsed="false">
      <c r="I11" s="0" t="n">
        <v>1110</v>
      </c>
      <c r="J11" s="0" t="n">
        <v>6115</v>
      </c>
      <c r="K11" s="0" t="n">
        <v>8058</v>
      </c>
      <c r="L11" s="0" t="n">
        <v>5479</v>
      </c>
      <c r="M11" s="0" t="n">
        <v>4075</v>
      </c>
      <c r="N11" s="0" t="n">
        <v>2721</v>
      </c>
    </row>
    <row r="12" customFormat="false" ht="12.8" hidden="false" customHeight="false" outlineLevel="0" collapsed="false">
      <c r="I12" s="0" t="n">
        <v>1128</v>
      </c>
      <c r="J12" s="0" t="n">
        <v>6080</v>
      </c>
      <c r="K12" s="0" t="n">
        <v>8090</v>
      </c>
      <c r="L12" s="0" t="n">
        <v>5457</v>
      </c>
      <c r="M12" s="0" t="n">
        <v>3833</v>
      </c>
      <c r="N12" s="0" t="n">
        <v>2684</v>
      </c>
    </row>
    <row r="13" customFormat="false" ht="13.8" hidden="false" customHeight="false" outlineLevel="0" collapsed="false">
      <c r="C13" s="0" t="n">
        <v>1650</v>
      </c>
      <c r="D13" s="0" t="n">
        <v>1647</v>
      </c>
      <c r="E13" s="0" t="n">
        <v>1653</v>
      </c>
      <c r="F13" s="0" t="n">
        <v>1647</v>
      </c>
      <c r="G13" s="0" t="n">
        <v>1650</v>
      </c>
      <c r="H13" s="0" t="n">
        <v>1650</v>
      </c>
      <c r="I13" s="1" t="n">
        <f aca="false">AVERAGE(I11:I12)</f>
        <v>1119</v>
      </c>
      <c r="J13" s="1" t="n">
        <f aca="false">AVERAGE(J11:J12)</f>
        <v>6097.5</v>
      </c>
      <c r="K13" s="1" t="n">
        <f aca="false">AVERAGE(K11:K12)</f>
        <v>8074</v>
      </c>
      <c r="L13" s="1" t="n">
        <f aca="false">AVERAGE(L11:L12)</f>
        <v>5468</v>
      </c>
      <c r="M13" s="1" t="n">
        <f aca="false">AVERAGE(M11:M12)</f>
        <v>3954</v>
      </c>
      <c r="N13" s="1" t="n">
        <f aca="false">AVERAGE(N11:N12)</f>
        <v>2702.5</v>
      </c>
    </row>
    <row r="14" customFormat="false" ht="13.8" hidden="false" customHeight="false" outlineLevel="0" collapsed="false">
      <c r="I14" s="0" t="n">
        <v>2120</v>
      </c>
      <c r="J14" s="0" t="n">
        <v>9256</v>
      </c>
      <c r="K14" s="0" t="n">
        <v>11124</v>
      </c>
      <c r="L14" s="0" t="n">
        <v>8741</v>
      </c>
      <c r="M14" s="0" t="n">
        <v>5785</v>
      </c>
      <c r="N14" s="0" t="n">
        <v>4355</v>
      </c>
    </row>
    <row r="15" customFormat="false" ht="13.8" hidden="false" customHeight="false" outlineLevel="0" collapsed="false">
      <c r="I15" s="0" t="n">
        <v>2069</v>
      </c>
      <c r="J15" s="0" t="n">
        <v>9122</v>
      </c>
      <c r="K15" s="0" t="n">
        <v>11532</v>
      </c>
      <c r="L15" s="0" t="n">
        <v>8602</v>
      </c>
      <c r="M15" s="0" t="n">
        <v>5555</v>
      </c>
      <c r="N15" s="0" t="n">
        <v>4242</v>
      </c>
    </row>
    <row r="16" customFormat="false" ht="13.8" hidden="false" customHeight="false" outlineLevel="0" collapsed="false">
      <c r="C16" s="0" t="n">
        <v>1674</v>
      </c>
      <c r="D16" s="0" t="n">
        <v>1677</v>
      </c>
      <c r="E16" s="0" t="n">
        <v>1680</v>
      </c>
      <c r="F16" s="0" t="n">
        <v>1677</v>
      </c>
      <c r="G16" s="0" t="n">
        <v>1674</v>
      </c>
      <c r="H16" s="0" t="n">
        <v>1675</v>
      </c>
      <c r="I16" s="1" t="n">
        <f aca="false">AVERAGE(I14:I15)</f>
        <v>2094.5</v>
      </c>
      <c r="J16" s="1" t="n">
        <f aca="false">AVERAGE(J14:J15)</f>
        <v>9189</v>
      </c>
      <c r="K16" s="1" t="n">
        <f aca="false">AVERAGE(K14:K15)</f>
        <v>11328</v>
      </c>
      <c r="L16" s="1" t="n">
        <f aca="false">AVERAGE(L14:L15)</f>
        <v>8671.5</v>
      </c>
      <c r="M16" s="1" t="n">
        <f aca="false">AVERAGE(M14:M15)</f>
        <v>5670</v>
      </c>
      <c r="N16" s="1" t="n">
        <f aca="false">AVERAGE(N14:N15)</f>
        <v>4298.5</v>
      </c>
    </row>
    <row r="17" customFormat="false" ht="13.8" hidden="false" customHeight="false" outlineLevel="0" collapsed="false">
      <c r="I17" s="0" t="n">
        <v>3356</v>
      </c>
      <c r="J17" s="0" t="n">
        <v>11971</v>
      </c>
      <c r="K17" s="0" t="n">
        <v>14709</v>
      </c>
      <c r="L17" s="0" t="n">
        <v>11314</v>
      </c>
      <c r="M17" s="0" t="n">
        <v>7529</v>
      </c>
      <c r="N17" s="0" t="n">
        <v>5952</v>
      </c>
    </row>
    <row r="18" customFormat="false" ht="12.8" hidden="false" customHeight="false" outlineLevel="0" collapsed="false">
      <c r="I18" s="0" t="n">
        <v>3478</v>
      </c>
      <c r="J18" s="0" t="n">
        <v>11937</v>
      </c>
      <c r="K18" s="0" t="n">
        <v>14426</v>
      </c>
      <c r="L18" s="0" t="n">
        <v>11480</v>
      </c>
      <c r="M18" s="0" t="n">
        <v>7533</v>
      </c>
      <c r="N18" s="0" t="n">
        <v>5999</v>
      </c>
    </row>
    <row r="19" customFormat="false" ht="13.8" hidden="false" customHeight="false" outlineLevel="0" collapsed="false">
      <c r="C19" s="0" t="n">
        <v>1698</v>
      </c>
      <c r="D19" s="0" t="n">
        <v>1700</v>
      </c>
      <c r="E19" s="0" t="n">
        <v>1701</v>
      </c>
      <c r="F19" s="0" t="n">
        <v>1700</v>
      </c>
      <c r="G19" s="0" t="n">
        <v>1698</v>
      </c>
      <c r="H19" s="0" t="n">
        <v>1700</v>
      </c>
      <c r="I19" s="1" t="n">
        <f aca="false">AVERAGE(I17:I18)</f>
        <v>3417</v>
      </c>
      <c r="J19" s="1" t="n">
        <f aca="false">AVERAGE(J17:J18)</f>
        <v>11954</v>
      </c>
      <c r="K19" s="1" t="n">
        <f aca="false">AVERAGE(K17:K18)</f>
        <v>14567.5</v>
      </c>
      <c r="L19" s="1" t="n">
        <f aca="false">AVERAGE(L17:L18)</f>
        <v>11397</v>
      </c>
      <c r="M19" s="1" t="n">
        <f aca="false">AVERAGE(M17:M18)</f>
        <v>7531</v>
      </c>
      <c r="N19" s="1" t="n">
        <f aca="false">AVERAGE(N17:N18)</f>
        <v>5975.5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52</v>
      </c>
      <c r="D1" s="0" t="s">
        <v>20</v>
      </c>
      <c r="F1" s="0" t="n">
        <v>1</v>
      </c>
      <c r="I1" s="0" t="s">
        <v>53</v>
      </c>
    </row>
    <row r="2" customFormat="false" ht="15" hidden="false" customHeight="false" outlineLevel="0" collapsed="false">
      <c r="A2" s="0" t="s">
        <v>54</v>
      </c>
      <c r="C2" s="0" t="s">
        <v>55</v>
      </c>
      <c r="F2" s="0" t="n">
        <v>2</v>
      </c>
      <c r="G2" s="0" t="n">
        <v>-8</v>
      </c>
      <c r="H2" s="0" t="s">
        <v>56</v>
      </c>
      <c r="I2" s="0" t="n">
        <v>8</v>
      </c>
    </row>
    <row r="3" customFormat="false" ht="15" hidden="false" customHeight="false" outlineLevel="0" collapsed="false">
      <c r="A3" s="0" t="s">
        <v>57</v>
      </c>
      <c r="C3" s="0" t="n">
        <v>0</v>
      </c>
      <c r="F3" s="0" t="n">
        <v>3</v>
      </c>
      <c r="G3" s="0" t="n">
        <v>0</v>
      </c>
    </row>
    <row r="4" customFormat="false" ht="15" hidden="false" customHeight="false" outlineLevel="0" collapsed="false">
      <c r="A4" s="0" t="s">
        <v>58</v>
      </c>
      <c r="C4" s="0" t="n">
        <v>-1</v>
      </c>
      <c r="F4" s="0" t="n">
        <v>4</v>
      </c>
      <c r="G4" s="0" t="n">
        <v>-6</v>
      </c>
      <c r="H4" s="0" t="s">
        <v>56</v>
      </c>
      <c r="I4" s="0" t="n">
        <v>7</v>
      </c>
    </row>
    <row r="5" customFormat="false" ht="15" hidden="false" customHeight="false" outlineLevel="0" collapsed="false">
      <c r="A5" s="0" t="s">
        <v>59</v>
      </c>
      <c r="C5" s="0" t="n">
        <v>-3</v>
      </c>
      <c r="F5" s="0" t="n">
        <v>5</v>
      </c>
      <c r="G5" s="0" t="n">
        <v>-7</v>
      </c>
      <c r="H5" s="0" t="s">
        <v>56</v>
      </c>
      <c r="I5" s="0" t="n">
        <v>10</v>
      </c>
    </row>
    <row r="6" customFormat="false" ht="15" hidden="false" customHeight="false" outlineLevel="0" collapsed="false">
      <c r="A6" s="0" t="s">
        <v>60</v>
      </c>
      <c r="C6" s="0" t="n">
        <v>-1</v>
      </c>
      <c r="F6" s="0" t="n">
        <v>6</v>
      </c>
      <c r="G6" s="0" t="n">
        <v>-4</v>
      </c>
      <c r="H6" s="0" t="s">
        <v>56</v>
      </c>
      <c r="I6" s="0" t="n">
        <v>5</v>
      </c>
    </row>
    <row r="7" customFormat="false" ht="15" hidden="false" customHeight="false" outlineLevel="0" collapsed="false">
      <c r="F7" s="0" t="n">
        <v>7</v>
      </c>
      <c r="G7" s="0" t="n">
        <v>19</v>
      </c>
    </row>
    <row r="9" customFormat="false" ht="15" hidden="false" customHeight="false" outlineLevel="0" collapsed="false">
      <c r="C9" s="0" t="n">
        <v>236</v>
      </c>
      <c r="D9" s="0" t="n">
        <v>26</v>
      </c>
    </row>
    <row r="10" customFormat="false" ht="15" hidden="false" customHeight="false" outlineLevel="0" collapsed="false">
      <c r="A10" s="0" t="s">
        <v>61</v>
      </c>
      <c r="C10" s="0" t="n">
        <v>1663</v>
      </c>
      <c r="D10" s="0" t="n">
        <v>1762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62</v>
      </c>
      <c r="C2" s="0" t="n">
        <v>1</v>
      </c>
      <c r="D2" s="0" t="n">
        <v>-32</v>
      </c>
      <c r="E2" s="0" t="s">
        <v>56</v>
      </c>
      <c r="F2" s="0" t="n">
        <v>24</v>
      </c>
      <c r="J2" s="0" t="n">
        <v>1</v>
      </c>
      <c r="K2" s="0" t="n">
        <v>2</v>
      </c>
      <c r="L2" s="0" t="n">
        <v>3</v>
      </c>
      <c r="M2" s="0" t="s">
        <v>63</v>
      </c>
    </row>
    <row r="3" customFormat="false" ht="15" hidden="false" customHeight="false" outlineLevel="0" collapsed="false">
      <c r="C3" s="0" t="n">
        <v>2</v>
      </c>
      <c r="D3" s="0" t="n">
        <v>-27</v>
      </c>
      <c r="J3" s="0" t="n">
        <v>4</v>
      </c>
      <c r="K3" s="0" t="n">
        <v>5</v>
      </c>
      <c r="L3" s="0" t="n">
        <v>6</v>
      </c>
      <c r="M3" s="23" t="s">
        <v>64</v>
      </c>
    </row>
    <row r="4" customFormat="false" ht="15" hidden="false" customHeight="false" outlineLevel="0" collapsed="false">
      <c r="A4" s="0" t="s">
        <v>65</v>
      </c>
      <c r="C4" s="0" t="n">
        <v>3</v>
      </c>
      <c r="D4" s="0" t="n">
        <v>-19</v>
      </c>
      <c r="E4" s="0" t="s">
        <v>56</v>
      </c>
      <c r="F4" s="0" t="n">
        <v>14</v>
      </c>
      <c r="J4" s="0" t="n">
        <v>7</v>
      </c>
      <c r="K4" s="0" t="n">
        <v>8</v>
      </c>
      <c r="L4" s="0" t="n">
        <v>9</v>
      </c>
      <c r="M4" s="0" t="s">
        <v>66</v>
      </c>
    </row>
    <row r="5" customFormat="false" ht="15" hidden="false" customHeight="false" outlineLevel="0" collapsed="false">
      <c r="A5" s="0" t="s">
        <v>67</v>
      </c>
      <c r="C5" s="0" t="n">
        <v>4</v>
      </c>
      <c r="D5" s="0" t="n">
        <v>-25</v>
      </c>
      <c r="E5" s="0" t="s">
        <v>56</v>
      </c>
      <c r="F5" s="0" t="n">
        <v>21</v>
      </c>
      <c r="Q5" s="0" t="s">
        <v>68</v>
      </c>
      <c r="R5" s="0" t="s">
        <v>69</v>
      </c>
    </row>
    <row r="6" customFormat="false" ht="15" hidden="false" customHeight="false" outlineLevel="0" collapsed="false">
      <c r="A6" s="0" t="s">
        <v>59</v>
      </c>
      <c r="C6" s="0" t="n">
        <v>5</v>
      </c>
      <c r="D6" s="0" t="n">
        <v>-26</v>
      </c>
      <c r="E6" s="0" t="s">
        <v>56</v>
      </c>
      <c r="F6" s="0" t="n">
        <v>22</v>
      </c>
      <c r="M6" s="0" t="s">
        <v>70</v>
      </c>
      <c r="O6" s="0" t="s">
        <v>71</v>
      </c>
      <c r="Q6" s="0" t="n">
        <v>90</v>
      </c>
      <c r="R6" s="0" t="n">
        <v>105</v>
      </c>
    </row>
    <row r="7" customFormat="false" ht="15" hidden="false" customHeight="false" outlineLevel="0" collapsed="false">
      <c r="C7" s="0" t="n">
        <v>6</v>
      </c>
      <c r="D7" s="0" t="n">
        <v>-23</v>
      </c>
      <c r="Q7" s="0" t="n">
        <v>59</v>
      </c>
      <c r="R7" s="0" t="n">
        <v>70</v>
      </c>
    </row>
    <row r="8" customFormat="false" ht="15" hidden="false" customHeight="false" outlineLevel="0" collapsed="false">
      <c r="A8" s="0" t="s">
        <v>72</v>
      </c>
      <c r="C8" s="0" t="n">
        <v>7</v>
      </c>
      <c r="D8" s="0" t="n">
        <v>0</v>
      </c>
      <c r="Q8" s="0" t="n">
        <v>84</v>
      </c>
      <c r="R8" s="0" t="n">
        <v>91</v>
      </c>
    </row>
    <row r="10" customFormat="false" ht="15" hidden="false" customHeight="false" outlineLevel="0" collapsed="false">
      <c r="A10" s="0" t="s">
        <v>73</v>
      </c>
      <c r="O10" s="0" t="s">
        <v>74</v>
      </c>
      <c r="Q10" s="0" t="n">
        <v>76</v>
      </c>
      <c r="R10" s="0" t="n">
        <v>91</v>
      </c>
    </row>
    <row r="11" customFormat="false" ht="15" hidden="false" customHeight="false" outlineLevel="0" collapsed="false">
      <c r="Q11" s="0" t="n">
        <v>90</v>
      </c>
      <c r="R11" s="0" t="n">
        <v>99</v>
      </c>
    </row>
    <row r="12" customFormat="false" ht="15" hidden="false" customHeight="false" outlineLevel="0" collapsed="false">
      <c r="Q12" s="0" t="n">
        <v>69</v>
      </c>
      <c r="R12" s="0" t="n">
        <v>84</v>
      </c>
    </row>
    <row r="14" customFormat="false" ht="15" hidden="false" customHeight="false" outlineLevel="0" collapsed="false">
      <c r="O14" s="0" t="s">
        <v>75</v>
      </c>
      <c r="Q14" s="0" t="n">
        <v>114</v>
      </c>
      <c r="R14" s="0" t="n">
        <v>133</v>
      </c>
    </row>
    <row r="15" customFormat="false" ht="15" hidden="false" customHeight="false" outlineLevel="0" collapsed="false">
      <c r="Q15" s="0" t="n">
        <v>120</v>
      </c>
      <c r="R15" s="0" t="n">
        <v>13</v>
      </c>
    </row>
    <row r="16" customFormat="false" ht="15" hidden="false" customHeight="false" outlineLevel="0" collapsed="false">
      <c r="Q16" s="0" t="n">
        <v>121</v>
      </c>
      <c r="R16" s="0" t="n">
        <v>134</v>
      </c>
    </row>
    <row r="18" customFormat="false" ht="15" hidden="false" customHeight="false" outlineLevel="0" collapsed="false">
      <c r="M18" s="0" t="s">
        <v>76</v>
      </c>
      <c r="O18" s="0" t="s">
        <v>74</v>
      </c>
      <c r="Q18" s="0" t="n">
        <v>75</v>
      </c>
      <c r="R18" s="0" t="n">
        <v>80</v>
      </c>
    </row>
    <row r="19" customFormat="false" ht="15" hidden="false" customHeight="false" outlineLevel="0" collapsed="false">
      <c r="Q19" s="0" t="n">
        <v>86</v>
      </c>
      <c r="R19" s="0" t="n">
        <v>94</v>
      </c>
    </row>
    <row r="20" customFormat="false" ht="15" hidden="false" customHeight="false" outlineLevel="0" collapsed="false">
      <c r="Q20" s="0" t="n">
        <v>77</v>
      </c>
      <c r="R20" s="0" t="n">
        <v>88</v>
      </c>
    </row>
    <row r="22" customFormat="false" ht="15" hidden="false" customHeight="false" outlineLevel="0" collapsed="false">
      <c r="O22" s="0" t="s">
        <v>71</v>
      </c>
      <c r="Q22" s="0" t="n">
        <v>71</v>
      </c>
      <c r="R22" s="0" t="n">
        <v>81</v>
      </c>
    </row>
    <row r="23" customFormat="false" ht="15" hidden="false" customHeight="false" outlineLevel="0" collapsed="false">
      <c r="Q23" s="0" t="n">
        <v>64</v>
      </c>
      <c r="R23" s="0" t="n">
        <v>73</v>
      </c>
    </row>
    <row r="24" customFormat="false" ht="15" hidden="false" customHeight="false" outlineLevel="0" collapsed="false">
      <c r="Q24" s="0" t="n">
        <v>82</v>
      </c>
      <c r="R24" s="0" t="n">
        <v>90</v>
      </c>
    </row>
    <row r="26" customFormat="false" ht="15" hidden="false" customHeight="false" outlineLevel="0" collapsed="false">
      <c r="O26" s="0" t="s">
        <v>75</v>
      </c>
      <c r="Q26" s="0" t="n">
        <v>57</v>
      </c>
      <c r="R26" s="0" t="n">
        <v>78</v>
      </c>
    </row>
    <row r="27" customFormat="false" ht="15" hidden="false" customHeight="false" outlineLevel="0" collapsed="false">
      <c r="Q27" s="0" t="n">
        <v>68</v>
      </c>
      <c r="R27" s="0" t="n">
        <v>82</v>
      </c>
    </row>
    <row r="28" customFormat="false" ht="15" hidden="false" customHeight="false" outlineLevel="0" collapsed="false">
      <c r="Q28" s="0" t="n">
        <v>89</v>
      </c>
      <c r="R28" s="0" t="n">
        <v>105</v>
      </c>
    </row>
    <row r="30" customFormat="false" ht="15" hidden="false" customHeight="false" outlineLevel="0" collapsed="false">
      <c r="M30" s="0" t="s">
        <v>77</v>
      </c>
      <c r="O30" s="0" t="s">
        <v>75</v>
      </c>
      <c r="Q30" s="0" t="n">
        <v>73</v>
      </c>
      <c r="R30" s="0" t="n">
        <v>87</v>
      </c>
    </row>
    <row r="31" customFormat="false" ht="15" hidden="false" customHeight="false" outlineLevel="0" collapsed="false">
      <c r="Q31" s="0" t="n">
        <v>70</v>
      </c>
      <c r="R31" s="0" t="n">
        <v>80</v>
      </c>
    </row>
    <row r="32" customFormat="false" ht="15" hidden="false" customHeight="false" outlineLevel="0" collapsed="false">
      <c r="Q32" s="0" t="n">
        <v>62</v>
      </c>
      <c r="R32" s="0" t="n">
        <v>77</v>
      </c>
    </row>
    <row r="34" customFormat="false" ht="15" hidden="false" customHeight="false" outlineLevel="0" collapsed="false">
      <c r="O34" s="0" t="s">
        <v>74</v>
      </c>
      <c r="Q34" s="0" t="n">
        <v>77</v>
      </c>
      <c r="R34" s="0" t="n">
        <v>89</v>
      </c>
    </row>
    <row r="35" customFormat="false" ht="15" hidden="false" customHeight="false" outlineLevel="0" collapsed="false">
      <c r="Q35" s="0" t="n">
        <v>70</v>
      </c>
      <c r="R35" s="0" t="n">
        <v>80</v>
      </c>
    </row>
    <row r="36" customFormat="false" ht="15" hidden="false" customHeight="false" outlineLevel="0" collapsed="false">
      <c r="Q36" s="0" t="n">
        <v>82</v>
      </c>
      <c r="R36" s="0" t="n">
        <v>91</v>
      </c>
    </row>
    <row r="38" customFormat="false" ht="15" hidden="false" customHeight="false" outlineLevel="0" collapsed="false">
      <c r="O38" s="0" t="n">
        <v>4</v>
      </c>
      <c r="Q38" s="0" t="n">
        <v>87</v>
      </c>
      <c r="R38" s="0" t="n">
        <v>96</v>
      </c>
    </row>
    <row r="39" customFormat="false" ht="15" hidden="false" customHeight="false" outlineLevel="0" collapsed="false">
      <c r="Q39" s="0" t="n">
        <v>61</v>
      </c>
      <c r="R39" s="0" t="n">
        <v>64</v>
      </c>
    </row>
    <row r="40" customFormat="false" ht="15" hidden="false" customHeight="false" outlineLevel="0" collapsed="false">
      <c r="Q40" s="0" t="n">
        <v>82</v>
      </c>
      <c r="R40" s="0" t="n">
        <v>91</v>
      </c>
    </row>
    <row r="42" customFormat="false" ht="15" hidden="false" customHeight="false" outlineLevel="0" collapsed="false">
      <c r="M42" s="0" t="s">
        <v>78</v>
      </c>
      <c r="O42" s="0" t="s">
        <v>71</v>
      </c>
      <c r="Q42" s="0" t="n">
        <v>89</v>
      </c>
      <c r="R42" s="0" t="n">
        <v>97</v>
      </c>
    </row>
    <row r="43" customFormat="false" ht="15" hidden="false" customHeight="false" outlineLevel="0" collapsed="false">
      <c r="Q43" s="0" t="n">
        <v>84</v>
      </c>
      <c r="R43" s="0" t="n">
        <v>101</v>
      </c>
    </row>
    <row r="44" customFormat="false" ht="15" hidden="false" customHeight="false" outlineLevel="0" collapsed="false">
      <c r="Q44" s="0" t="n">
        <v>91</v>
      </c>
      <c r="R44" s="0" t="n">
        <v>90</v>
      </c>
    </row>
    <row r="46" customFormat="false" ht="15" hidden="false" customHeight="false" outlineLevel="0" collapsed="false">
      <c r="O46" s="0" t="s">
        <v>79</v>
      </c>
      <c r="Q46" s="0" t="n">
        <v>81</v>
      </c>
      <c r="R46" s="0" t="n">
        <v>94</v>
      </c>
    </row>
    <row r="47" customFormat="false" ht="15" hidden="false" customHeight="false" outlineLevel="0" collapsed="false">
      <c r="Q47" s="0" t="n">
        <v>67</v>
      </c>
      <c r="R47" s="0" t="n">
        <v>80</v>
      </c>
    </row>
    <row r="48" customFormat="false" ht="15" hidden="false" customHeight="false" outlineLevel="0" collapsed="false">
      <c r="Q48" s="0" t="n">
        <v>75</v>
      </c>
      <c r="R48" s="0" t="n">
        <v>87</v>
      </c>
    </row>
    <row r="50" customFormat="false" ht="15" hidden="false" customHeight="false" outlineLevel="0" collapsed="false">
      <c r="O50" s="0" t="n">
        <v>3</v>
      </c>
      <c r="Q50" s="0" t="n">
        <v>84</v>
      </c>
      <c r="R50" s="0" t="n">
        <v>107</v>
      </c>
    </row>
    <row r="51" customFormat="false" ht="15" hidden="false" customHeight="false" outlineLevel="0" collapsed="false">
      <c r="Q51" s="0" t="n">
        <v>77</v>
      </c>
      <c r="R51" s="0" t="n">
        <v>97</v>
      </c>
    </row>
    <row r="52" customFormat="false" ht="15" hidden="false" customHeight="false" outlineLevel="0" collapsed="false">
      <c r="Q52" s="0" t="n">
        <v>64</v>
      </c>
      <c r="R52" s="0" t="n">
        <v>78</v>
      </c>
    </row>
    <row r="54" customFormat="false" ht="15" hidden="false" customHeight="false" outlineLevel="0" collapsed="false">
      <c r="M54" s="0" t="s">
        <v>80</v>
      </c>
      <c r="O54" s="0" t="s">
        <v>81</v>
      </c>
      <c r="Q54" s="0" t="n">
        <v>61</v>
      </c>
      <c r="R54" s="0" t="n">
        <v>76</v>
      </c>
    </row>
    <row r="55" customFormat="false" ht="15" hidden="false" customHeight="false" outlineLevel="0" collapsed="false">
      <c r="Q55" s="0" t="n">
        <v>63</v>
      </c>
      <c r="R55" s="0" t="n">
        <v>79</v>
      </c>
    </row>
    <row r="56" customFormat="false" ht="15" hidden="false" customHeight="false" outlineLevel="0" collapsed="false">
      <c r="Q56" s="0" t="n">
        <v>89</v>
      </c>
      <c r="R56" s="0" t="n">
        <v>115</v>
      </c>
    </row>
    <row r="58" customFormat="false" ht="15" hidden="false" customHeight="false" outlineLevel="0" collapsed="false">
      <c r="O58" s="0" t="s">
        <v>71</v>
      </c>
      <c r="Q58" s="0" t="n">
        <v>61</v>
      </c>
      <c r="R58" s="0" t="n">
        <v>70</v>
      </c>
    </row>
    <row r="59" customFormat="false" ht="15" hidden="false" customHeight="false" outlineLevel="0" collapsed="false">
      <c r="Q59" s="0" t="n">
        <v>57</v>
      </c>
      <c r="R59" s="0" t="n">
        <v>89</v>
      </c>
    </row>
    <row r="60" customFormat="false" ht="15" hidden="false" customHeight="false" outlineLevel="0" collapsed="false">
      <c r="Q60" s="0" t="n">
        <v>72</v>
      </c>
      <c r="R60" s="0" t="n">
        <v>81</v>
      </c>
    </row>
    <row r="62" customFormat="false" ht="15" hidden="false" customHeight="false" outlineLevel="0" collapsed="false">
      <c r="O62" s="0" t="s">
        <v>74</v>
      </c>
      <c r="Q62" s="0" t="n">
        <v>76</v>
      </c>
      <c r="R62" s="0" t="n">
        <v>94</v>
      </c>
    </row>
    <row r="63" customFormat="false" ht="15" hidden="false" customHeight="false" outlineLevel="0" collapsed="false">
      <c r="Q63" s="0" t="n">
        <v>81</v>
      </c>
      <c r="R63" s="0" t="n">
        <v>97</v>
      </c>
    </row>
    <row r="64" customFormat="false" ht="15" hidden="false" customHeight="false" outlineLevel="0" collapsed="false">
      <c r="Q64" s="0" t="n">
        <v>60</v>
      </c>
      <c r="R64" s="0" t="n">
        <v>67</v>
      </c>
    </row>
    <row r="66" customFormat="false" ht="15" hidden="false" customHeight="false" outlineLevel="0" collapsed="false">
      <c r="M66" s="0" t="s">
        <v>82</v>
      </c>
      <c r="O66" s="0" t="s">
        <v>74</v>
      </c>
      <c r="Q66" s="0" t="n">
        <v>57</v>
      </c>
      <c r="R66" s="0" t="n">
        <v>75</v>
      </c>
    </row>
    <row r="67" customFormat="false" ht="15" hidden="false" customHeight="false" outlineLevel="0" collapsed="false">
      <c r="Q67" s="0" t="n">
        <v>80</v>
      </c>
      <c r="R67" s="0" t="n">
        <v>90</v>
      </c>
    </row>
    <row r="68" customFormat="false" ht="15" hidden="false" customHeight="false" outlineLevel="0" collapsed="false">
      <c r="Q68" s="0" t="n">
        <v>70</v>
      </c>
      <c r="R68" s="0" t="n">
        <v>84</v>
      </c>
    </row>
    <row r="70" customFormat="false" ht="15" hidden="false" customHeight="false" outlineLevel="0" collapsed="false">
      <c r="O70" s="0" t="s">
        <v>75</v>
      </c>
      <c r="Q70" s="0" t="n">
        <v>74</v>
      </c>
      <c r="R70" s="0" t="n">
        <v>88</v>
      </c>
    </row>
    <row r="71" customFormat="false" ht="15" hidden="false" customHeight="false" outlineLevel="0" collapsed="false">
      <c r="Q71" s="0" t="n">
        <v>67</v>
      </c>
      <c r="R71" s="0" t="n">
        <v>83</v>
      </c>
    </row>
    <row r="72" customFormat="false" ht="15" hidden="false" customHeight="false" outlineLevel="0" collapsed="false">
      <c r="Q72" s="0" t="n">
        <v>61</v>
      </c>
      <c r="R72" s="0" t="n">
        <v>73</v>
      </c>
    </row>
    <row r="74" customFormat="false" ht="15" hidden="false" customHeight="false" outlineLevel="0" collapsed="false">
      <c r="O74" s="0" t="s">
        <v>71</v>
      </c>
      <c r="Q74" s="0" t="n">
        <v>72</v>
      </c>
      <c r="R7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n">
        <v>1</v>
      </c>
      <c r="I1" s="0" t="n">
        <v>2</v>
      </c>
      <c r="J1" s="0" t="n">
        <v>3</v>
      </c>
      <c r="K1" s="0" t="n">
        <v>4</v>
      </c>
      <c r="L1" s="0" t="n">
        <v>5</v>
      </c>
      <c r="M1" s="0" t="n">
        <v>6</v>
      </c>
      <c r="N1" s="0" t="n">
        <v>7</v>
      </c>
    </row>
    <row r="2" customFormat="false" ht="15" hidden="false" customHeight="false" outlineLevel="0" collapsed="false">
      <c r="A2" s="0" t="n">
        <v>1746</v>
      </c>
      <c r="B2" s="0" t="n">
        <v>1666</v>
      </c>
      <c r="C2" s="0" t="n">
        <v>1664</v>
      </c>
      <c r="D2" s="0" t="n">
        <v>1667</v>
      </c>
      <c r="E2" s="0" t="n">
        <v>1658</v>
      </c>
      <c r="F2" s="0" t="n">
        <v>1664</v>
      </c>
      <c r="G2" s="0" t="n">
        <v>1701</v>
      </c>
      <c r="H2" s="0" t="n">
        <v>4903</v>
      </c>
      <c r="I2" s="0" t="n">
        <v>6048</v>
      </c>
      <c r="J2" s="0" t="n">
        <v>5453</v>
      </c>
      <c r="K2" s="0" t="n">
        <v>6619</v>
      </c>
      <c r="L2" s="0" t="n">
        <v>4012</v>
      </c>
      <c r="M2" s="0" t="n">
        <v>2790</v>
      </c>
      <c r="N2" s="0" t="n">
        <v>1503</v>
      </c>
    </row>
    <row r="3" customFormat="false" ht="15" hidden="false" customHeight="false" outlineLevel="0" collapsed="false">
      <c r="A3" s="0" t="n">
        <v>1739</v>
      </c>
      <c r="B3" s="0" t="n">
        <v>1657</v>
      </c>
      <c r="C3" s="0" t="n">
        <v>1658</v>
      </c>
      <c r="D3" s="0" t="n">
        <v>1658</v>
      </c>
      <c r="E3" s="0" t="n">
        <v>1653</v>
      </c>
      <c r="F3" s="0" t="n">
        <v>1658</v>
      </c>
      <c r="G3" s="0" t="n">
        <v>1693</v>
      </c>
      <c r="H3" s="0" t="n">
        <v>4819</v>
      </c>
      <c r="I3" s="0" t="n">
        <v>5439</v>
      </c>
      <c r="J3" s="0" t="n">
        <v>5091</v>
      </c>
      <c r="K3" s="0" t="n">
        <v>6177</v>
      </c>
      <c r="L3" s="0" t="n">
        <v>3725</v>
      </c>
      <c r="M3" s="0" t="n">
        <v>2671</v>
      </c>
      <c r="N3" s="0" t="n">
        <v>1300</v>
      </c>
    </row>
    <row r="4" customFormat="false" ht="15" hidden="false" customHeight="false" outlineLevel="0" collapsed="false">
      <c r="A4" s="0" t="n">
        <v>1733</v>
      </c>
      <c r="B4" s="0" t="n">
        <v>1653</v>
      </c>
      <c r="C4" s="0" t="n">
        <v>1657</v>
      </c>
      <c r="D4" s="0" t="n">
        <v>1653</v>
      </c>
      <c r="E4" s="0" t="n">
        <v>1646</v>
      </c>
      <c r="F4" s="0" t="n">
        <v>1653</v>
      </c>
      <c r="G4" s="0" t="n">
        <v>1687</v>
      </c>
      <c r="H4" s="0" t="n">
        <v>4302</v>
      </c>
      <c r="I4" s="0" t="n">
        <v>5244</v>
      </c>
      <c r="J4" s="0" t="n">
        <v>4980</v>
      </c>
      <c r="K4" s="0" t="n">
        <v>5714</v>
      </c>
      <c r="L4" s="0" t="n">
        <v>3567</v>
      </c>
      <c r="M4" s="0" t="n">
        <v>2575</v>
      </c>
      <c r="N4" s="0" t="n">
        <v>1146</v>
      </c>
    </row>
    <row r="5" customFormat="false" ht="15" hidden="false" customHeight="false" outlineLevel="0" collapsed="false">
      <c r="A5" s="0" t="n">
        <v>1727</v>
      </c>
      <c r="B5" s="0" t="n">
        <v>1650</v>
      </c>
      <c r="C5" s="0" t="n">
        <v>1653</v>
      </c>
      <c r="D5" s="0" t="n">
        <v>1650</v>
      </c>
      <c r="E5" s="0" t="n">
        <v>1640</v>
      </c>
      <c r="F5" s="0" t="n">
        <v>1647</v>
      </c>
      <c r="G5" s="0" t="n">
        <v>1680</v>
      </c>
      <c r="H5" s="0" t="n">
        <v>4121</v>
      </c>
      <c r="I5" s="0" t="n">
        <v>4915</v>
      </c>
      <c r="J5" s="0" t="n">
        <v>4749</v>
      </c>
      <c r="K5" s="0" t="n">
        <v>5327</v>
      </c>
      <c r="L5" s="0" t="n">
        <v>3161</v>
      </c>
      <c r="M5" s="0" t="n">
        <v>2268</v>
      </c>
      <c r="N5" s="0" t="n">
        <v>903</v>
      </c>
    </row>
    <row r="6" customFormat="false" ht="15" hidden="false" customHeight="false" outlineLevel="0" collapsed="false">
      <c r="A6" s="0" t="n">
        <v>1722</v>
      </c>
      <c r="B6" s="0" t="n">
        <v>1643</v>
      </c>
      <c r="C6" s="0" t="n">
        <v>1650</v>
      </c>
      <c r="D6" s="0" t="n">
        <v>1645</v>
      </c>
      <c r="E6" s="0" t="n">
        <v>1635</v>
      </c>
      <c r="F6" s="0" t="n">
        <v>1640</v>
      </c>
      <c r="G6" s="0" t="n">
        <v>1675</v>
      </c>
      <c r="H6" s="0" t="n">
        <v>3734</v>
      </c>
      <c r="I6" s="0" t="n">
        <v>4414</v>
      </c>
      <c r="J6" s="0" t="n">
        <v>4515</v>
      </c>
      <c r="K6" s="0" t="n">
        <v>5218</v>
      </c>
      <c r="L6" s="0" t="n">
        <v>2988</v>
      </c>
      <c r="M6" s="0" t="n">
        <v>1986</v>
      </c>
      <c r="N6" s="0" t="n">
        <v>842</v>
      </c>
    </row>
    <row r="7" customFormat="false" ht="15" hidden="false" customHeight="false" outlineLevel="0" collapsed="false">
      <c r="A7" s="0" t="n">
        <v>1717</v>
      </c>
      <c r="B7" s="0" t="n">
        <v>1639</v>
      </c>
      <c r="C7" s="0" t="n">
        <v>1643</v>
      </c>
      <c r="D7" s="0" t="n">
        <v>1640</v>
      </c>
      <c r="E7" s="0" t="n">
        <v>1626</v>
      </c>
      <c r="F7" s="0" t="n">
        <v>1636</v>
      </c>
      <c r="G7" s="0" t="n">
        <v>1669</v>
      </c>
      <c r="H7" s="0" t="n">
        <v>3414</v>
      </c>
      <c r="I7" s="0" t="n">
        <v>4178</v>
      </c>
      <c r="J7" s="0" t="n">
        <v>4284</v>
      </c>
      <c r="K7" s="0" t="n">
        <v>4717</v>
      </c>
      <c r="L7" s="0" t="n">
        <v>2632</v>
      </c>
      <c r="M7" s="0" t="n">
        <v>1819</v>
      </c>
      <c r="N7" s="0" t="n">
        <v>721</v>
      </c>
    </row>
    <row r="8" customFormat="false" ht="15" hidden="false" customHeight="false" outlineLevel="0" collapsed="false">
      <c r="A8" s="0" t="n">
        <v>1714</v>
      </c>
      <c r="B8" s="0" t="n">
        <v>1631</v>
      </c>
      <c r="C8" s="0" t="n">
        <v>1637</v>
      </c>
      <c r="D8" s="0" t="n">
        <v>1635</v>
      </c>
      <c r="E8" s="0" t="n">
        <v>1620</v>
      </c>
      <c r="F8" s="0" t="n">
        <v>1630</v>
      </c>
      <c r="G8" s="0" t="n">
        <v>1664</v>
      </c>
      <c r="H8" s="0" t="n">
        <v>3288</v>
      </c>
      <c r="I8" s="0" t="n">
        <v>3758</v>
      </c>
      <c r="J8" s="0" t="n">
        <v>3853</v>
      </c>
      <c r="K8" s="0" t="n">
        <v>4436</v>
      </c>
      <c r="L8" s="0" t="n">
        <v>2395</v>
      </c>
      <c r="M8" s="0" t="n">
        <v>1684</v>
      </c>
      <c r="N8" s="0" t="n">
        <v>543</v>
      </c>
    </row>
    <row r="9" customFormat="false" ht="15" hidden="false" customHeight="false" outlineLevel="0" collapsed="false">
      <c r="A9" s="0" t="n">
        <v>1750</v>
      </c>
      <c r="B9" s="0" t="n">
        <v>1672</v>
      </c>
      <c r="C9" s="0" t="n">
        <v>1674</v>
      </c>
      <c r="D9" s="0" t="n">
        <v>1678</v>
      </c>
      <c r="E9" s="0" t="n">
        <v>1668</v>
      </c>
      <c r="F9" s="0" t="n">
        <v>1668</v>
      </c>
      <c r="G9" s="0" t="n">
        <v>1706</v>
      </c>
      <c r="H9" s="0" t="n">
        <v>5512</v>
      </c>
      <c r="I9" s="0" t="n">
        <v>6428</v>
      </c>
      <c r="J9" s="0" t="n">
        <v>6002</v>
      </c>
      <c r="K9" s="0" t="n">
        <v>7443</v>
      </c>
      <c r="L9" s="0" t="n">
        <v>4431</v>
      </c>
      <c r="M9" s="0" t="n">
        <v>3148</v>
      </c>
      <c r="N9" s="0" t="n">
        <v>1812</v>
      </c>
    </row>
    <row r="10" customFormat="false" ht="15" hidden="false" customHeight="false" outlineLevel="0" collapsed="false">
      <c r="A10" s="0" t="n">
        <v>1754</v>
      </c>
      <c r="B10" s="0" t="n">
        <v>1677</v>
      </c>
      <c r="C10" s="0" t="n">
        <v>1678</v>
      </c>
      <c r="D10" s="0" t="n">
        <v>1682</v>
      </c>
      <c r="E10" s="0" t="n">
        <v>1673</v>
      </c>
      <c r="F10" s="0" t="n">
        <v>1672</v>
      </c>
      <c r="G10" s="0" t="n">
        <v>1710</v>
      </c>
      <c r="H10" s="0" t="n">
        <v>5653</v>
      </c>
      <c r="I10" s="0" t="n">
        <v>6983</v>
      </c>
      <c r="J10" s="0" t="n">
        <v>6203</v>
      </c>
      <c r="K10" s="0" t="n">
        <v>7802</v>
      </c>
      <c r="L10" s="0" t="n">
        <v>4856</v>
      </c>
      <c r="M10" s="0" t="n">
        <v>3273</v>
      </c>
      <c r="N10" s="0" t="n">
        <v>1948</v>
      </c>
    </row>
    <row r="11" customFormat="false" ht="15" hidden="false" customHeight="false" outlineLevel="0" collapsed="false">
      <c r="A11" s="0" t="n">
        <v>1759</v>
      </c>
      <c r="B11" s="0" t="n">
        <v>1681</v>
      </c>
      <c r="C11" s="0" t="n">
        <v>1684</v>
      </c>
      <c r="D11" s="0" t="n">
        <v>1686</v>
      </c>
      <c r="E11" s="0" t="n">
        <v>1680</v>
      </c>
      <c r="F11" s="0" t="n">
        <v>1675</v>
      </c>
      <c r="G11" s="0" t="n">
        <v>1715</v>
      </c>
      <c r="H11" s="0" t="n">
        <v>5982</v>
      </c>
      <c r="I11" s="0" t="n">
        <v>7312</v>
      </c>
      <c r="J11" s="0" t="n">
        <v>6715</v>
      </c>
      <c r="K11" s="0" t="n">
        <v>8291</v>
      </c>
      <c r="L11" s="0" t="n">
        <v>5059</v>
      </c>
      <c r="M11" s="0" t="n">
        <v>3446</v>
      </c>
      <c r="N11" s="0" t="n">
        <v>2061</v>
      </c>
    </row>
    <row r="12" customFormat="false" ht="15" hidden="false" customHeight="false" outlineLevel="0" collapsed="false">
      <c r="A12" s="0" t="n">
        <v>1764</v>
      </c>
      <c r="B12" s="0" t="n">
        <v>1686</v>
      </c>
      <c r="C12" s="0" t="n">
        <v>1690</v>
      </c>
      <c r="D12" s="0" t="n">
        <v>1691</v>
      </c>
      <c r="E12" s="0" t="n">
        <v>1685</v>
      </c>
      <c r="F12" s="0" t="n">
        <v>1678</v>
      </c>
      <c r="G12" s="0" t="n">
        <v>1720</v>
      </c>
      <c r="H12" s="0" t="n">
        <v>6171</v>
      </c>
      <c r="I12" s="0" t="n">
        <v>8306</v>
      </c>
      <c r="J12" s="0" t="n">
        <v>7223</v>
      </c>
      <c r="K12" s="0" t="n">
        <v>8760</v>
      </c>
      <c r="L12" s="0" t="n">
        <v>5450</v>
      </c>
      <c r="M12" s="0" t="n">
        <v>3575</v>
      </c>
      <c r="N12" s="0" t="n">
        <v>2197</v>
      </c>
    </row>
    <row r="13" customFormat="false" ht="15" hidden="false" customHeight="false" outlineLevel="0" collapsed="false">
      <c r="A13" s="0" t="n">
        <v>1768</v>
      </c>
      <c r="B13" s="0" t="n">
        <v>1690</v>
      </c>
      <c r="C13" s="0" t="n">
        <v>1696</v>
      </c>
      <c r="D13" s="0" t="n">
        <v>1698</v>
      </c>
      <c r="E13" s="0" t="n">
        <v>1691</v>
      </c>
      <c r="F13" s="0" t="n">
        <v>1682</v>
      </c>
      <c r="G13" s="0" t="n">
        <v>1723</v>
      </c>
      <c r="H13" s="0" t="n">
        <v>6531</v>
      </c>
      <c r="I13" s="0" t="n">
        <v>8926</v>
      </c>
      <c r="J13" s="0" t="n">
        <v>7886</v>
      </c>
      <c r="K13" s="0" t="n">
        <v>9569</v>
      </c>
      <c r="L13" s="0" t="n">
        <v>5922</v>
      </c>
      <c r="M13" s="0" t="n">
        <v>3732</v>
      </c>
      <c r="N13" s="0" t="n">
        <v>2354</v>
      </c>
    </row>
    <row r="14" customFormat="false" ht="13.8" hidden="false" customHeight="false" outlineLevel="0" collapsed="false">
      <c r="A14" s="0" t="n">
        <v>1745</v>
      </c>
      <c r="B14" s="0" t="n">
        <v>1661</v>
      </c>
      <c r="C14" s="0" t="n">
        <v>1669</v>
      </c>
      <c r="D14" s="0" t="n">
        <v>1666</v>
      </c>
      <c r="E14" s="0" t="n">
        <v>1664</v>
      </c>
      <c r="F14" s="0" t="n">
        <v>1659</v>
      </c>
      <c r="G14" s="0" t="n">
        <v>1717</v>
      </c>
      <c r="H14" s="0" t="n">
        <v>5064</v>
      </c>
      <c r="I14" s="0" t="n">
        <v>5680</v>
      </c>
      <c r="J14" s="0" t="n">
        <v>5671</v>
      </c>
      <c r="K14" s="0" t="n">
        <v>6500</v>
      </c>
      <c r="L14" s="0" t="n">
        <v>4340</v>
      </c>
      <c r="M14" s="0" t="n">
        <v>2783</v>
      </c>
      <c r="N14" s="0" t="n">
        <v>2090</v>
      </c>
    </row>
    <row r="15" customFormat="false" ht="15" hidden="false" customHeight="false" outlineLevel="0" collapsed="false">
      <c r="A15" s="0" t="n">
        <v>1744</v>
      </c>
      <c r="B15" s="0" t="n">
        <v>1669</v>
      </c>
      <c r="C15" s="0" t="n">
        <v>1672</v>
      </c>
      <c r="D15" s="0" t="n">
        <v>1661</v>
      </c>
      <c r="E15" s="0" t="n">
        <v>1661</v>
      </c>
      <c r="F15" s="0" t="n">
        <v>1659</v>
      </c>
      <c r="G15" s="0" t="n">
        <v>1714</v>
      </c>
      <c r="H15" s="0" t="n">
        <v>4886</v>
      </c>
      <c r="I15" s="0" t="n">
        <v>6257</v>
      </c>
      <c r="J15" s="0" t="n">
        <v>5771</v>
      </c>
      <c r="K15" s="0" t="n">
        <v>6183</v>
      </c>
      <c r="L15" s="0" t="n">
        <v>4185</v>
      </c>
      <c r="M15" s="0" t="n">
        <v>2782</v>
      </c>
      <c r="N15" s="0" t="n">
        <v>1938</v>
      </c>
    </row>
    <row r="16" customFormat="false" ht="15" hidden="false" customHeight="false" outlineLevel="0" collapsed="false">
      <c r="A16" s="0" t="n">
        <v>1745</v>
      </c>
      <c r="B16" s="0" t="n">
        <v>1664</v>
      </c>
      <c r="C16" s="0" t="n">
        <v>1664</v>
      </c>
      <c r="D16" s="0" t="n">
        <v>1661</v>
      </c>
      <c r="E16" s="0" t="n">
        <v>1666</v>
      </c>
      <c r="F16" s="0" t="n">
        <v>1661</v>
      </c>
      <c r="G16" s="0" t="n">
        <v>1712</v>
      </c>
      <c r="H16" s="0" t="n">
        <v>5034</v>
      </c>
      <c r="I16" s="0" t="n">
        <v>5921</v>
      </c>
      <c r="J16" s="0" t="n">
        <v>5446</v>
      </c>
      <c r="K16" s="0" t="n">
        <v>6200</v>
      </c>
      <c r="L16" s="0" t="n">
        <v>4520</v>
      </c>
      <c r="M16" s="0" t="n">
        <v>2891</v>
      </c>
      <c r="N16" s="0" t="n">
        <v>2006</v>
      </c>
    </row>
    <row r="17" customFormat="false" ht="15" hidden="false" customHeight="false" outlineLevel="0" collapsed="false">
      <c r="H17" s="0" t="n">
        <v>4940</v>
      </c>
      <c r="I17" s="0" t="n">
        <v>5990</v>
      </c>
      <c r="J17" s="0" t="n">
        <v>5383</v>
      </c>
      <c r="K17" s="0" t="n">
        <v>6411</v>
      </c>
      <c r="L17" s="0" t="n">
        <v>4538</v>
      </c>
      <c r="M17" s="0" t="n">
        <v>2927</v>
      </c>
      <c r="N17" s="0" t="n">
        <v>1973</v>
      </c>
    </row>
    <row r="18" customFormat="false" ht="15" hidden="false" customHeight="false" outlineLevel="0" collapsed="false">
      <c r="H18" s="0" t="n">
        <v>5112</v>
      </c>
      <c r="I18" s="0" t="n">
        <v>5964</v>
      </c>
      <c r="J18" s="0" t="n">
        <v>5413</v>
      </c>
      <c r="K18" s="0" t="n">
        <v>6263</v>
      </c>
      <c r="L18" s="0" t="n">
        <v>4419</v>
      </c>
      <c r="M18" s="0" t="n">
        <v>2899</v>
      </c>
      <c r="N18" s="0" t="n">
        <v>1928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90</v>
      </c>
    </row>
    <row r="2" customFormat="false" ht="15" hidden="false" customHeight="false" outlineLevel="0" collapsed="false">
      <c r="A2" s="0" t="s">
        <v>91</v>
      </c>
    </row>
    <row r="4" customFormat="false" ht="15" hidden="false" customHeight="false" outlineLevel="0" collapsed="false">
      <c r="A4" s="0" t="s">
        <v>92</v>
      </c>
      <c r="C4" s="0" t="s">
        <v>93</v>
      </c>
      <c r="G4" s="0" t="s">
        <v>94</v>
      </c>
    </row>
    <row r="5" customFormat="false" ht="15" hidden="false" customHeight="false" outlineLevel="0" collapsed="false">
      <c r="A5" s="0" t="n">
        <v>0</v>
      </c>
      <c r="C5" s="0" t="n">
        <v>32</v>
      </c>
    </row>
    <row r="6" customFormat="false" ht="15" hidden="false" customHeight="false" outlineLevel="0" collapsed="false">
      <c r="A6" s="0" t="n">
        <v>-5</v>
      </c>
      <c r="C6" s="0" t="n">
        <v>30</v>
      </c>
    </row>
    <row r="7" customFormat="false" ht="15" hidden="false" customHeight="false" outlineLevel="0" collapsed="false">
      <c r="A7" s="0" t="n">
        <v>-10</v>
      </c>
      <c r="C7" s="0" t="n">
        <v>31</v>
      </c>
    </row>
    <row r="8" customFormat="false" ht="15" hidden="false" customHeight="false" outlineLevel="0" collapsed="false">
      <c r="A8" s="0" t="n">
        <v>-15</v>
      </c>
      <c r="C8" s="0" t="n">
        <v>35</v>
      </c>
    </row>
    <row r="9" customFormat="false" ht="15" hidden="false" customHeight="false" outlineLevel="0" collapsed="false">
      <c r="A9" s="0" t="n">
        <v>-20</v>
      </c>
      <c r="C9" s="0" t="n">
        <v>44</v>
      </c>
      <c r="D9" s="0" t="n">
        <v>43</v>
      </c>
      <c r="L9" s="0" t="n">
        <v>5391</v>
      </c>
    </row>
    <row r="10" customFormat="false" ht="15" hidden="false" customHeight="false" outlineLevel="0" collapsed="false">
      <c r="A10" s="0" t="n">
        <v>-25</v>
      </c>
      <c r="C10" s="0" t="n">
        <v>10</v>
      </c>
      <c r="L10" s="0" t="n">
        <v>5596</v>
      </c>
    </row>
    <row r="11" customFormat="false" ht="15" hidden="false" customHeight="false" outlineLevel="0" collapsed="false">
      <c r="A11" s="0" t="n">
        <v>-30</v>
      </c>
      <c r="C11" s="0" t="n">
        <v>0</v>
      </c>
      <c r="L11" s="0" t="n">
        <v>5481</v>
      </c>
    </row>
    <row r="12" customFormat="false" ht="15" hidden="false" customHeight="false" outlineLevel="0" collapsed="false">
      <c r="A12" s="0" t="n">
        <v>5</v>
      </c>
      <c r="C12" s="0" t="n">
        <v>27</v>
      </c>
      <c r="D12" s="0" t="n">
        <v>31</v>
      </c>
      <c r="L12" s="0" t="n">
        <f aca="false">SQRT(L10)</f>
        <v>74.8064168370602</v>
      </c>
    </row>
    <row r="13" customFormat="false" ht="15" hidden="false" customHeight="false" outlineLevel="0" collapsed="false">
      <c r="A13" s="0" t="n">
        <v>10</v>
      </c>
      <c r="C13" s="0" t="n">
        <v>31</v>
      </c>
      <c r="L13" s="0" t="n">
        <f aca="false">_xlfn.STDEV.P(L9:L11)</f>
        <v>83.8980863243548</v>
      </c>
    </row>
    <row r="14" customFormat="false" ht="15" hidden="false" customHeight="false" outlineLevel="0" collapsed="false">
      <c r="A14" s="0" t="n">
        <v>15</v>
      </c>
      <c r="C14" s="0" t="n">
        <v>22</v>
      </c>
    </row>
    <row r="15" customFormat="false" ht="15" hidden="false" customHeight="false" outlineLevel="0" collapsed="false">
      <c r="A15" s="0" t="n">
        <v>20</v>
      </c>
      <c r="C15" s="0" t="n">
        <v>7</v>
      </c>
    </row>
    <row r="16" customFormat="false" ht="15" hidden="false" customHeight="false" outlineLevel="0" collapsed="false">
      <c r="A16" s="0" t="n">
        <v>25</v>
      </c>
      <c r="C16" s="0" t="n">
        <v>6</v>
      </c>
    </row>
    <row r="20" customFormat="false" ht="15" hidden="false" customHeight="false" outlineLevel="0" collapsed="false">
      <c r="A20" s="0" t="s">
        <v>95</v>
      </c>
    </row>
    <row r="21" customFormat="false" ht="15" hidden="false" customHeight="false" outlineLevel="0" collapsed="false">
      <c r="A21" s="0" t="n">
        <v>518009</v>
      </c>
      <c r="B21" s="0" t="s">
        <v>96</v>
      </c>
    </row>
    <row r="22" customFormat="false" ht="15" hidden="false" customHeight="false" outlineLevel="0" collapsed="false">
      <c r="A22" s="0" t="n">
        <v>54838.382</v>
      </c>
      <c r="B22" s="0" t="s">
        <v>97</v>
      </c>
    </row>
    <row r="23" customFormat="false" ht="15" hidden="false" customHeight="false" outlineLevel="0" collapsed="false">
      <c r="A23" s="0" t="s">
        <v>98</v>
      </c>
    </row>
    <row r="24" customFormat="false" ht="15" hidden="false" customHeight="false" outlineLevel="0" collapsed="false">
      <c r="A24" s="0" t="n">
        <v>40</v>
      </c>
      <c r="B24" s="0" t="s">
        <v>99</v>
      </c>
    </row>
    <row r="25" customFormat="false" ht="15" hidden="false" customHeight="false" outlineLevel="0" collapsed="false">
      <c r="A25" s="0" t="n">
        <v>48.5</v>
      </c>
      <c r="B25" s="0" t="s">
        <v>99</v>
      </c>
    </row>
    <row r="26" customFormat="false" ht="13.8" hidden="false" customHeight="false" outlineLevel="0" collapsed="false">
      <c r="A26" s="0" t="s">
        <v>100</v>
      </c>
      <c r="B26" s="0" t="n">
        <v>0.47</v>
      </c>
      <c r="C26" s="0" t="s">
        <v>101</v>
      </c>
      <c r="H26" s="0" t="s">
        <v>102</v>
      </c>
      <c r="J26" s="0" t="n">
        <f aca="false">B26/0.953</f>
        <v>0.493179433368311</v>
      </c>
    </row>
    <row r="27" customFormat="false" ht="13.8" hidden="false" customHeight="false" outlineLevel="0" collapsed="false">
      <c r="I27" s="0" t="n">
        <v>90766</v>
      </c>
      <c r="J27" s="0" t="s">
        <v>96</v>
      </c>
    </row>
    <row r="28" customFormat="false" ht="15" hidden="false" customHeight="false" outlineLevel="0" collapsed="false">
      <c r="A28" s="0" t="s">
        <v>103</v>
      </c>
      <c r="B28" s="0" t="n">
        <f aca="false">A21/A22/A24/A25/B26</f>
        <v>0.010359840879394</v>
      </c>
      <c r="C28" s="0" t="s">
        <v>104</v>
      </c>
      <c r="I28" s="0" t="n">
        <v>10399.191</v>
      </c>
      <c r="J28" s="0" t="s">
        <v>97</v>
      </c>
    </row>
    <row r="29" customFormat="false" ht="15" hidden="false" customHeight="false" outlineLevel="0" collapsed="false">
      <c r="H29" s="0" t="s">
        <v>105</v>
      </c>
      <c r="J29" s="0" t="n">
        <f aca="false">I27/I28/J26/A24/A25</f>
        <v>0.00912256475201457</v>
      </c>
    </row>
    <row r="31" customFormat="false" ht="15" hidden="false" customHeight="false" outlineLevel="0" collapsed="false">
      <c r="A31" s="0" t="n">
        <f aca="false">0.01036/(2*3.1415)*3</f>
        <v>0.00494668152156613</v>
      </c>
    </row>
    <row r="33" customFormat="false" ht="15" hidden="false" customHeight="false" outlineLevel="0" collapsed="false">
      <c r="D33" s="0" t="s">
        <v>106</v>
      </c>
    </row>
    <row r="34" customFormat="false" ht="15" hidden="false" customHeight="false" outlineLevel="0" collapsed="false">
      <c r="D34" s="0" t="n">
        <v>4</v>
      </c>
      <c r="E34" s="0" t="n">
        <v>3</v>
      </c>
      <c r="F34" s="0" t="n">
        <v>5</v>
      </c>
    </row>
    <row r="35" customFormat="false" ht="15" hidden="false" customHeight="false" outlineLevel="0" collapsed="false">
      <c r="D35" s="0" t="s">
        <v>107</v>
      </c>
    </row>
    <row r="37" customFormat="false" ht="14.9" hidden="false" customHeight="false" outlineLevel="0" collapsed="false">
      <c r="D37" s="0" t="n">
        <v>0.956</v>
      </c>
      <c r="E37" s="0" t="n">
        <f aca="false">2226/2349</f>
        <v>0.947637292464879</v>
      </c>
      <c r="F37" s="24" t="n">
        <v>0.958</v>
      </c>
    </row>
    <row r="38" customFormat="false" ht="15" hidden="false" customHeight="false" outlineLevel="0" collapsed="false">
      <c r="D38" s="0" t="n">
        <v>0.953</v>
      </c>
      <c r="E38" s="0" t="n">
        <f aca="false">2265/2380</f>
        <v>0.951680672268907</v>
      </c>
      <c r="F38" s="0" t="n">
        <v>0.957</v>
      </c>
    </row>
    <row r="39" customFormat="false" ht="15" hidden="false" customHeight="false" outlineLevel="0" collapsed="false">
      <c r="D39" s="0" t="n">
        <v>0.949</v>
      </c>
      <c r="E39" s="0" t="n">
        <f aca="false">2214/2323</f>
        <v>0.953077916487301</v>
      </c>
      <c r="F39" s="0" t="n">
        <v>0.962</v>
      </c>
    </row>
    <row r="40" customFormat="false" ht="15" hidden="false" customHeight="false" outlineLevel="0" collapsed="false">
      <c r="F40" s="0" t="n">
        <f aca="false">AVERAGE(F37:F39)</f>
        <v>0.959</v>
      </c>
    </row>
    <row r="41" customFormat="false" ht="15" hidden="false" customHeight="false" outlineLevel="0" collapsed="false">
      <c r="D41" s="0" t="n">
        <f aca="false">STDEV(D37:D39)</f>
        <v>0.00351188458428425</v>
      </c>
      <c r="E41" s="0" t="n">
        <f aca="false">STDEV(E37:E39)</f>
        <v>0.0028255265408657</v>
      </c>
      <c r="F41" s="0" t="n">
        <f aca="false">STDEV(F37:F39)</f>
        <v>0.00264575131106453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6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1477</v>
      </c>
      <c r="B3" s="2" t="n">
        <v>0</v>
      </c>
      <c r="D3" s="0" t="n">
        <v>1549</v>
      </c>
      <c r="E3" s="2" t="n">
        <v>40</v>
      </c>
      <c r="G3" s="0" t="n">
        <v>1553</v>
      </c>
      <c r="H3" s="3" t="n">
        <v>46</v>
      </c>
      <c r="J3" s="0" t="n">
        <v>1553</v>
      </c>
      <c r="K3" s="2" t="n">
        <v>18</v>
      </c>
      <c r="M3" s="0" t="n">
        <v>1554</v>
      </c>
      <c r="N3" s="2" t="n">
        <v>38</v>
      </c>
      <c r="P3" s="0" t="n">
        <v>1554</v>
      </c>
      <c r="Q3" s="2" t="n">
        <v>9</v>
      </c>
    </row>
    <row r="4" customFormat="false" ht="15" hidden="false" customHeight="false" outlineLevel="0" collapsed="false">
      <c r="A4" s="0" t="n">
        <v>1549</v>
      </c>
      <c r="B4" s="4" t="n">
        <v>1</v>
      </c>
      <c r="D4" s="0" t="n">
        <v>1549</v>
      </c>
      <c r="E4" s="4" t="n">
        <v>53</v>
      </c>
      <c r="H4" s="5" t="n">
        <v>58</v>
      </c>
      <c r="K4" s="4" t="n">
        <v>18</v>
      </c>
      <c r="M4" s="0" t="n">
        <v>1554</v>
      </c>
      <c r="N4" s="4" t="n">
        <v>42</v>
      </c>
      <c r="Q4" s="4" t="n">
        <v>6</v>
      </c>
    </row>
    <row r="5" customFormat="false" ht="15" hidden="false" customHeight="false" outlineLevel="0" collapsed="false">
      <c r="A5" s="0" t="n">
        <v>1597</v>
      </c>
      <c r="B5" s="4" t="n">
        <v>5</v>
      </c>
      <c r="D5" s="0" t="n">
        <v>1600</v>
      </c>
      <c r="E5" s="4" t="n">
        <v>209</v>
      </c>
      <c r="F5" s="6"/>
      <c r="G5" s="6" t="n">
        <v>1600</v>
      </c>
      <c r="H5" s="5" t="n">
        <v>232</v>
      </c>
      <c r="K5" s="4"/>
      <c r="M5" s="0" t="n">
        <v>1600</v>
      </c>
      <c r="N5" s="4" t="n">
        <v>203</v>
      </c>
      <c r="Q5" s="4"/>
    </row>
    <row r="6" customFormat="false" ht="15" hidden="false" customHeight="false" outlineLevel="0" collapsed="false">
      <c r="A6" s="0" t="n">
        <v>1652</v>
      </c>
      <c r="B6" s="4" t="n">
        <v>57</v>
      </c>
      <c r="D6" s="0" t="n">
        <v>1652</v>
      </c>
      <c r="E6" s="4" t="n">
        <v>963</v>
      </c>
      <c r="G6" s="0" t="n">
        <v>1653</v>
      </c>
      <c r="H6" s="5" t="n">
        <v>1127</v>
      </c>
      <c r="J6" s="0" t="n">
        <v>1650</v>
      </c>
      <c r="K6" s="4" t="n">
        <v>484</v>
      </c>
      <c r="M6" s="0" t="n">
        <v>1647</v>
      </c>
      <c r="N6" s="4" t="n">
        <v>791</v>
      </c>
      <c r="P6" s="0" t="n">
        <v>1647</v>
      </c>
      <c r="Q6" s="4" t="n">
        <v>211</v>
      </c>
    </row>
    <row r="7" customFormat="false" ht="15" hidden="false" customHeight="false" outlineLevel="0" collapsed="false">
      <c r="A7" s="0" t="n">
        <v>1701</v>
      </c>
      <c r="B7" s="4" t="n">
        <v>131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" hidden="false" customHeight="false" outlineLevel="0" collapsed="false"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" hidden="false" customHeight="false" outlineLevel="0" collapsed="false">
      <c r="A10" s="0" t="n">
        <v>1573</v>
      </c>
      <c r="B10" s="4" t="n">
        <v>1</v>
      </c>
      <c r="D10" s="0" t="n">
        <v>1573</v>
      </c>
      <c r="E10" s="4" t="n">
        <v>70</v>
      </c>
      <c r="G10" s="0" t="n">
        <v>1573</v>
      </c>
      <c r="H10" s="5" t="n">
        <v>87</v>
      </c>
      <c r="J10" s="0" t="n">
        <v>1576</v>
      </c>
      <c r="K10" s="4" t="n">
        <v>36</v>
      </c>
      <c r="M10" s="0" t="n">
        <v>1576</v>
      </c>
      <c r="N10" s="4" t="n">
        <v>82</v>
      </c>
      <c r="P10" s="0" t="n">
        <v>1573</v>
      </c>
      <c r="Q10" s="4" t="n">
        <v>6</v>
      </c>
    </row>
    <row r="11" customFormat="false" ht="15" hidden="false" customHeight="false" outlineLevel="0" collapsed="false">
      <c r="A11" s="0" t="n">
        <v>1591</v>
      </c>
      <c r="B11" s="4" t="n">
        <f aca="false">AVERAGE(C11:C12)</f>
        <v>6.5</v>
      </c>
      <c r="C11" s="0" t="n">
        <v>6</v>
      </c>
      <c r="D11" s="0" t="n">
        <v>1590</v>
      </c>
      <c r="E11" s="4" t="n">
        <f aca="false">AVERAGE(F11:F12)</f>
        <v>151.5</v>
      </c>
      <c r="F11" s="6" t="n">
        <v>164</v>
      </c>
      <c r="G11" s="0" t="n">
        <v>1590</v>
      </c>
      <c r="H11" s="4" t="n">
        <f aca="false">AVERAGE(I11:I12)</f>
        <v>163</v>
      </c>
      <c r="I11" s="7" t="n">
        <v>166</v>
      </c>
      <c r="J11" s="0" t="n">
        <v>1590</v>
      </c>
      <c r="K11" s="4" t="n">
        <f aca="false">AVERAGE(L11:L12)</f>
        <v>86</v>
      </c>
      <c r="L11" s="6" t="n">
        <v>83</v>
      </c>
      <c r="M11" s="0" t="n">
        <v>1589</v>
      </c>
      <c r="N11" s="4" t="n">
        <f aca="false">AVERAGE(O11:O12)</f>
        <v>130.5</v>
      </c>
      <c r="O11" s="6" t="n">
        <v>115</v>
      </c>
      <c r="P11" s="0" t="n">
        <v>1590</v>
      </c>
      <c r="Q11" s="4" t="n">
        <f aca="false">AVERAGE(R11:R12)</f>
        <v>36</v>
      </c>
      <c r="R11" s="6" t="n">
        <v>35</v>
      </c>
    </row>
    <row r="12" customFormat="false" ht="15" hidden="false" customHeight="false" outlineLevel="0" collapsed="false">
      <c r="B12" s="4"/>
      <c r="C12" s="0" t="n">
        <v>7</v>
      </c>
      <c r="E12" s="4"/>
      <c r="F12" s="0" t="n">
        <v>139</v>
      </c>
      <c r="H12" s="5"/>
      <c r="I12" s="0" t="n">
        <v>160</v>
      </c>
      <c r="K12" s="4"/>
      <c r="L12" s="0" t="n">
        <v>89</v>
      </c>
      <c r="N12" s="4"/>
      <c r="O12" s="0" t="n">
        <v>146</v>
      </c>
      <c r="Q12" s="4"/>
      <c r="R12" s="0" t="n">
        <v>37</v>
      </c>
    </row>
    <row r="13" customFormat="false" ht="15" hidden="false" customHeight="false" outlineLevel="0" collapsed="false">
      <c r="A13" s="0" t="n">
        <v>1626</v>
      </c>
      <c r="B13" s="4" t="n">
        <v>22</v>
      </c>
      <c r="D13" s="0" t="n">
        <v>1622</v>
      </c>
      <c r="E13" s="4" t="n">
        <v>393</v>
      </c>
      <c r="G13" s="0" t="n">
        <v>1626</v>
      </c>
      <c r="H13" s="5" t="n">
        <v>520</v>
      </c>
      <c r="J13" s="0" t="n">
        <v>1623</v>
      </c>
      <c r="K13" s="4" t="n">
        <v>227</v>
      </c>
      <c r="M13" s="0" t="n">
        <v>1626</v>
      </c>
      <c r="N13" s="4" t="n">
        <v>409</v>
      </c>
      <c r="P13" s="0" t="n">
        <v>1623</v>
      </c>
      <c r="Q13" s="4" t="n">
        <v>98</v>
      </c>
    </row>
    <row r="14" customFormat="false" ht="15" hidden="false" customHeight="false" outlineLevel="0" collapsed="false">
      <c r="A14" s="0" t="n">
        <v>1602</v>
      </c>
      <c r="B14" s="4" t="n">
        <v>5</v>
      </c>
      <c r="D14" s="0" t="n">
        <v>1603</v>
      </c>
      <c r="E14" s="4" t="n">
        <v>209</v>
      </c>
      <c r="G14" s="0" t="n">
        <v>1604</v>
      </c>
      <c r="H14" s="5" t="n">
        <v>280</v>
      </c>
      <c r="J14" s="0" t="n">
        <v>1604</v>
      </c>
      <c r="K14" s="4" t="n">
        <v>123</v>
      </c>
      <c r="M14" s="0" t="n">
        <v>1602</v>
      </c>
      <c r="N14" s="4" t="n">
        <v>214</v>
      </c>
      <c r="Q14" s="4"/>
    </row>
    <row r="15" customFormat="false" ht="15" hidden="false" customHeight="false" outlineLevel="0" collapsed="false">
      <c r="A15" s="0" t="n">
        <v>1608</v>
      </c>
      <c r="B15" s="4" t="n">
        <v>7</v>
      </c>
      <c r="E15" s="4"/>
      <c r="G15" s="0" t="n">
        <v>1610</v>
      </c>
      <c r="H15" s="5" t="n">
        <v>318</v>
      </c>
      <c r="J15" s="0" t="n">
        <v>1610</v>
      </c>
      <c r="K15" s="4" t="n">
        <v>146</v>
      </c>
      <c r="M15" s="0" t="n">
        <v>1610</v>
      </c>
      <c r="N15" s="4" t="n">
        <v>256</v>
      </c>
      <c r="P15" s="0" t="n">
        <v>1610</v>
      </c>
      <c r="Q15" s="4" t="n">
        <v>52</v>
      </c>
    </row>
    <row r="16" customFormat="false" ht="15" hidden="false" customHeight="false" outlineLevel="0" collapsed="false">
      <c r="A16" s="0" t="n">
        <v>1616</v>
      </c>
      <c r="B16" s="4" t="n">
        <v>9</v>
      </c>
      <c r="D16" s="0" t="n">
        <v>1618</v>
      </c>
      <c r="E16" s="4" t="n">
        <v>348</v>
      </c>
      <c r="G16" s="0" t="n">
        <v>1616</v>
      </c>
      <c r="H16" s="5" t="n">
        <v>387</v>
      </c>
      <c r="J16" s="0" t="n">
        <v>1616</v>
      </c>
      <c r="K16" s="4" t="n">
        <v>183</v>
      </c>
      <c r="M16" s="0" t="n">
        <v>1617</v>
      </c>
      <c r="N16" s="4"/>
      <c r="P16" s="0" t="n">
        <v>1617</v>
      </c>
      <c r="Q16" s="4" t="n">
        <v>75</v>
      </c>
    </row>
    <row r="17" customFormat="false" ht="15" hidden="false" customHeight="false" outlineLevel="0" collapsed="false">
      <c r="A17" s="0" t="n">
        <v>1674</v>
      </c>
      <c r="B17" s="4" t="n">
        <f aca="false">AVERAGE(C17:C18)</f>
        <v>83</v>
      </c>
      <c r="C17" s="4" t="n">
        <v>87</v>
      </c>
      <c r="D17" s="0" t="n">
        <v>1594</v>
      </c>
      <c r="E17" s="4" t="n">
        <f aca="false">AVERAGE(F17:F18)</f>
        <v>169</v>
      </c>
      <c r="F17" s="4" t="n">
        <v>161</v>
      </c>
      <c r="G17" s="0" t="n">
        <v>1594</v>
      </c>
      <c r="H17" s="4" t="n">
        <f aca="false">AVERAGE(I17:I18)</f>
        <v>192.5</v>
      </c>
      <c r="I17" s="5" t="n">
        <v>193</v>
      </c>
      <c r="J17" s="0" t="n">
        <v>1595</v>
      </c>
      <c r="K17" s="4" t="n">
        <f aca="false">AVERAGE(L17:L20)</f>
        <v>99.75</v>
      </c>
      <c r="L17" s="4" t="n">
        <v>82</v>
      </c>
      <c r="M17" s="0" t="n">
        <v>1608</v>
      </c>
      <c r="N17" s="4" t="n">
        <f aca="false">AVERAGE(O17:O18)</f>
        <v>245.5</v>
      </c>
      <c r="O17" s="4" t="n">
        <v>230</v>
      </c>
      <c r="P17" s="0" t="n">
        <v>1600</v>
      </c>
      <c r="Q17" s="4" t="n">
        <f aca="false">AVERAGE(R17:R18,40)</f>
        <v>42.3333333333333</v>
      </c>
      <c r="R17" s="4" t="n">
        <v>43</v>
      </c>
    </row>
    <row r="18" customFormat="false" ht="15" hidden="false" customHeight="false" outlineLevel="0" collapsed="false">
      <c r="B18" s="4"/>
      <c r="C18" s="0" t="n">
        <v>79</v>
      </c>
      <c r="E18" s="4"/>
      <c r="F18" s="0" t="n">
        <v>177</v>
      </c>
      <c r="H18" s="5"/>
      <c r="I18" s="0" t="n">
        <v>192</v>
      </c>
      <c r="K18" s="4"/>
      <c r="L18" s="0" t="n">
        <v>101</v>
      </c>
      <c r="N18" s="4"/>
      <c r="O18" s="0" t="n">
        <v>261</v>
      </c>
      <c r="Q18" s="4"/>
      <c r="R18" s="0" t="n">
        <v>44</v>
      </c>
    </row>
    <row r="19" customFormat="false" ht="15" hidden="false" customHeight="false" outlineLevel="0" collapsed="false">
      <c r="A19" s="0" t="n">
        <v>1665</v>
      </c>
      <c r="B19" s="4" t="n">
        <f aca="false">AVERAGE(C19:C20)</f>
        <v>57</v>
      </c>
      <c r="C19" s="0" t="n">
        <v>57</v>
      </c>
      <c r="D19" s="0" t="n">
        <v>1613</v>
      </c>
      <c r="E19" s="4" t="n">
        <f aca="false">AVERAGE(F19:F20)</f>
        <v>274.5</v>
      </c>
      <c r="F19" s="6" t="n">
        <v>278</v>
      </c>
      <c r="H19" s="4"/>
      <c r="I19" s="7"/>
      <c r="K19" s="4"/>
      <c r="L19" s="6" t="n">
        <v>110</v>
      </c>
      <c r="M19" s="0" t="n">
        <v>1613</v>
      </c>
      <c r="N19" s="4" t="n">
        <f aca="false">AVERAGE(O19:O20)</f>
        <v>279.5</v>
      </c>
      <c r="O19" s="6" t="n">
        <v>277</v>
      </c>
      <c r="P19" s="0" t="n">
        <v>1602</v>
      </c>
      <c r="Q19" s="4" t="n">
        <f aca="false">AVERAGE(R19:R20,51)</f>
        <v>42</v>
      </c>
      <c r="R19" s="6" t="n">
        <v>35</v>
      </c>
    </row>
    <row r="20" customFormat="false" ht="15" hidden="false" customHeight="false" outlineLevel="0" collapsed="false">
      <c r="B20" s="4"/>
      <c r="C20" s="0" t="n">
        <v>57</v>
      </c>
      <c r="E20" s="4"/>
      <c r="F20" s="6" t="n">
        <v>271</v>
      </c>
      <c r="H20" s="5"/>
      <c r="I20" s="7"/>
      <c r="K20" s="4"/>
      <c r="L20" s="6" t="n">
        <v>106</v>
      </c>
      <c r="N20" s="4"/>
      <c r="O20" s="6" t="n">
        <v>282</v>
      </c>
      <c r="Q20" s="4"/>
      <c r="R20" s="6" t="n">
        <v>40</v>
      </c>
    </row>
    <row r="21" customFormat="false" ht="15" hidden="false" customHeight="false" outlineLevel="0" collapsed="false">
      <c r="A21" s="0" t="n">
        <v>1636</v>
      </c>
      <c r="B21" s="4" t="n">
        <f aca="false">AVERAGE(C21:C22)</f>
        <v>18.5</v>
      </c>
      <c r="C21" s="0" t="n">
        <v>18</v>
      </c>
      <c r="D21" s="0" t="n">
        <v>1609</v>
      </c>
      <c r="E21" s="4" t="n">
        <f aca="false">AVERAGE(F21:F22,240)</f>
        <v>251.333333333333</v>
      </c>
      <c r="F21" s="6" t="n">
        <v>227</v>
      </c>
      <c r="G21" s="0" t="n">
        <v>1613</v>
      </c>
      <c r="H21" s="4" t="n">
        <f aca="false">AVERAGE(I21:I22)</f>
        <v>346.5</v>
      </c>
      <c r="I21" s="7" t="n">
        <v>337</v>
      </c>
      <c r="J21" s="0" t="n">
        <v>1600</v>
      </c>
      <c r="K21" s="4" t="n">
        <f aca="false">AVERAGE(L21:L25,103)</f>
        <v>103.666666666667</v>
      </c>
      <c r="L21" s="6" t="n">
        <v>99</v>
      </c>
      <c r="M21" s="0" t="n">
        <v>1617</v>
      </c>
      <c r="N21" s="4" t="n">
        <f aca="false">AVERAGE(O21:O25,270)</f>
        <v>299.666666666667</v>
      </c>
      <c r="O21" s="6" t="n">
        <v>288</v>
      </c>
      <c r="P21" s="0" t="n">
        <v>1595</v>
      </c>
      <c r="Q21" s="4" t="n">
        <f aca="false">AVERAGE(R21:R22)</f>
        <v>34</v>
      </c>
      <c r="R21" s="6" t="n">
        <v>31</v>
      </c>
    </row>
    <row r="22" customFormat="false" ht="15" hidden="false" customHeight="false" outlineLevel="0" collapsed="false">
      <c r="B22" s="4"/>
      <c r="C22" s="0" t="n">
        <v>19</v>
      </c>
      <c r="E22" s="4"/>
      <c r="F22" s="6" t="n">
        <v>287</v>
      </c>
      <c r="H22" s="5"/>
      <c r="I22" s="7" t="n">
        <v>356</v>
      </c>
      <c r="K22" s="4"/>
      <c r="L22" s="6" t="n">
        <v>114</v>
      </c>
      <c r="N22" s="4"/>
      <c r="O22" s="6" t="n">
        <v>298</v>
      </c>
      <c r="Q22" s="4"/>
      <c r="R22" s="6" t="n">
        <v>37</v>
      </c>
    </row>
    <row r="23" customFormat="false" ht="15" hidden="false" customHeight="false" outlineLevel="0" collapsed="false">
      <c r="A23" s="0" t="n">
        <v>1644</v>
      </c>
      <c r="B23" s="4" t="n">
        <f aca="false">AVERAGE(C23:C25)</f>
        <v>32.3333333333333</v>
      </c>
      <c r="C23" s="0" t="n">
        <v>19</v>
      </c>
      <c r="D23" s="0" t="n">
        <v>1610</v>
      </c>
      <c r="E23" s="4" t="n">
        <f aca="false">AVERAGE(F23:F25)</f>
        <v>234.333333333333</v>
      </c>
      <c r="F23" s="6" t="n">
        <v>235</v>
      </c>
      <c r="G23" s="0" t="n">
        <v>1605</v>
      </c>
      <c r="H23" s="4" t="n">
        <f aca="false">AVERAGE(I23:I25)</f>
        <v>261.333333333333</v>
      </c>
      <c r="I23" s="7" t="n">
        <v>258</v>
      </c>
      <c r="J23" s="0" t="n">
        <v>1600</v>
      </c>
      <c r="K23" s="4"/>
      <c r="L23" s="6" t="n">
        <v>96</v>
      </c>
      <c r="N23" s="4"/>
      <c r="O23" s="6" t="n">
        <v>307</v>
      </c>
      <c r="P23" s="0" t="n">
        <v>1604</v>
      </c>
      <c r="Q23" s="4" t="n">
        <f aca="false">AVERAGE(R23:R25)</f>
        <v>41</v>
      </c>
      <c r="R23" s="6" t="n">
        <v>43</v>
      </c>
    </row>
    <row r="24" customFormat="false" ht="15" hidden="false" customHeight="false" outlineLevel="0" collapsed="false">
      <c r="B24" s="4"/>
      <c r="C24" s="0" t="n">
        <v>41</v>
      </c>
      <c r="E24" s="4"/>
      <c r="F24" s="6" t="n">
        <v>230</v>
      </c>
      <c r="H24" s="5"/>
      <c r="I24" s="7" t="n">
        <v>256</v>
      </c>
      <c r="K24" s="4"/>
      <c r="L24" s="6" t="n">
        <v>99</v>
      </c>
      <c r="N24" s="4"/>
      <c r="O24" s="6" t="n">
        <v>310</v>
      </c>
      <c r="Q24" s="4"/>
      <c r="R24" s="6" t="n">
        <v>42</v>
      </c>
    </row>
    <row r="25" customFormat="false" ht="15.75" hidden="false" customHeight="false" outlineLevel="0" collapsed="false">
      <c r="B25" s="8"/>
      <c r="C25" s="0" t="n">
        <v>37</v>
      </c>
      <c r="E25" s="8"/>
      <c r="F25" s="6" t="n">
        <v>238</v>
      </c>
      <c r="H25" s="9"/>
      <c r="I25" s="7" t="n">
        <v>270</v>
      </c>
      <c r="K25" s="8"/>
      <c r="L25" s="6" t="n">
        <v>111</v>
      </c>
      <c r="N25" s="8"/>
      <c r="O25" s="6" t="n">
        <v>325</v>
      </c>
      <c r="Q25" s="8"/>
      <c r="R25" s="6" t="n">
        <v>38</v>
      </c>
    </row>
    <row r="26" customFormat="false" ht="15" hidden="false" customHeight="false" outlineLevel="0" collapsed="false">
      <c r="C26" s="0" t="n">
        <v>37</v>
      </c>
      <c r="F26" s="6" t="n">
        <v>247</v>
      </c>
      <c r="I26" s="7" t="n">
        <v>282</v>
      </c>
      <c r="L26" s="6" t="n">
        <v>86</v>
      </c>
      <c r="O26" s="6" t="n">
        <v>326</v>
      </c>
      <c r="R26" s="6" t="n">
        <v>43</v>
      </c>
    </row>
    <row r="27" customFormat="false" ht="15" hidden="false" customHeight="false" outlineLevel="0" collapsed="false">
      <c r="A27" s="0" t="n">
        <v>1650</v>
      </c>
      <c r="B27" s="0" t="n">
        <v>40</v>
      </c>
      <c r="D27" s="0" t="n">
        <v>1605</v>
      </c>
      <c r="E27" s="0" t="n">
        <v>205</v>
      </c>
      <c r="I27" s="7" t="n">
        <v>267</v>
      </c>
      <c r="J27" s="0" t="n">
        <v>1608</v>
      </c>
      <c r="L27" s="6" t="n">
        <v>100</v>
      </c>
      <c r="O27" s="6" t="n">
        <v>306</v>
      </c>
      <c r="R27" s="6" t="n">
        <v>52</v>
      </c>
    </row>
    <row r="28" customFormat="false" ht="15" hidden="false" customHeight="false" outlineLevel="0" collapsed="false">
      <c r="G28" s="0" t="n">
        <v>1608</v>
      </c>
      <c r="H28" s="0" t="n">
        <f aca="false">AVERAGE(I28:I33,298,308)</f>
        <v>279</v>
      </c>
      <c r="I28" s="7" t="n">
        <v>280</v>
      </c>
      <c r="M28" s="0" t="n">
        <v>1620</v>
      </c>
      <c r="N28" s="0" t="n">
        <f aca="false">AVERAGE(O28:O30)</f>
        <v>314.333333333333</v>
      </c>
      <c r="O28" s="6" t="n">
        <v>325</v>
      </c>
    </row>
    <row r="29" customFormat="false" ht="15" hidden="false" customHeight="false" outlineLevel="0" collapsed="false">
      <c r="I29" s="7" t="n">
        <v>277</v>
      </c>
      <c r="O29" s="6" t="n">
        <v>300</v>
      </c>
    </row>
    <row r="30" customFormat="false" ht="15" hidden="false" customHeight="false" outlineLevel="0" collapsed="false">
      <c r="I30" s="7" t="n">
        <v>255</v>
      </c>
      <c r="O30" s="6" t="n">
        <v>318</v>
      </c>
    </row>
    <row r="31" customFormat="false" ht="15" hidden="false" customHeight="false" outlineLevel="0" collapsed="false">
      <c r="I31" s="7" t="n">
        <v>256</v>
      </c>
      <c r="M31" s="0" t="n">
        <v>1623</v>
      </c>
      <c r="N31" s="0" t="n">
        <f aca="false">AVERAGE(O31:O35)</f>
        <v>362</v>
      </c>
      <c r="O31" s="6" t="n">
        <v>346</v>
      </c>
    </row>
    <row r="32" customFormat="false" ht="15" hidden="false" customHeight="false" outlineLevel="0" collapsed="false">
      <c r="O32" s="6" t="n">
        <v>362</v>
      </c>
    </row>
    <row r="33" customFormat="false" ht="15" hidden="false" customHeight="false" outlineLevel="0" collapsed="false">
      <c r="O33" s="6" t="n">
        <v>365</v>
      </c>
    </row>
    <row r="34" customFormat="false" ht="15" hidden="false" customHeight="false" outlineLevel="0" collapsed="false">
      <c r="O34" s="6" t="n">
        <v>366</v>
      </c>
    </row>
    <row r="35" customFormat="false" ht="15" hidden="false" customHeight="false" outlineLevel="0" collapsed="false">
      <c r="O35" s="6" t="n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n">
        <v>1</v>
      </c>
      <c r="E1" s="0" t="n">
        <v>6</v>
      </c>
    </row>
    <row r="2" customFormat="false" ht="15" hidden="false" customHeight="false" outlineLevel="0" collapsed="false">
      <c r="A2" s="0" t="n">
        <v>1591</v>
      </c>
      <c r="B2" s="0" t="n">
        <v>12</v>
      </c>
      <c r="D2" s="0" t="n">
        <v>1573</v>
      </c>
      <c r="E2" s="0" t="n">
        <v>17</v>
      </c>
    </row>
    <row r="3" customFormat="false" ht="15" hidden="false" customHeight="false" outlineLevel="0" collapsed="false">
      <c r="A3" s="0" t="n">
        <v>1650</v>
      </c>
      <c r="B3" s="0" t="n">
        <v>76</v>
      </c>
      <c r="D3" s="0" t="n">
        <v>1623</v>
      </c>
      <c r="E3" s="0" t="n">
        <v>149</v>
      </c>
    </row>
    <row r="4" customFormat="false" ht="15" hidden="false" customHeight="false" outlineLevel="0" collapsed="false">
      <c r="A4" s="0" t="n">
        <v>1701</v>
      </c>
      <c r="B4" s="0" t="n">
        <v>264</v>
      </c>
      <c r="C4" s="0" t="n">
        <v>264</v>
      </c>
      <c r="D4" s="0" t="n">
        <v>1647</v>
      </c>
      <c r="E4" s="0" t="n">
        <v>311</v>
      </c>
      <c r="F4" s="0" t="n">
        <v>311</v>
      </c>
    </row>
    <row r="5" customFormat="false" ht="15" hidden="false" customHeight="false" outlineLevel="0" collapsed="false">
      <c r="C5" s="0" t="n">
        <v>272</v>
      </c>
      <c r="F5" s="0" t="n">
        <v>311</v>
      </c>
    </row>
    <row r="6" customFormat="false" ht="15" hidden="false" customHeight="false" outlineLevel="0" collapsed="false">
      <c r="A6" s="0" t="n">
        <v>1674</v>
      </c>
      <c r="B6" s="0" t="n">
        <f aca="false">AVERAGE(C6:C8)</f>
        <v>118.333333333333</v>
      </c>
      <c r="C6" s="0" t="n">
        <v>103</v>
      </c>
      <c r="D6" s="0" t="n">
        <v>1675</v>
      </c>
      <c r="E6" s="0" t="n">
        <f aca="false">AVERAGE(F6:F8)</f>
        <v>681</v>
      </c>
      <c r="F6" s="0" t="n">
        <v>650</v>
      </c>
    </row>
    <row r="7" customFormat="false" ht="15" hidden="false" customHeight="false" outlineLevel="0" collapsed="false">
      <c r="C7" s="0" t="n">
        <v>121</v>
      </c>
      <c r="F7" s="0" t="n">
        <v>694</v>
      </c>
    </row>
    <row r="8" customFormat="false" ht="15" hidden="false" customHeight="false" outlineLevel="0" collapsed="false">
      <c r="C8" s="0" t="n">
        <v>131</v>
      </c>
      <c r="F8" s="0" t="n">
        <v>699</v>
      </c>
    </row>
    <row r="9" customFormat="false" ht="15" hidden="false" customHeight="false" outlineLevel="0" collapsed="false">
      <c r="A9" s="0" t="n">
        <v>1618</v>
      </c>
      <c r="B9" s="0" t="n">
        <f aca="false">AVERAGE(C9:C13)</f>
        <v>25.4</v>
      </c>
      <c r="C9" s="0" t="n">
        <v>26</v>
      </c>
      <c r="D9" s="0" t="n">
        <v>1600</v>
      </c>
      <c r="E9" s="0" t="n">
        <f aca="false">AVERAGE(F9:F13)</f>
        <v>62.8</v>
      </c>
      <c r="F9" s="0" t="n">
        <v>67</v>
      </c>
    </row>
    <row r="10" customFormat="false" ht="15" hidden="false" customHeight="false" outlineLevel="0" collapsed="false">
      <c r="C10" s="0" t="n">
        <v>24</v>
      </c>
      <c r="F10" s="0" t="n">
        <v>70</v>
      </c>
    </row>
    <row r="11" customFormat="false" ht="15" hidden="false" customHeight="false" outlineLevel="0" collapsed="false">
      <c r="C11" s="0" t="n">
        <v>25</v>
      </c>
      <c r="F11" s="0" t="n">
        <v>73</v>
      </c>
    </row>
    <row r="12" customFormat="false" ht="15" hidden="false" customHeight="false" outlineLevel="0" collapsed="false">
      <c r="C12" s="0" t="n">
        <v>25</v>
      </c>
      <c r="F12" s="0" t="n">
        <v>54</v>
      </c>
    </row>
    <row r="13" customFormat="false" ht="15" hidden="false" customHeight="false" outlineLevel="0" collapsed="false">
      <c r="C13" s="0" t="n">
        <v>27</v>
      </c>
      <c r="F13" s="0" t="n">
        <v>50</v>
      </c>
    </row>
    <row r="14" customFormat="false" ht="15" hidden="false" customHeight="false" outlineLevel="0" collapsed="false">
      <c r="A14" s="0" t="n">
        <v>1637</v>
      </c>
      <c r="B14" s="0" t="n">
        <f aca="false">AVERAGE(C14:C17)</f>
        <v>41.75</v>
      </c>
      <c r="C14" s="0" t="n">
        <v>45</v>
      </c>
      <c r="D14" s="0" t="n">
        <v>1636</v>
      </c>
      <c r="E14" s="0" t="n">
        <f aca="false">AVERAGE(F14:F17)</f>
        <v>205.75</v>
      </c>
      <c r="F14" s="0" t="n">
        <v>211</v>
      </c>
    </row>
    <row r="15" customFormat="false" ht="15" hidden="false" customHeight="false" outlineLevel="0" collapsed="false">
      <c r="C15" s="0" t="n">
        <v>48</v>
      </c>
      <c r="F15" s="0" t="n">
        <v>182</v>
      </c>
    </row>
    <row r="16" customFormat="false" ht="15" hidden="false" customHeight="false" outlineLevel="0" collapsed="false">
      <c r="C16" s="0" t="n">
        <v>40</v>
      </c>
      <c r="F16" s="0" t="n">
        <v>212</v>
      </c>
    </row>
    <row r="17" customFormat="false" ht="15" hidden="false" customHeight="false" outlineLevel="0" collapsed="false">
      <c r="C17" s="0" t="n">
        <v>34</v>
      </c>
      <c r="F17" s="0" t="n">
        <v>218</v>
      </c>
    </row>
    <row r="18" customFormat="false" ht="15" hidden="false" customHeight="false" outlineLevel="0" collapsed="false">
      <c r="C18" s="0" t="n">
        <v>39</v>
      </c>
      <c r="F18" s="0" t="n">
        <v>207</v>
      </c>
    </row>
    <row r="19" customFormat="false" ht="15" hidden="false" customHeight="false" outlineLevel="0" collapsed="false">
      <c r="A19" s="0" t="n">
        <v>1664</v>
      </c>
      <c r="B19" s="0" t="n">
        <f aca="false">AVERAGE(C19:C23)</f>
        <v>87.8</v>
      </c>
      <c r="C19" s="0" t="n">
        <v>85</v>
      </c>
      <c r="D19" s="0" t="n">
        <v>1610</v>
      </c>
      <c r="E19" s="0" t="n">
        <f aca="false">AVERAGE(F19:F23)</f>
        <v>94.8</v>
      </c>
      <c r="F19" s="0" t="n">
        <v>100</v>
      </c>
    </row>
    <row r="20" customFormat="false" ht="15" hidden="false" customHeight="false" outlineLevel="0" collapsed="false">
      <c r="C20" s="0" t="n">
        <v>87</v>
      </c>
      <c r="F20" s="0" t="n">
        <v>90</v>
      </c>
    </row>
    <row r="21" customFormat="false" ht="15" hidden="false" customHeight="false" outlineLevel="0" collapsed="false">
      <c r="C21" s="0" t="n">
        <v>90</v>
      </c>
      <c r="F21" s="0" t="n">
        <v>94</v>
      </c>
    </row>
    <row r="22" customFormat="false" ht="15" hidden="false" customHeight="false" outlineLevel="0" collapsed="false">
      <c r="C22" s="0" t="n">
        <v>90</v>
      </c>
      <c r="F22" s="0" t="n">
        <v>92</v>
      </c>
    </row>
    <row r="23" customFormat="false" ht="15" hidden="false" customHeight="false" outlineLevel="0" collapsed="false">
      <c r="C23" s="0" t="n">
        <v>87</v>
      </c>
      <c r="F23" s="0" t="n">
        <v>98</v>
      </c>
    </row>
    <row r="24" customFormat="false" ht="15" hidden="false" customHeight="false" outlineLevel="0" collapsed="false">
      <c r="A24" s="0" t="n">
        <v>1656</v>
      </c>
      <c r="B24" s="0" t="n">
        <f aca="false">AVERAGE(C24:C28)</f>
        <v>82.6</v>
      </c>
      <c r="C24" s="0" t="n">
        <v>73</v>
      </c>
      <c r="D24" s="0" t="n">
        <v>1629</v>
      </c>
      <c r="E24" s="0" t="n">
        <f aca="false">AVERAGE(F24:F28)</f>
        <v>174.4</v>
      </c>
      <c r="F24" s="0" t="n">
        <v>178</v>
      </c>
    </row>
    <row r="25" customFormat="false" ht="15" hidden="false" customHeight="false" outlineLevel="0" collapsed="false">
      <c r="C25" s="0" t="n">
        <v>83</v>
      </c>
      <c r="F25" s="0" t="n">
        <v>166</v>
      </c>
    </row>
    <row r="26" customFormat="false" ht="15" hidden="false" customHeight="false" outlineLevel="0" collapsed="false">
      <c r="C26" s="0" t="n">
        <v>101</v>
      </c>
      <c r="F26" s="0" t="n">
        <v>184</v>
      </c>
    </row>
    <row r="27" customFormat="false" ht="15" hidden="false" customHeight="false" outlineLevel="0" collapsed="false">
      <c r="C27" s="0" t="n">
        <v>69</v>
      </c>
      <c r="F27" s="0" t="n">
        <v>176</v>
      </c>
    </row>
    <row r="28" customFormat="false" ht="15" hidden="false" customHeight="false" outlineLevel="0" collapsed="false">
      <c r="C28" s="0" t="n">
        <v>87</v>
      </c>
      <c r="F28" s="0" t="n">
        <v>168</v>
      </c>
    </row>
    <row r="29" customFormat="false" ht="15" hidden="false" customHeight="false" outlineLevel="0" collapsed="false">
      <c r="A29" s="0" t="n">
        <v>1645</v>
      </c>
      <c r="B29" s="0" t="n">
        <f aca="false">AVERAGE(C29:C33)</f>
        <v>50.6</v>
      </c>
      <c r="C29" s="0" t="n">
        <v>59</v>
      </c>
      <c r="D29" s="0" t="n">
        <v>1634</v>
      </c>
      <c r="E29" s="0" t="n">
        <f aca="false">AVERAGE(F29:F33)</f>
        <v>187.2</v>
      </c>
      <c r="F29" s="0" t="n">
        <v>170</v>
      </c>
    </row>
    <row r="30" customFormat="false" ht="15" hidden="false" customHeight="false" outlineLevel="0" collapsed="false">
      <c r="C30" s="0" t="n">
        <v>55</v>
      </c>
      <c r="F30" s="0" t="n">
        <v>194</v>
      </c>
    </row>
    <row r="31" customFormat="false" ht="15" hidden="false" customHeight="false" outlineLevel="0" collapsed="false">
      <c r="C31" s="0" t="n">
        <v>46</v>
      </c>
      <c r="F31" s="0" t="n">
        <v>202</v>
      </c>
    </row>
    <row r="32" customFormat="false" ht="15" hidden="false" customHeight="false" outlineLevel="0" collapsed="false">
      <c r="C32" s="0" t="n">
        <v>41</v>
      </c>
      <c r="F32" s="0" t="n">
        <v>184</v>
      </c>
    </row>
    <row r="33" customFormat="false" ht="15" hidden="false" customHeight="false" outlineLevel="0" collapsed="false">
      <c r="C33" s="0" t="n">
        <v>52</v>
      </c>
      <c r="F33" s="0" t="n">
        <v>186</v>
      </c>
    </row>
    <row r="34" customFormat="false" ht="15" hidden="false" customHeight="false" outlineLevel="0" collapsed="false">
      <c r="A34" s="0" t="n">
        <v>1669</v>
      </c>
      <c r="C34" s="0" t="n">
        <v>142</v>
      </c>
      <c r="D34" s="0" t="n">
        <v>1626</v>
      </c>
      <c r="F34" s="0" t="n">
        <v>142</v>
      </c>
    </row>
    <row r="35" customFormat="false" ht="15" hidden="false" customHeight="false" outlineLevel="0" collapsed="false">
      <c r="C35" s="0" t="n">
        <v>128</v>
      </c>
      <c r="F35" s="0" t="n">
        <v>147</v>
      </c>
    </row>
    <row r="36" customFormat="false" ht="15" hidden="false" customHeight="false" outlineLevel="0" collapsed="false">
      <c r="C36" s="0" t="n">
        <v>115</v>
      </c>
      <c r="F36" s="0" t="n">
        <v>168</v>
      </c>
    </row>
    <row r="37" customFormat="false" ht="15" hidden="false" customHeight="false" outlineLevel="0" collapsed="false">
      <c r="C37" s="0" t="n">
        <v>101</v>
      </c>
      <c r="F37" s="0" t="n">
        <v>144</v>
      </c>
    </row>
    <row r="38" customFormat="false" ht="15" hidden="false" customHeight="false" outlineLevel="0" collapsed="false">
      <c r="C38" s="0" t="n">
        <v>114</v>
      </c>
      <c r="F38" s="0" t="n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7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1600</v>
      </c>
      <c r="B3" s="2" t="n">
        <f aca="false">AVERAGE(C3:C4)</f>
        <v>191.5</v>
      </c>
      <c r="C3" s="0" t="n">
        <v>184</v>
      </c>
      <c r="D3" s="0" t="n">
        <v>1600</v>
      </c>
      <c r="E3" s="2" t="n">
        <f aca="false">AVERAGE(F3:F4)</f>
        <v>2291.5</v>
      </c>
      <c r="F3" s="6" t="n">
        <v>2373</v>
      </c>
      <c r="G3" s="0" t="n">
        <v>1597</v>
      </c>
      <c r="H3" s="2" t="n">
        <f aca="false">AVERAGE(I3:I4)</f>
        <v>2668.5</v>
      </c>
      <c r="I3" s="7" t="n">
        <v>2706</v>
      </c>
      <c r="J3" s="0" t="n">
        <v>1597</v>
      </c>
      <c r="K3" s="2" t="n">
        <f aca="false">AVERAGE(L3:L4)</f>
        <v>1402</v>
      </c>
      <c r="L3" s="6" t="n">
        <v>1455</v>
      </c>
      <c r="M3" s="0" t="n">
        <v>1600</v>
      </c>
      <c r="N3" s="2" t="n">
        <f aca="false">AVERAGE(O3:O4)</f>
        <v>1235</v>
      </c>
      <c r="O3" s="6" t="n">
        <v>1246</v>
      </c>
      <c r="P3" s="0" t="n">
        <v>1595</v>
      </c>
      <c r="Q3" s="2" t="n">
        <f aca="false">AVERAGE(R3:R4)</f>
        <v>598.5</v>
      </c>
      <c r="R3" s="6" t="n">
        <v>631</v>
      </c>
    </row>
    <row r="4" customFormat="false" ht="15.75" hidden="false" customHeight="false" outlineLevel="0" collapsed="false">
      <c r="B4" s="4"/>
      <c r="C4" s="0" t="n">
        <v>199</v>
      </c>
      <c r="E4" s="4"/>
      <c r="F4" s="0" t="n">
        <v>2210</v>
      </c>
      <c r="H4" s="5"/>
      <c r="I4" s="0" t="n">
        <v>2631</v>
      </c>
      <c r="K4" s="4"/>
      <c r="L4" s="0" t="n">
        <v>1349</v>
      </c>
      <c r="N4" s="4"/>
      <c r="O4" s="0" t="n">
        <v>1224</v>
      </c>
      <c r="Q4" s="4"/>
      <c r="R4" s="0" t="n">
        <v>566</v>
      </c>
    </row>
    <row r="5" customFormat="false" ht="15" hidden="false" customHeight="false" outlineLevel="0" collapsed="false">
      <c r="A5" s="0" t="n">
        <v>1622</v>
      </c>
      <c r="B5" s="2" t="n">
        <f aca="false">AVERAGE(C5:C6)</f>
        <v>440.5</v>
      </c>
      <c r="C5" s="0" t="n">
        <v>433</v>
      </c>
      <c r="D5" s="0" t="n">
        <v>1623</v>
      </c>
      <c r="E5" s="2" t="n">
        <f aca="false">AVERAGE(F5:F6)</f>
        <v>4110.5</v>
      </c>
      <c r="F5" s="6" t="n">
        <v>4051</v>
      </c>
      <c r="G5" s="6" t="n">
        <v>1626</v>
      </c>
      <c r="H5" s="2" t="n">
        <f aca="false">AVERAGE(I5:I6)</f>
        <v>5445</v>
      </c>
      <c r="I5" s="7" t="n">
        <v>5386</v>
      </c>
      <c r="J5" s="0" t="n">
        <v>1626</v>
      </c>
      <c r="K5" s="2" t="n">
        <f aca="false">AVERAGE(L5:L6)</f>
        <v>3303</v>
      </c>
      <c r="L5" s="6" t="n">
        <v>3294</v>
      </c>
      <c r="M5" s="0" t="n">
        <v>1626</v>
      </c>
      <c r="N5" s="2" t="n">
        <f aca="false">AVERAGE(O5:O6)</f>
        <v>2533.5</v>
      </c>
      <c r="O5" s="6" t="n">
        <v>2535</v>
      </c>
      <c r="P5" s="0" t="n">
        <v>1623</v>
      </c>
      <c r="Q5" s="2" t="n">
        <f aca="false">AVERAGE(R5:R6)</f>
        <v>1431.5</v>
      </c>
      <c r="R5" s="6" t="n">
        <v>1426</v>
      </c>
    </row>
    <row r="6" customFormat="false" ht="15.75" hidden="false" customHeight="false" outlineLevel="0" collapsed="false">
      <c r="B6" s="4"/>
      <c r="C6" s="0" t="n">
        <v>448</v>
      </c>
      <c r="E6" s="4"/>
      <c r="F6" s="6" t="n">
        <v>4170</v>
      </c>
      <c r="H6" s="5"/>
      <c r="I6" s="7" t="n">
        <v>5504</v>
      </c>
      <c r="K6" s="4"/>
      <c r="L6" s="6" t="n">
        <v>3312</v>
      </c>
      <c r="N6" s="4"/>
      <c r="O6" s="6" t="n">
        <v>2532</v>
      </c>
      <c r="Q6" s="4"/>
      <c r="R6" s="6" t="n">
        <v>1437</v>
      </c>
    </row>
    <row r="7" customFormat="false" ht="15" hidden="false" customHeight="false" outlineLevel="0" collapsed="false">
      <c r="A7" s="0" t="n">
        <v>1650</v>
      </c>
      <c r="B7" s="2" t="n">
        <f aca="false">AVERAGE(C7:C8)</f>
        <v>1119</v>
      </c>
      <c r="C7" s="0" t="n">
        <v>1110</v>
      </c>
      <c r="D7" s="0" t="n">
        <v>1647</v>
      </c>
      <c r="E7" s="2" t="n">
        <f aca="false">AVERAGE(F7:F8)</f>
        <v>6097.5</v>
      </c>
      <c r="F7" s="6" t="n">
        <v>6115</v>
      </c>
      <c r="G7" s="0" t="n">
        <v>1653</v>
      </c>
      <c r="H7" s="2" t="n">
        <f aca="false">AVERAGE(I7:I8)</f>
        <v>8074</v>
      </c>
      <c r="I7" s="7" t="n">
        <v>8058</v>
      </c>
      <c r="J7" s="0" t="n">
        <v>1647</v>
      </c>
      <c r="K7" s="2" t="n">
        <f aca="false">AVERAGE(L7:L8)</f>
        <v>5468</v>
      </c>
      <c r="L7" s="6" t="n">
        <v>5479</v>
      </c>
      <c r="M7" s="0" t="n">
        <v>1650</v>
      </c>
      <c r="N7" s="2" t="n">
        <f aca="false">AVERAGE(O7:O8)</f>
        <v>3954</v>
      </c>
      <c r="O7" s="6" t="n">
        <v>4075</v>
      </c>
      <c r="P7" s="0" t="n">
        <v>1650</v>
      </c>
      <c r="Q7" s="2" t="n">
        <f aca="false">AVERAGE(R7:R8)</f>
        <v>2702.5</v>
      </c>
      <c r="R7" s="6" t="n">
        <v>2721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.75" hidden="false" customHeight="false" outlineLevel="0" collapsed="false">
      <c r="C8" s="0" t="n">
        <v>1128</v>
      </c>
      <c r="F8" s="6" t="n">
        <v>6080</v>
      </c>
      <c r="I8" s="7" t="n">
        <v>8090</v>
      </c>
      <c r="L8" s="6" t="n">
        <v>5457</v>
      </c>
      <c r="O8" s="6" t="n">
        <v>3833</v>
      </c>
      <c r="R8" s="6" t="n">
        <v>2684</v>
      </c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A9" s="0" t="n">
        <v>1674</v>
      </c>
      <c r="B9" s="2" t="n">
        <f aca="false">AVERAGE(C9:C10)</f>
        <v>2094.5</v>
      </c>
      <c r="C9" s="0" t="n">
        <v>2120</v>
      </c>
      <c r="D9" s="0" t="n">
        <v>1677</v>
      </c>
      <c r="E9" s="2" t="n">
        <f aca="false">AVERAGE(F9:F10)</f>
        <v>9189</v>
      </c>
      <c r="F9" s="6" t="n">
        <v>9256</v>
      </c>
      <c r="G9" s="0" t="n">
        <v>1680</v>
      </c>
      <c r="H9" s="2" t="n">
        <f aca="false">AVERAGE(I9:I10)</f>
        <v>11328</v>
      </c>
      <c r="I9" s="7" t="n">
        <v>11124</v>
      </c>
      <c r="J9" s="0" t="n">
        <v>1677</v>
      </c>
      <c r="K9" s="2" t="n">
        <f aca="false">AVERAGE(L9:L10)</f>
        <v>8671.5</v>
      </c>
      <c r="L9" s="6" t="n">
        <v>8741</v>
      </c>
      <c r="M9" s="0" t="n">
        <v>1674</v>
      </c>
      <c r="N9" s="2" t="n">
        <f aca="false">AVERAGE(O9:O10)</f>
        <v>5670</v>
      </c>
      <c r="O9" s="6" t="n">
        <v>5785</v>
      </c>
      <c r="P9" s="0" t="n">
        <v>1675</v>
      </c>
      <c r="Q9" s="2" t="n">
        <f aca="false">AVERAGE(R9:R10)</f>
        <v>4298.5</v>
      </c>
      <c r="R9" s="6" t="n">
        <v>4355</v>
      </c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.75" hidden="false" customHeight="false" outlineLevel="0" collapsed="false">
      <c r="B10" s="4"/>
      <c r="C10" s="0" t="n">
        <v>2069</v>
      </c>
      <c r="E10" s="4"/>
      <c r="F10" s="6" t="n">
        <v>9122</v>
      </c>
      <c r="H10" s="5"/>
      <c r="I10" s="7" t="n">
        <v>11532</v>
      </c>
      <c r="K10" s="4"/>
      <c r="L10" s="6" t="n">
        <v>8602</v>
      </c>
      <c r="N10" s="4"/>
      <c r="O10" s="6" t="n">
        <v>5555</v>
      </c>
      <c r="Q10" s="4"/>
      <c r="R10" s="6" t="n">
        <v>4242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3417</v>
      </c>
      <c r="C11" s="0" t="n">
        <v>3356</v>
      </c>
      <c r="D11" s="0" t="n">
        <v>1700</v>
      </c>
      <c r="E11" s="2" t="n">
        <f aca="false">AVERAGE(F11:F12)</f>
        <v>11954</v>
      </c>
      <c r="F11" s="6" t="n">
        <v>11971</v>
      </c>
      <c r="G11" s="0" t="n">
        <v>1701</v>
      </c>
      <c r="H11" s="2" t="n">
        <f aca="false">AVERAGE(I11:I12)</f>
        <v>14567.5</v>
      </c>
      <c r="I11" s="7" t="n">
        <v>14709</v>
      </c>
      <c r="J11" s="0" t="n">
        <v>1700</v>
      </c>
      <c r="K11" s="2" t="n">
        <f aca="false">AVERAGE(L11:L12)</f>
        <v>11397</v>
      </c>
      <c r="L11" s="6" t="n">
        <v>11314</v>
      </c>
      <c r="M11" s="0" t="n">
        <v>1698</v>
      </c>
      <c r="N11" s="2" t="n">
        <f aca="false">AVERAGE(O11:O12)</f>
        <v>7531</v>
      </c>
      <c r="O11" s="6" t="n">
        <v>7529</v>
      </c>
      <c r="P11" s="0" t="n">
        <v>1700</v>
      </c>
      <c r="Q11" s="2" t="n">
        <f aca="false">AVERAGE(R11:R12)</f>
        <v>5975.5</v>
      </c>
      <c r="R11" s="6" t="n">
        <v>5952</v>
      </c>
    </row>
    <row r="12" customFormat="false" ht="15" hidden="false" customHeight="false" outlineLevel="0" collapsed="false">
      <c r="B12" s="4"/>
      <c r="C12" s="0" t="n">
        <v>3478</v>
      </c>
      <c r="E12" s="4"/>
      <c r="F12" s="6" t="n">
        <v>11937</v>
      </c>
      <c r="H12" s="5"/>
      <c r="I12" s="7" t="n">
        <v>14426</v>
      </c>
      <c r="K12" s="4"/>
      <c r="L12" s="6" t="n">
        <v>11480</v>
      </c>
      <c r="N12" s="4"/>
      <c r="O12" s="6" t="n">
        <v>7533</v>
      </c>
      <c r="Q12" s="4"/>
      <c r="R12" s="6" t="n">
        <v>5999</v>
      </c>
    </row>
    <row r="13" customFormat="false" ht="15" hidden="false" customHeight="false" outlineLevel="0" collapsed="false">
      <c r="B13" s="4"/>
      <c r="E13" s="4"/>
      <c r="H13" s="5"/>
      <c r="K13" s="4"/>
      <c r="N13" s="4"/>
      <c r="Q13" s="4"/>
    </row>
    <row r="14" customFormat="false" ht="15" hidden="false" customHeight="false" outlineLevel="0" collapsed="false">
      <c r="B14" s="4"/>
      <c r="E14" s="4"/>
      <c r="H14" s="5"/>
      <c r="K14" s="4"/>
      <c r="N14" s="4"/>
      <c r="Q14" s="4"/>
    </row>
    <row r="15" customFormat="false" ht="15" hidden="false" customHeight="false" outlineLevel="0" collapsed="false">
      <c r="B15" s="4"/>
      <c r="E15" s="4"/>
      <c r="H15" s="5"/>
      <c r="K15" s="4"/>
      <c r="N15" s="4"/>
      <c r="Q15" s="4"/>
    </row>
    <row r="16" customFormat="false" ht="15" hidden="false" customHeight="false" outlineLevel="0" collapsed="false">
      <c r="B16" s="4"/>
      <c r="E16" s="4"/>
      <c r="H16" s="5"/>
      <c r="K16" s="4"/>
      <c r="N16" s="4"/>
      <c r="Q16" s="4"/>
    </row>
    <row r="17" customFormat="false" ht="15" hidden="false" customHeight="false" outlineLevel="0" collapsed="false">
      <c r="B17" s="4"/>
      <c r="C17" s="4"/>
      <c r="E17" s="4"/>
      <c r="F17" s="4"/>
      <c r="H17" s="4"/>
      <c r="I17" s="5"/>
      <c r="K17" s="4"/>
      <c r="L17" s="4"/>
      <c r="N17" s="4"/>
      <c r="O17" s="4"/>
      <c r="Q17" s="4"/>
      <c r="R17" s="4"/>
    </row>
    <row r="18" customFormat="false" ht="15" hidden="false" customHeight="false" outlineLevel="0" collapsed="false">
      <c r="B18" s="4"/>
      <c r="E18" s="4"/>
      <c r="H18" s="5"/>
      <c r="K18" s="4"/>
      <c r="N18" s="4"/>
      <c r="Q18" s="4"/>
    </row>
    <row r="19" customFormat="false" ht="15" hidden="false" customHeight="false" outlineLevel="0" collapsed="false">
      <c r="B19" s="4"/>
      <c r="E19" s="4"/>
      <c r="F19" s="6"/>
      <c r="H19" s="4"/>
      <c r="I19" s="7"/>
      <c r="K19" s="4"/>
      <c r="L19" s="6"/>
      <c r="N19" s="4"/>
      <c r="O19" s="6"/>
      <c r="Q19" s="4"/>
      <c r="R19" s="6"/>
    </row>
    <row r="20" customFormat="false" ht="15" hidden="false" customHeight="false" outlineLevel="0" collapsed="false">
      <c r="B20" s="4"/>
      <c r="E20" s="4"/>
      <c r="F20" s="6"/>
      <c r="H20" s="5"/>
      <c r="I20" s="7"/>
      <c r="K20" s="4"/>
      <c r="L20" s="6"/>
      <c r="N20" s="4"/>
      <c r="O20" s="6"/>
      <c r="Q20" s="4"/>
      <c r="R20" s="6"/>
    </row>
    <row r="21" customFormat="false" ht="15" hidden="false" customHeight="false" outlineLevel="0" collapsed="false">
      <c r="B21" s="4"/>
      <c r="E21" s="4"/>
      <c r="F21" s="6"/>
      <c r="H21" s="4"/>
      <c r="I21" s="7"/>
      <c r="K21" s="4"/>
      <c r="L21" s="6"/>
      <c r="N21" s="4"/>
      <c r="O21" s="6"/>
      <c r="Q21" s="4"/>
      <c r="R21" s="6"/>
    </row>
    <row r="22" customFormat="false" ht="15" hidden="false" customHeight="false" outlineLevel="0" collapsed="false">
      <c r="B22" s="4"/>
      <c r="E22" s="4"/>
      <c r="F22" s="6"/>
      <c r="H22" s="5"/>
      <c r="I22" s="7"/>
      <c r="K22" s="4"/>
      <c r="L22" s="6"/>
      <c r="N22" s="4"/>
      <c r="O22" s="6"/>
      <c r="Q22" s="4"/>
      <c r="R22" s="6"/>
    </row>
    <row r="23" customFormat="false" ht="15" hidden="false" customHeight="false" outlineLevel="0" collapsed="false">
      <c r="B23" s="4"/>
      <c r="E23" s="4"/>
      <c r="F23" s="6"/>
      <c r="H23" s="4"/>
      <c r="I23" s="7"/>
      <c r="K23" s="4"/>
      <c r="L23" s="6"/>
      <c r="N23" s="4"/>
      <c r="O23" s="6"/>
      <c r="Q23" s="4"/>
      <c r="R23" s="6"/>
    </row>
    <row r="24" customFormat="false" ht="15" hidden="false" customHeight="false" outlineLevel="0" collapsed="false">
      <c r="B24" s="4"/>
      <c r="E24" s="4"/>
      <c r="F24" s="6"/>
      <c r="H24" s="5"/>
      <c r="I24" s="7"/>
      <c r="K24" s="4"/>
      <c r="L24" s="6"/>
      <c r="N24" s="4"/>
      <c r="O24" s="6"/>
      <c r="Q24" s="4"/>
      <c r="R24" s="6"/>
    </row>
    <row r="25" customFormat="false" ht="15.75" hidden="false" customHeight="false" outlineLevel="0" collapsed="false">
      <c r="B25" s="8"/>
      <c r="E25" s="8"/>
      <c r="F25" s="6"/>
      <c r="H25" s="9"/>
      <c r="I25" s="7"/>
      <c r="K25" s="8"/>
      <c r="L25" s="6"/>
      <c r="N25" s="8"/>
      <c r="O25" s="6"/>
      <c r="Q25" s="8"/>
      <c r="R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7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3" activeCellId="0" sqref="Q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E1" s="0" t="s">
        <v>8</v>
      </c>
      <c r="I1" s="0" t="s">
        <v>7</v>
      </c>
    </row>
    <row r="2" customFormat="false" ht="15.75" hidden="false" customHeight="false" outlineLevel="0" collapsed="false">
      <c r="B2" s="0" t="n">
        <v>1</v>
      </c>
      <c r="F2" s="0" t="n">
        <v>2</v>
      </c>
      <c r="J2" s="0" t="n">
        <v>3</v>
      </c>
      <c r="N2" s="0" t="n">
        <v>4</v>
      </c>
      <c r="R2" s="0" t="n">
        <v>5</v>
      </c>
      <c r="V2" s="0" t="n">
        <v>6</v>
      </c>
    </row>
    <row r="3" customFormat="false" ht="15" hidden="false" customHeight="false" outlineLevel="0" collapsed="false">
      <c r="A3" s="0" t="n">
        <v>1744</v>
      </c>
      <c r="B3" s="2" t="n">
        <f aca="false">AVERAGE(C3:C4)</f>
        <v>1329.5</v>
      </c>
      <c r="C3" s="0" t="n">
        <v>1265</v>
      </c>
      <c r="D3" s="0" t="n">
        <f aca="false">SQRT(B3)/SQRT(2)</f>
        <v>25.7827461687075</v>
      </c>
      <c r="E3" s="0" t="n">
        <v>1664</v>
      </c>
      <c r="F3" s="2" t="n">
        <f aca="false">AVERAGE(G3:G4)</f>
        <v>2939</v>
      </c>
      <c r="G3" s="6" t="n">
        <v>2963</v>
      </c>
      <c r="H3" s="0" t="n">
        <f aca="false">SQRT(F3)/SQRT(2)</f>
        <v>38.3340579641655</v>
      </c>
      <c r="I3" s="0" t="n">
        <v>1658</v>
      </c>
      <c r="J3" s="2" t="n">
        <f aca="false">AVERAGE(K3:K4)</f>
        <v>3550.5</v>
      </c>
      <c r="K3" s="7" t="n">
        <v>3555</v>
      </c>
      <c r="L3" s="0" t="n">
        <f aca="false">SQRT(J3)/SQRT(2)</f>
        <v>42.1337157155644</v>
      </c>
      <c r="M3" s="0" t="n">
        <v>1664</v>
      </c>
      <c r="N3" s="2" t="n">
        <f aca="false">AVERAGE(O3:O4)</f>
        <v>2284</v>
      </c>
      <c r="O3" s="6" t="s">
        <v>9</v>
      </c>
      <c r="P3" s="0" t="n">
        <f aca="false">SQRT(N3)/SQRT(2)</f>
        <v>33.7934904974316</v>
      </c>
      <c r="Q3" s="0" t="n">
        <v>1658</v>
      </c>
      <c r="R3" s="2" t="n">
        <f aca="false">AVERAGE(S3:S4)</f>
        <v>2333.5</v>
      </c>
      <c r="S3" s="6" t="n">
        <v>2404</v>
      </c>
      <c r="T3" s="0" t="n">
        <f aca="false">SQRT(R3)/SQRT(2)</f>
        <v>34.1577224065071</v>
      </c>
      <c r="U3" s="0" t="n">
        <v>1664</v>
      </c>
      <c r="V3" s="2" t="n">
        <f aca="false">AVERAGE(W3:W4)</f>
        <v>847.5</v>
      </c>
      <c r="W3" s="6" t="n">
        <v>885</v>
      </c>
      <c r="X3" s="0" t="n">
        <f aca="false">SQRT(V3)/SQRT(2)</f>
        <v>20.5851888502389</v>
      </c>
    </row>
    <row r="4" customFormat="false" ht="15.75" hidden="false" customHeight="false" outlineLevel="0" collapsed="false">
      <c r="B4" s="4"/>
      <c r="C4" s="0" t="n">
        <v>1394</v>
      </c>
      <c r="F4" s="4"/>
      <c r="G4" s="0" t="n">
        <v>2915</v>
      </c>
      <c r="J4" s="5"/>
      <c r="K4" s="0" t="n">
        <v>3546</v>
      </c>
      <c r="N4" s="4"/>
      <c r="O4" s="0" t="n">
        <v>2284</v>
      </c>
      <c r="R4" s="4"/>
      <c r="S4" s="0" t="n">
        <v>2263</v>
      </c>
      <c r="V4" s="4"/>
      <c r="W4" s="0" t="n">
        <v>810</v>
      </c>
    </row>
    <row r="5" customFormat="false" ht="15" hidden="false" customHeight="false" outlineLevel="0" collapsed="false">
      <c r="A5" s="0" t="n">
        <v>1709</v>
      </c>
      <c r="B5" s="2" t="n">
        <f aca="false">AVERAGE(C5:C6)</f>
        <v>552</v>
      </c>
      <c r="C5" s="0" t="n">
        <v>542</v>
      </c>
      <c r="D5" s="0" t="n">
        <f aca="false">SQRT(B5)/SQRT(2)</f>
        <v>16.6132477258361</v>
      </c>
      <c r="E5" s="0" t="n">
        <v>1658</v>
      </c>
      <c r="F5" s="2" t="n">
        <f aca="false">AVERAGE(G5:G6)</f>
        <v>2844.5</v>
      </c>
      <c r="G5" s="6" t="n">
        <v>2835</v>
      </c>
      <c r="H5" s="0" t="n">
        <f aca="false">SQRT(F5)/SQRT(2)</f>
        <v>37.7127299462661</v>
      </c>
      <c r="I5" s="6" t="n">
        <v>1661</v>
      </c>
      <c r="J5" s="2" t="n">
        <f aca="false">AVERAGE(K5:K6)</f>
        <v>3850.5</v>
      </c>
      <c r="K5" s="7" t="n">
        <v>3782</v>
      </c>
      <c r="L5" s="0" t="n">
        <f aca="false">SQRT(J5)/SQRT(2)</f>
        <v>43.8776708588776</v>
      </c>
      <c r="M5" s="0" t="n">
        <v>1658</v>
      </c>
      <c r="N5" s="2" t="n">
        <f aca="false">AVERAGE(O5:O6)</f>
        <v>1926.5</v>
      </c>
      <c r="O5" s="6" t="n">
        <v>1889</v>
      </c>
      <c r="P5" s="0" t="n">
        <f aca="false">SQRT(N5)/SQRT(2)</f>
        <v>31.036269105677</v>
      </c>
      <c r="Q5" s="0" t="n">
        <v>1661</v>
      </c>
      <c r="R5" s="2" t="n">
        <f aca="false">AVERAGE(S5:S6)</f>
        <v>2580</v>
      </c>
      <c r="S5" s="6" t="n">
        <v>2565</v>
      </c>
      <c r="T5" s="0" t="n">
        <f aca="false">SQRT(R5)/SQRT(2)</f>
        <v>35.9165699921359</v>
      </c>
      <c r="U5" s="0" t="n">
        <v>1659</v>
      </c>
      <c r="V5" s="2" t="n">
        <f aca="false">AVERAGE(W5:W6)</f>
        <v>836</v>
      </c>
      <c r="W5" s="6" t="n">
        <v>825</v>
      </c>
      <c r="X5" s="0" t="n">
        <f aca="false">SQRT(V5)/SQRT(2)</f>
        <v>20.4450483002609</v>
      </c>
    </row>
    <row r="6" customFormat="false" ht="15.75" hidden="false" customHeight="false" outlineLevel="0" collapsed="false">
      <c r="B6" s="4"/>
      <c r="C6" s="0" t="n">
        <v>562</v>
      </c>
      <c r="F6" s="4"/>
      <c r="G6" s="6" t="n">
        <v>2854</v>
      </c>
      <c r="H6" s="6"/>
      <c r="J6" s="5"/>
      <c r="K6" s="7" t="n">
        <v>3919</v>
      </c>
      <c r="L6" s="7"/>
      <c r="N6" s="4"/>
      <c r="O6" s="6" t="n">
        <v>1964</v>
      </c>
      <c r="P6" s="6"/>
      <c r="R6" s="4"/>
      <c r="S6" s="6" t="n">
        <v>2595</v>
      </c>
      <c r="T6" s="6"/>
      <c r="V6" s="4"/>
      <c r="W6" s="6" t="n">
        <v>847</v>
      </c>
    </row>
    <row r="7" customFormat="false" ht="15" hidden="false" customHeight="false" outlineLevel="0" collapsed="false">
      <c r="A7" s="0" t="n">
        <v>1778</v>
      </c>
      <c r="B7" s="2" t="n">
        <f aca="false">AVERAGE(C7:C8)</f>
        <v>2700</v>
      </c>
      <c r="C7" s="0" t="n">
        <v>2746</v>
      </c>
      <c r="D7" s="0" t="n">
        <f aca="false">SQRT(B7)/SQRT(2)</f>
        <v>36.7423461417477</v>
      </c>
      <c r="E7" s="0" t="n">
        <v>1625</v>
      </c>
      <c r="F7" s="2" t="n">
        <f aca="false">AVERAGE(G7:G8)</f>
        <v>1149.5</v>
      </c>
      <c r="G7" s="6" t="n">
        <v>1151</v>
      </c>
      <c r="H7" s="0" t="n">
        <f aca="false">SQRT(F7)/SQRT(2)</f>
        <v>23.9739441894737</v>
      </c>
      <c r="I7" s="0" t="n">
        <v>1624</v>
      </c>
      <c r="J7" s="2" t="n">
        <f aca="false">AVERAGE(K7:K8)</f>
        <v>1371</v>
      </c>
      <c r="K7" s="7" t="n">
        <v>1369</v>
      </c>
      <c r="L7" s="0" t="n">
        <f aca="false">SQRT(J7)/SQRT(2)</f>
        <v>26.1820549231721</v>
      </c>
      <c r="M7" s="0" t="n">
        <v>1623</v>
      </c>
      <c r="N7" s="2" t="n">
        <f aca="false">AVERAGE(O7:O8)</f>
        <v>588.5</v>
      </c>
      <c r="O7" s="6" t="n">
        <v>585</v>
      </c>
      <c r="P7" s="0" t="n">
        <f aca="false">SQRT(N7)/SQRT(2)</f>
        <v>17.1537167984084</v>
      </c>
      <c r="Q7" s="0" t="n">
        <v>1623</v>
      </c>
      <c r="R7" s="2" t="n">
        <f aca="false">AVERAGE(S7:S8)</f>
        <v>996</v>
      </c>
      <c r="S7" s="6" t="n">
        <v>945</v>
      </c>
      <c r="T7" s="0" t="n">
        <f aca="false">SQRT(R7)/SQRT(2)</f>
        <v>22.3159136044214</v>
      </c>
      <c r="U7" s="0" t="n">
        <v>1622</v>
      </c>
      <c r="V7" s="2" t="n">
        <f aca="false">AVERAGE(W7:W8)</f>
        <v>282.5</v>
      </c>
      <c r="W7" s="6" t="n">
        <v>294</v>
      </c>
      <c r="X7" s="0" t="n">
        <f aca="false">SQRT(V7)/SQRT(2)</f>
        <v>11.8848643240047</v>
      </c>
      <c r="BP7" s="0" t="n">
        <v>1701</v>
      </c>
      <c r="BQ7" s="4" t="n">
        <v>3101</v>
      </c>
      <c r="BS7" s="0" t="n">
        <v>1701</v>
      </c>
      <c r="BT7" s="5" t="n">
        <v>3838</v>
      </c>
      <c r="BV7" s="0" t="n">
        <v>1700</v>
      </c>
      <c r="BW7" s="4" t="n">
        <v>1972</v>
      </c>
      <c r="BY7" s="0" t="n">
        <v>1700</v>
      </c>
      <c r="BZ7" s="4" t="n">
        <v>2653</v>
      </c>
      <c r="CB7" s="0" t="n">
        <v>1698</v>
      </c>
      <c r="CC7" s="4" t="n">
        <v>832</v>
      </c>
    </row>
    <row r="8" customFormat="false" ht="15.75" hidden="false" customHeight="false" outlineLevel="0" collapsed="false">
      <c r="C8" s="0" t="n">
        <v>2654</v>
      </c>
      <c r="G8" s="6" t="n">
        <v>1148</v>
      </c>
      <c r="H8" s="6"/>
      <c r="K8" s="7" t="n">
        <v>1373</v>
      </c>
      <c r="L8" s="7"/>
      <c r="O8" s="6" t="n">
        <v>592</v>
      </c>
      <c r="P8" s="6"/>
      <c r="S8" s="6" t="n">
        <v>1047</v>
      </c>
      <c r="T8" s="6"/>
      <c r="W8" s="6" t="n">
        <v>271</v>
      </c>
      <c r="BM8" s="0" t="n">
        <v>1754</v>
      </c>
      <c r="BN8" s="4" t="n">
        <v>650</v>
      </c>
      <c r="BP8" s="0" t="n">
        <v>1749</v>
      </c>
      <c r="BQ8" s="4" t="n">
        <v>6827</v>
      </c>
      <c r="BS8" s="0" t="n">
        <v>1750</v>
      </c>
      <c r="BT8" s="5" t="n">
        <v>9247</v>
      </c>
      <c r="BV8" s="0" t="n">
        <v>1751</v>
      </c>
      <c r="BW8" s="4" t="n">
        <v>6281</v>
      </c>
      <c r="BY8" s="0" t="n">
        <v>1751</v>
      </c>
      <c r="BZ8" s="4" t="n">
        <v>5815</v>
      </c>
      <c r="CB8" s="0" t="n">
        <v>1750</v>
      </c>
      <c r="CC8" s="4" t="n">
        <v>2716</v>
      </c>
    </row>
    <row r="9" customFormat="false" ht="15" hidden="false" customHeight="false" outlineLevel="0" collapsed="false">
      <c r="A9" s="0" t="n">
        <v>1749</v>
      </c>
      <c r="B9" s="2" t="n">
        <f aca="false">AVERAGE(C9:C10)</f>
        <v>1495.5</v>
      </c>
      <c r="C9" s="0" t="n">
        <v>1531</v>
      </c>
      <c r="D9" s="0" t="n">
        <f aca="false">SQRT(B9)/SQRT(2)</f>
        <v>27.3450178277506</v>
      </c>
      <c r="E9" s="0" t="n">
        <v>1650</v>
      </c>
      <c r="F9" s="2" t="n">
        <f aca="false">AVERAGE(G9:G10)</f>
        <v>2161</v>
      </c>
      <c r="G9" s="6" t="n">
        <v>2224</v>
      </c>
      <c r="H9" s="0" t="n">
        <f aca="false">SQRT(F9)/SQRT(2)</f>
        <v>32.8709598277872</v>
      </c>
      <c r="I9" s="0" t="n">
        <v>1646</v>
      </c>
      <c r="J9" s="2" t="n">
        <f aca="false">AVERAGE(K9:K10)</f>
        <v>2563</v>
      </c>
      <c r="K9" s="7" t="n">
        <v>2683</v>
      </c>
      <c r="L9" s="0" t="n">
        <f aca="false">SQRT(J9)/SQRT(2)</f>
        <v>35.7980446393375</v>
      </c>
      <c r="M9" s="0" t="n">
        <v>1647</v>
      </c>
      <c r="N9" s="2" t="n">
        <f aca="false">AVERAGE(O9:O10)</f>
        <v>1330</v>
      </c>
      <c r="O9" s="6" t="n">
        <v>1368</v>
      </c>
      <c r="P9" s="0" t="n">
        <f aca="false">SQRT(N9)/SQRT(2)</f>
        <v>25.7875939164553</v>
      </c>
      <c r="Q9" s="0" t="n">
        <v>1647</v>
      </c>
      <c r="R9" s="2" t="n">
        <f aca="false">AVERAGE(S9:S10)</f>
        <v>1775.5</v>
      </c>
      <c r="S9" s="6" t="n">
        <v>1834</v>
      </c>
      <c r="T9" s="0" t="n">
        <f aca="false">SQRT(R9)/SQRT(2)</f>
        <v>29.7951338308792</v>
      </c>
      <c r="U9" s="0" t="n">
        <v>1650</v>
      </c>
      <c r="V9" s="2" t="n">
        <f aca="false">AVERAGE(W9:W10)</f>
        <v>587.5</v>
      </c>
      <c r="W9" s="6" t="n">
        <v>625</v>
      </c>
      <c r="X9" s="0" t="n">
        <f aca="false">SQRT(V9)/SQRT(2)</f>
        <v>17.1391365010026</v>
      </c>
      <c r="BM9" s="0" t="n">
        <v>1800</v>
      </c>
      <c r="BN9" s="4" t="n">
        <v>1830</v>
      </c>
      <c r="BP9" s="0" t="n">
        <v>1796</v>
      </c>
      <c r="BQ9" s="4" t="n">
        <v>12052</v>
      </c>
      <c r="BS9" s="0" t="n">
        <v>1797</v>
      </c>
      <c r="BT9" s="5" t="n">
        <v>15795</v>
      </c>
      <c r="BV9" s="0" t="n">
        <v>1797</v>
      </c>
      <c r="BW9" s="4" t="n">
        <v>12027</v>
      </c>
      <c r="BY9" s="0" t="n">
        <v>1797</v>
      </c>
      <c r="BZ9" s="4" t="n">
        <v>9337</v>
      </c>
      <c r="CB9" s="0" t="n">
        <v>1797</v>
      </c>
      <c r="CC9" s="4" t="n">
        <v>5373</v>
      </c>
    </row>
    <row r="10" customFormat="false" ht="15.75" hidden="false" customHeight="false" outlineLevel="0" collapsed="false">
      <c r="B10" s="4"/>
      <c r="C10" s="0" t="n">
        <v>1460</v>
      </c>
      <c r="F10" s="4"/>
      <c r="G10" s="6" t="n">
        <v>2098</v>
      </c>
      <c r="H10" s="6"/>
      <c r="J10" s="5"/>
      <c r="K10" s="7" t="n">
        <v>2443</v>
      </c>
      <c r="L10" s="7"/>
      <c r="N10" s="4"/>
      <c r="O10" s="6" t="n">
        <v>1292</v>
      </c>
      <c r="P10" s="6"/>
      <c r="R10" s="4"/>
      <c r="S10" s="6" t="n">
        <v>1717</v>
      </c>
      <c r="T10" s="6"/>
      <c r="V10" s="4"/>
      <c r="W10" s="6" t="n">
        <v>550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384.5</v>
      </c>
      <c r="C11" s="0" t="n">
        <v>399</v>
      </c>
      <c r="D11" s="0" t="n">
        <f aca="false">SQRT(B11)/SQRT(2)</f>
        <v>13.865424623862</v>
      </c>
      <c r="E11" s="0" t="n">
        <v>1700</v>
      </c>
      <c r="F11" s="2" t="n">
        <f aca="false">AVERAGE(G11:G12)</f>
        <v>5586</v>
      </c>
      <c r="G11" s="6" t="n">
        <v>5522</v>
      </c>
      <c r="H11" s="0" t="n">
        <f aca="false">SQRT(F11)/SQRT(2)</f>
        <v>52.8488410468952</v>
      </c>
      <c r="I11" s="0" t="n">
        <v>1701</v>
      </c>
      <c r="J11" s="2" t="n">
        <f aca="false">AVERAGE(K11:K12)</f>
        <v>7881.5</v>
      </c>
      <c r="K11" s="7" t="n">
        <v>7841</v>
      </c>
      <c r="L11" s="0" t="n">
        <f aca="false">SQRT(J11)/SQRT(2)</f>
        <v>62.7753932683818</v>
      </c>
      <c r="M11" s="0" t="n">
        <v>1700</v>
      </c>
      <c r="N11" s="2" t="n">
        <f aca="false">AVERAGE(O11:O12)</f>
        <v>5072.5</v>
      </c>
      <c r="O11" s="6" t="n">
        <v>5042</v>
      </c>
      <c r="P11" s="0" t="n">
        <f aca="false">SQRT(N11)/SQRT(2)</f>
        <v>50.361195378982</v>
      </c>
      <c r="Q11" s="0" t="n">
        <v>1698</v>
      </c>
      <c r="R11" s="2" t="n">
        <f aca="false">AVERAGE(S11:S12)</f>
        <v>4619.5</v>
      </c>
      <c r="S11" s="6" t="n">
        <v>4580</v>
      </c>
      <c r="T11" s="0" t="n">
        <f aca="false">SQRT(R11)/SQRT(2)</f>
        <v>48.0598585099873</v>
      </c>
      <c r="U11" s="0" t="n">
        <v>1700</v>
      </c>
      <c r="V11" s="2" t="n">
        <f aca="false">AVERAGE(W11:W12)</f>
        <v>2177.5</v>
      </c>
      <c r="W11" s="6" t="n">
        <v>2103</v>
      </c>
      <c r="X11" s="0" t="n">
        <f aca="false">SQRT(V11)/SQRT(2)</f>
        <v>32.9962119037928</v>
      </c>
    </row>
    <row r="12" customFormat="false" ht="15.75" hidden="false" customHeight="false" outlineLevel="0" collapsed="false">
      <c r="B12" s="4"/>
      <c r="C12" s="0" t="n">
        <v>370</v>
      </c>
      <c r="F12" s="4"/>
      <c r="G12" s="6" t="n">
        <v>5650</v>
      </c>
      <c r="H12" s="6"/>
      <c r="J12" s="5"/>
      <c r="K12" s="7" t="n">
        <v>7922</v>
      </c>
      <c r="L12" s="7"/>
      <c r="N12" s="4"/>
      <c r="O12" s="6" t="n">
        <v>5103</v>
      </c>
      <c r="P12" s="6"/>
      <c r="R12" s="4"/>
      <c r="S12" s="6" t="n">
        <v>4659</v>
      </c>
      <c r="T12" s="6"/>
      <c r="V12" s="4"/>
      <c r="W12" s="6" t="n">
        <v>2252</v>
      </c>
    </row>
    <row r="13" customFormat="false" ht="15" hidden="false" customHeight="false" outlineLevel="0" collapsed="false">
      <c r="A13" s="0" t="n">
        <v>1726</v>
      </c>
      <c r="B13" s="2" t="n">
        <f aca="false">AVERAGE(C13:C14)</f>
        <v>902</v>
      </c>
      <c r="C13" s="0" t="n">
        <v>869</v>
      </c>
      <c r="D13" s="0" t="n">
        <f aca="false">SQRT(B13)/SQRT(2)</f>
        <v>21.2367605815953</v>
      </c>
      <c r="E13" s="0" t="n">
        <v>1675</v>
      </c>
      <c r="F13" s="2" t="n">
        <f aca="false">AVERAGE(G13:G14)</f>
        <v>3765.5</v>
      </c>
      <c r="G13" s="6" t="n">
        <v>3788</v>
      </c>
      <c r="H13" s="0" t="n">
        <f aca="false">SQRT(F13)/SQRT(2)</f>
        <v>43.3906671992953</v>
      </c>
      <c r="I13" s="0" t="n">
        <v>1674</v>
      </c>
      <c r="J13" s="2" t="n">
        <f aca="false">AVERAGE(K13:K14)</f>
        <v>4984</v>
      </c>
      <c r="K13" s="7" t="n">
        <v>5037</v>
      </c>
      <c r="L13" s="0" t="n">
        <f aca="false">SQRT(J13)/SQRT(2)</f>
        <v>49.9199358973947</v>
      </c>
      <c r="M13" s="0" t="n">
        <v>1674</v>
      </c>
      <c r="N13" s="2" t="n">
        <f aca="false">AVERAGE(O13:O14)</f>
        <v>2811</v>
      </c>
      <c r="O13" s="6" t="n">
        <v>2814</v>
      </c>
      <c r="P13" s="0" t="n">
        <f aca="false">SQRT(N13)/SQRT(2)</f>
        <v>37.489998666311</v>
      </c>
      <c r="Q13" s="0" t="n">
        <v>1674</v>
      </c>
      <c r="R13" s="2" t="n">
        <f aca="false">AVERAGE(S13:S14)</f>
        <v>3145.5</v>
      </c>
      <c r="S13" s="6" t="n">
        <v>3157</v>
      </c>
      <c r="T13" s="0" t="n">
        <f aca="false">SQRT(R13)/SQRT(2)</f>
        <v>39.6579121992069</v>
      </c>
      <c r="U13" s="0" t="n">
        <v>1674</v>
      </c>
      <c r="V13" s="2" t="n">
        <f aca="false">AVERAGE(W13:W14)</f>
        <v>1175</v>
      </c>
      <c r="W13" s="0" t="n">
        <v>1183</v>
      </c>
      <c r="X13" s="0" t="n">
        <f aca="false">SQRT(V13)/SQRT(2)</f>
        <v>24.2383992870816</v>
      </c>
    </row>
    <row r="14" customFormat="false" ht="15.75" hidden="false" customHeight="false" outlineLevel="0" collapsed="false">
      <c r="B14" s="4"/>
      <c r="C14" s="0" t="n">
        <v>935</v>
      </c>
      <c r="F14" s="4"/>
      <c r="G14" s="6" t="n">
        <v>3743</v>
      </c>
      <c r="H14" s="6"/>
      <c r="J14" s="5"/>
      <c r="K14" s="7" t="n">
        <v>4931</v>
      </c>
      <c r="L14" s="7"/>
      <c r="N14" s="4"/>
      <c r="O14" s="6" t="n">
        <v>2808</v>
      </c>
      <c r="P14" s="6"/>
      <c r="R14" s="4"/>
      <c r="S14" s="6" t="n">
        <v>3134</v>
      </c>
      <c r="T14" s="6"/>
      <c r="V14" s="4"/>
      <c r="W14" s="0" t="n">
        <v>1167</v>
      </c>
    </row>
    <row r="15" customFormat="false" ht="15" hidden="false" customHeight="false" outlineLevel="0" collapsed="false">
      <c r="A15" s="0" t="n">
        <v>1738</v>
      </c>
      <c r="B15" s="2" t="n">
        <f aca="false">AVERAGE(C15:C16)</f>
        <v>1200.5</v>
      </c>
      <c r="C15" s="0" t="n">
        <v>1177</v>
      </c>
      <c r="D15" s="0" t="n">
        <f aca="false">SQRT(B15)/SQRT(2)</f>
        <v>24.5</v>
      </c>
      <c r="E15" s="0" t="n">
        <v>1669</v>
      </c>
      <c r="F15" s="2" t="n">
        <f aca="false">AVERAGE(G15:G16)</f>
        <v>3409.5</v>
      </c>
      <c r="G15" s="6" t="n">
        <v>3389</v>
      </c>
      <c r="H15" s="0" t="n">
        <f aca="false">SQRT(F15)/SQRT(2)</f>
        <v>41.2886182863995</v>
      </c>
      <c r="I15" s="0" t="n">
        <v>1666</v>
      </c>
      <c r="J15" s="2" t="n">
        <f aca="false">AVERAGE(K15:K16)</f>
        <v>4204.5</v>
      </c>
      <c r="K15" s="7" t="n">
        <v>4171</v>
      </c>
      <c r="L15" s="0" t="n">
        <f aca="false">SQRT(J15)/SQRT(2)</f>
        <v>45.850299889968</v>
      </c>
      <c r="M15" s="0" t="n">
        <v>1668</v>
      </c>
      <c r="N15" s="2" t="n">
        <f aca="false">AVERAGE(O15:O16)</f>
        <v>2450</v>
      </c>
      <c r="O15" s="6" t="n">
        <v>2349</v>
      </c>
      <c r="P15" s="0" t="n">
        <f aca="false">SQRT(N15)/SQRT(2)</f>
        <v>35</v>
      </c>
      <c r="Q15" s="0" t="n">
        <v>1664</v>
      </c>
      <c r="R15" s="2" t="n">
        <f aca="false">AVERAGE(S15:S16)</f>
        <v>2551</v>
      </c>
      <c r="S15" s="6" t="n">
        <v>2551</v>
      </c>
      <c r="T15" s="0" t="n">
        <f aca="false">SQRT(R15)/SQRT(2)</f>
        <v>35.7141428568571</v>
      </c>
      <c r="U15" s="0" t="n">
        <v>1672</v>
      </c>
      <c r="V15" s="2" t="n">
        <f aca="false">AVERAGE(W15:W16)</f>
        <v>1094.5</v>
      </c>
      <c r="W15" s="6" t="n">
        <v>1087</v>
      </c>
      <c r="X15" s="0" t="n">
        <f aca="false">SQRT(V15)/SQRT(2)</f>
        <v>23.3933751305792</v>
      </c>
    </row>
    <row r="16" customFormat="false" ht="15.75" hidden="false" customHeight="false" outlineLevel="0" collapsed="false">
      <c r="B16" s="4"/>
      <c r="C16" s="0" t="n">
        <v>1224</v>
      </c>
      <c r="F16" s="4"/>
      <c r="G16" s="6" t="n">
        <v>3430</v>
      </c>
      <c r="H16" s="6"/>
      <c r="J16" s="5"/>
      <c r="K16" s="7" t="n">
        <v>4238</v>
      </c>
      <c r="L16" s="7"/>
      <c r="N16" s="4"/>
      <c r="O16" s="6" t="n">
        <v>2551</v>
      </c>
      <c r="P16" s="6"/>
      <c r="R16" s="4"/>
      <c r="S16" s="6" t="n">
        <v>2551</v>
      </c>
      <c r="T16" s="6"/>
      <c r="V16" s="4"/>
      <c r="W16" s="6" t="n">
        <v>1102</v>
      </c>
    </row>
    <row r="17" customFormat="false" ht="15" hidden="false" customHeight="false" outlineLevel="0" collapsed="false">
      <c r="A17" s="0" t="n">
        <v>1741</v>
      </c>
      <c r="B17" s="2" t="n">
        <f aca="false">AVERAGE(C17:C18)</f>
        <v>1588.5</v>
      </c>
      <c r="C17" s="4" t="n">
        <v>1546</v>
      </c>
      <c r="E17" s="0" t="n">
        <v>1662</v>
      </c>
      <c r="F17" s="2" t="n">
        <f aca="false">AVERAGE(G17:G24)</f>
        <v>3314.125</v>
      </c>
      <c r="G17" s="4" t="n">
        <v>3433</v>
      </c>
      <c r="H17" s="6"/>
      <c r="I17" s="0" t="n">
        <v>1672</v>
      </c>
      <c r="J17" s="2" t="n">
        <f aca="false">AVERAGE(K17:K24)</f>
        <v>5225.125</v>
      </c>
      <c r="K17" s="5" t="n">
        <v>5251</v>
      </c>
      <c r="L17" s="7"/>
      <c r="M17" s="0" t="n">
        <v>1672</v>
      </c>
      <c r="N17" s="2" t="n">
        <f aca="false">AVERAGE(O17:O24)</f>
        <v>2912.25</v>
      </c>
      <c r="O17" s="4" t="n">
        <v>3054</v>
      </c>
      <c r="P17" s="6"/>
      <c r="Q17" s="0" t="n">
        <v>1671</v>
      </c>
      <c r="R17" s="2" t="n">
        <f aca="false">AVERAGE(S17:S24)</f>
        <v>3323.125</v>
      </c>
      <c r="S17" s="4" t="n">
        <v>3428</v>
      </c>
      <c r="T17" s="6"/>
      <c r="U17" s="0" t="n">
        <v>1666</v>
      </c>
      <c r="V17" s="2" t="n">
        <f aca="false">AVERAGE(W17:W24)</f>
        <v>1123.875</v>
      </c>
      <c r="W17" s="4" t="n">
        <v>1169</v>
      </c>
    </row>
    <row r="18" customFormat="false" ht="15" hidden="false" customHeight="false" outlineLevel="0" collapsed="false">
      <c r="B18" s="4"/>
      <c r="C18" s="10" t="n">
        <v>1631</v>
      </c>
      <c r="D18" s="6"/>
      <c r="F18" s="4"/>
      <c r="G18" s="10" t="n">
        <v>3471</v>
      </c>
      <c r="H18" s="6"/>
      <c r="J18" s="5"/>
      <c r="K18" s="11" t="n">
        <v>5303</v>
      </c>
      <c r="L18" s="7"/>
      <c r="N18" s="4"/>
      <c r="O18" s="10" t="n">
        <v>3063</v>
      </c>
      <c r="P18" s="6"/>
      <c r="R18" s="4"/>
      <c r="S18" s="10" t="n">
        <v>3474</v>
      </c>
      <c r="T18" s="6"/>
      <c r="V18" s="4"/>
      <c r="W18" s="10" t="n">
        <v>1116</v>
      </c>
    </row>
    <row r="19" customFormat="false" ht="15" hidden="false" customHeight="false" outlineLevel="0" collapsed="false">
      <c r="B19" s="4"/>
      <c r="C19" s="10" t="n">
        <v>1538</v>
      </c>
      <c r="D19" s="6"/>
      <c r="F19" s="4"/>
      <c r="G19" s="10" t="n">
        <v>3239</v>
      </c>
      <c r="H19" s="6"/>
      <c r="J19" s="4"/>
      <c r="K19" s="11" t="n">
        <v>5139</v>
      </c>
      <c r="L19" s="7"/>
      <c r="N19" s="4"/>
      <c r="O19" s="10" t="n">
        <v>3000</v>
      </c>
      <c r="P19" s="6"/>
      <c r="R19" s="4"/>
      <c r="S19" s="10" t="n">
        <v>3377</v>
      </c>
      <c r="T19" s="6"/>
      <c r="V19" s="4"/>
      <c r="W19" s="10" t="n">
        <v>1114</v>
      </c>
    </row>
    <row r="20" customFormat="false" ht="15" hidden="false" customHeight="false" outlineLevel="0" collapsed="false">
      <c r="B20" s="4"/>
      <c r="C20" s="10" t="n">
        <v>1605</v>
      </c>
      <c r="D20" s="6"/>
      <c r="F20" s="4"/>
      <c r="G20" s="10" t="n">
        <v>3393</v>
      </c>
      <c r="H20" s="6"/>
      <c r="J20" s="5"/>
      <c r="K20" s="11" t="n">
        <v>5245</v>
      </c>
      <c r="L20" s="7"/>
      <c r="N20" s="4"/>
      <c r="O20" s="10" t="n">
        <v>2823</v>
      </c>
      <c r="P20" s="6"/>
      <c r="R20" s="4"/>
      <c r="S20" s="10" t="n">
        <v>3285</v>
      </c>
      <c r="T20" s="6"/>
      <c r="V20" s="4"/>
      <c r="W20" s="10" t="n">
        <v>1126</v>
      </c>
    </row>
    <row r="21" customFormat="false" ht="15" hidden="false" customHeight="false" outlineLevel="0" collapsed="false">
      <c r="B21" s="4"/>
      <c r="C21" s="10" t="n">
        <v>1483</v>
      </c>
      <c r="D21" s="6"/>
      <c r="F21" s="4"/>
      <c r="G21" s="10" t="n">
        <v>3216</v>
      </c>
      <c r="H21" s="6"/>
      <c r="J21" s="4"/>
      <c r="K21" s="11" t="n">
        <v>5200</v>
      </c>
      <c r="L21" s="7"/>
      <c r="N21" s="4"/>
      <c r="O21" s="10" t="n">
        <v>2760</v>
      </c>
      <c r="P21" s="6"/>
      <c r="R21" s="4"/>
      <c r="S21" s="10" t="n">
        <v>3246</v>
      </c>
      <c r="T21" s="6"/>
      <c r="V21" s="4"/>
      <c r="W21" s="10" t="n">
        <v>1074</v>
      </c>
    </row>
    <row r="22" customFormat="false" ht="15" hidden="false" customHeight="false" outlineLevel="0" collapsed="false">
      <c r="B22" s="4"/>
      <c r="C22" s="10" t="n">
        <v>1541</v>
      </c>
      <c r="D22" s="6"/>
      <c r="F22" s="4"/>
      <c r="G22" s="10" t="n">
        <v>3274</v>
      </c>
      <c r="H22" s="6"/>
      <c r="J22" s="5"/>
      <c r="K22" s="11" t="n">
        <v>5193</v>
      </c>
      <c r="L22" s="7"/>
      <c r="N22" s="4"/>
      <c r="O22" s="10" t="n">
        <v>2750</v>
      </c>
      <c r="P22" s="6"/>
      <c r="R22" s="4"/>
      <c r="S22" s="10" t="n">
        <v>3290</v>
      </c>
      <c r="T22" s="6"/>
      <c r="V22" s="4"/>
      <c r="W22" s="10" t="n">
        <v>1117</v>
      </c>
    </row>
    <row r="23" customFormat="false" ht="15" hidden="false" customHeight="false" outlineLevel="0" collapsed="false">
      <c r="B23" s="4"/>
      <c r="C23" s="10" t="n">
        <v>1474</v>
      </c>
      <c r="D23" s="6"/>
      <c r="F23" s="4"/>
      <c r="G23" s="10" t="n">
        <v>3224</v>
      </c>
      <c r="H23" s="6"/>
      <c r="J23" s="4"/>
      <c r="K23" s="11" t="n">
        <v>5221</v>
      </c>
      <c r="L23" s="7"/>
      <c r="N23" s="4"/>
      <c r="O23" s="10" t="n">
        <v>2806</v>
      </c>
      <c r="P23" s="6"/>
      <c r="R23" s="4"/>
      <c r="S23" s="10" t="n">
        <v>3243</v>
      </c>
      <c r="T23" s="6"/>
      <c r="V23" s="4"/>
      <c r="W23" s="10" t="n">
        <v>1101</v>
      </c>
    </row>
    <row r="24" customFormat="false" ht="15" hidden="false" customHeight="false" outlineLevel="0" collapsed="false">
      <c r="B24" s="4"/>
      <c r="C24" s="10" t="n">
        <v>1472</v>
      </c>
      <c r="D24" s="6"/>
      <c r="F24" s="4"/>
      <c r="G24" s="10" t="n">
        <v>3263</v>
      </c>
      <c r="H24" s="6"/>
      <c r="J24" s="5"/>
      <c r="K24" s="11" t="n">
        <v>5249</v>
      </c>
      <c r="L24" s="7"/>
      <c r="N24" s="4"/>
      <c r="O24" s="10" t="n">
        <v>3042</v>
      </c>
      <c r="P24" s="6"/>
      <c r="R24" s="4"/>
      <c r="S24" s="10" t="n">
        <v>3242</v>
      </c>
      <c r="T24" s="6"/>
      <c r="V24" s="4"/>
      <c r="W24" s="10" t="n">
        <v>1174</v>
      </c>
    </row>
    <row r="25" customFormat="false" ht="15.75" hidden="false" customHeight="false" outlineLevel="0" collapsed="false">
      <c r="A25" s="0" t="s">
        <v>10</v>
      </c>
      <c r="B25" s="8"/>
      <c r="C25" s="10" t="n">
        <v>1469</v>
      </c>
      <c r="E25" s="0" t="s">
        <v>10</v>
      </c>
      <c r="F25" s="8"/>
      <c r="G25" s="10" t="n">
        <v>3131</v>
      </c>
      <c r="H25" s="6"/>
      <c r="I25" s="0" t="s">
        <v>10</v>
      </c>
      <c r="J25" s="9"/>
      <c r="K25" s="11" t="n">
        <v>4314</v>
      </c>
      <c r="L25" s="7"/>
      <c r="M25" s="0" t="s">
        <v>10</v>
      </c>
      <c r="N25" s="8"/>
      <c r="O25" s="10" t="n">
        <v>2895</v>
      </c>
      <c r="P25" s="6"/>
      <c r="Q25" s="0" t="s">
        <v>10</v>
      </c>
      <c r="R25" s="8"/>
      <c r="S25" s="10" t="n">
        <v>2706</v>
      </c>
      <c r="T25" s="6"/>
      <c r="U25" s="0" t="s">
        <v>11</v>
      </c>
      <c r="V25" s="8"/>
      <c r="W25" s="10" t="n">
        <v>895</v>
      </c>
    </row>
    <row r="26" customFormat="false" ht="15" hidden="false" customHeight="false" outlineLevel="0" collapsed="false">
      <c r="C26" s="10" t="n">
        <v>1540</v>
      </c>
      <c r="G26" s="10" t="n">
        <v>3059</v>
      </c>
      <c r="H26" s="6"/>
      <c r="K26" s="11" t="n">
        <v>3605</v>
      </c>
      <c r="L26" s="7"/>
      <c r="O26" s="10" t="n">
        <v>2906</v>
      </c>
      <c r="P26" s="6"/>
      <c r="S26" s="10" t="n">
        <v>2706</v>
      </c>
      <c r="T26" s="6"/>
      <c r="W26" s="10" t="n">
        <v>855</v>
      </c>
    </row>
    <row r="27" customFormat="false" ht="15" hidden="false" customHeight="false" outlineLevel="0" collapsed="false">
      <c r="C27" s="10" t="n">
        <v>1446</v>
      </c>
      <c r="G27" s="10" t="n">
        <v>3196</v>
      </c>
      <c r="K27" s="11" t="n">
        <v>3391</v>
      </c>
      <c r="L27" s="7"/>
      <c r="O27" s="10" t="n">
        <v>2876</v>
      </c>
      <c r="P27" s="6"/>
      <c r="S27" s="10" t="n">
        <v>2697</v>
      </c>
      <c r="T27" s="6"/>
      <c r="W27" s="10" t="n">
        <v>844</v>
      </c>
    </row>
    <row r="28" customFormat="false" ht="15" hidden="false" customHeight="false" outlineLevel="0" collapsed="false">
      <c r="C28" s="10" t="n">
        <v>1463</v>
      </c>
      <c r="G28" s="10" t="n">
        <v>3152</v>
      </c>
      <c r="K28" s="11" t="n">
        <v>3410</v>
      </c>
      <c r="L28" s="7"/>
      <c r="O28" s="10" t="n">
        <v>2839</v>
      </c>
      <c r="S28" s="10" t="n">
        <v>2737</v>
      </c>
      <c r="T28" s="6"/>
      <c r="W28" s="10" t="n">
        <v>885</v>
      </c>
    </row>
    <row r="29" customFormat="false" ht="15" hidden="false" customHeight="false" outlineLevel="0" collapsed="false">
      <c r="C29" s="10" t="n">
        <v>1453</v>
      </c>
      <c r="G29" s="10" t="n">
        <v>3085</v>
      </c>
      <c r="K29" s="11" t="n">
        <v>3590</v>
      </c>
      <c r="L29" s="7"/>
      <c r="O29" s="10" t="n">
        <v>2848</v>
      </c>
      <c r="S29" s="10" t="n">
        <v>2797</v>
      </c>
      <c r="T29" s="6"/>
      <c r="W29" s="10" t="n">
        <v>914</v>
      </c>
    </row>
    <row r="30" customFormat="false" ht="15" hidden="false" customHeight="false" outlineLevel="0" collapsed="false">
      <c r="C30" s="10" t="n">
        <v>1437</v>
      </c>
      <c r="G30" s="10" t="n">
        <v>3086</v>
      </c>
      <c r="K30" s="11" t="n">
        <v>3686</v>
      </c>
      <c r="L30" s="7"/>
      <c r="O30" s="10" t="n">
        <v>2834</v>
      </c>
      <c r="S30" s="10" t="n">
        <v>2734</v>
      </c>
      <c r="T30" s="6"/>
      <c r="W30" s="10" t="n">
        <v>939</v>
      </c>
    </row>
    <row r="31" customFormat="false" ht="15" hidden="false" customHeight="false" outlineLevel="0" collapsed="false">
      <c r="C31" s="10" t="n">
        <v>1450</v>
      </c>
      <c r="G31" s="10" t="n">
        <v>3100</v>
      </c>
      <c r="K31" s="11" t="n">
        <v>3504</v>
      </c>
      <c r="L31" s="7"/>
      <c r="O31" s="10" t="n">
        <v>2851</v>
      </c>
      <c r="S31" s="10" t="n">
        <v>2656</v>
      </c>
      <c r="T31" s="6"/>
      <c r="W31" s="10" t="n">
        <v>800</v>
      </c>
    </row>
    <row r="32" customFormat="false" ht="15" hidden="false" customHeight="false" outlineLevel="0" collapsed="false">
      <c r="C32" s="10" t="n">
        <v>1420</v>
      </c>
      <c r="G32" s="10" t="n">
        <v>3028</v>
      </c>
      <c r="K32" s="11" t="n">
        <v>3546</v>
      </c>
      <c r="O32" s="10" t="n">
        <v>2820</v>
      </c>
      <c r="S32" s="10" t="n">
        <v>2724</v>
      </c>
      <c r="T32" s="6"/>
      <c r="W32" s="10" t="n">
        <v>891</v>
      </c>
    </row>
    <row r="33" customFormat="false" ht="15" hidden="false" customHeight="false" outlineLevel="0" collapsed="false">
      <c r="C33" s="10" t="n">
        <v>1424</v>
      </c>
      <c r="G33" s="10" t="n">
        <v>3172</v>
      </c>
      <c r="K33" s="11" t="n">
        <v>3609</v>
      </c>
      <c r="O33" s="10" t="n">
        <v>2780</v>
      </c>
      <c r="S33" s="10" t="n">
        <v>2763</v>
      </c>
      <c r="T33" s="6"/>
      <c r="W33" s="10" t="n">
        <v>896</v>
      </c>
    </row>
    <row r="34" customFormat="false" ht="15" hidden="false" customHeight="false" outlineLevel="0" collapsed="false">
      <c r="C34" s="10" t="n">
        <v>1444</v>
      </c>
      <c r="G34" s="10" t="n">
        <v>3192</v>
      </c>
      <c r="K34" s="11" t="n">
        <v>3570</v>
      </c>
      <c r="O34" s="10" t="n">
        <v>2799</v>
      </c>
      <c r="S34" s="10" t="n">
        <v>2763</v>
      </c>
      <c r="T34" s="6"/>
      <c r="W34" s="10" t="n">
        <v>882</v>
      </c>
    </row>
    <row r="35" customFormat="false" ht="15" hidden="false" customHeight="false" outlineLevel="0" collapsed="false">
      <c r="C35" s="10" t="n">
        <v>1470</v>
      </c>
      <c r="G35" s="10" t="n">
        <v>3158</v>
      </c>
      <c r="K35" s="11" t="n">
        <v>3655</v>
      </c>
      <c r="O35" s="10" t="n">
        <v>2729</v>
      </c>
      <c r="S35" s="10" t="n">
        <v>2630</v>
      </c>
      <c r="T35" s="6"/>
      <c r="W35" s="10" t="n">
        <v>812</v>
      </c>
    </row>
    <row r="36" customFormat="false" ht="15" hidden="false" customHeight="false" outlineLevel="0" collapsed="false">
      <c r="A36" s="0" t="s">
        <v>12</v>
      </c>
      <c r="C36" s="10" t="n">
        <v>1461</v>
      </c>
      <c r="E36" s="0" t="s">
        <v>12</v>
      </c>
      <c r="G36" s="10" t="n">
        <v>3037</v>
      </c>
      <c r="I36" s="0" t="s">
        <v>12</v>
      </c>
      <c r="K36" s="11" t="n">
        <v>4473</v>
      </c>
      <c r="M36" s="0" t="s">
        <v>12</v>
      </c>
      <c r="O36" s="10" t="n">
        <v>2731</v>
      </c>
      <c r="Q36" s="0" t="s">
        <v>12</v>
      </c>
      <c r="S36" s="10" t="n">
        <v>2742</v>
      </c>
      <c r="U36" s="0" t="s">
        <v>12</v>
      </c>
      <c r="W36" s="10" t="n">
        <v>804</v>
      </c>
    </row>
    <row r="37" customFormat="false" ht="15" hidden="false" customHeight="false" outlineLevel="0" collapsed="false">
      <c r="C37" s="10" t="n">
        <v>1435</v>
      </c>
      <c r="G37" s="10" t="n">
        <v>3118</v>
      </c>
      <c r="K37" s="11" t="n">
        <v>4593</v>
      </c>
      <c r="O37" s="10" t="n">
        <v>2737</v>
      </c>
      <c r="S37" s="10" t="n">
        <v>2718</v>
      </c>
      <c r="W37" s="10" t="n">
        <v>917</v>
      </c>
    </row>
    <row r="38" customFormat="false" ht="15" hidden="false" customHeight="false" outlineLevel="0" collapsed="false">
      <c r="C38" s="10" t="n">
        <v>1439</v>
      </c>
      <c r="G38" s="10" t="n">
        <v>3180</v>
      </c>
      <c r="K38" s="11" t="n">
        <v>4561</v>
      </c>
      <c r="O38" s="10" t="n">
        <v>2762</v>
      </c>
      <c r="S38" s="10" t="n">
        <v>2827</v>
      </c>
      <c r="W38" s="10" t="n">
        <v>888</v>
      </c>
    </row>
    <row r="39" customFormat="false" ht="15" hidden="false" customHeight="false" outlineLevel="0" collapsed="false">
      <c r="C39" s="10" t="n">
        <v>1429</v>
      </c>
      <c r="G39" s="10" t="n">
        <v>3182</v>
      </c>
      <c r="K39" s="11" t="n">
        <v>4551</v>
      </c>
      <c r="O39" s="10" t="n">
        <v>2700</v>
      </c>
      <c r="S39" s="10" t="n">
        <v>2769</v>
      </c>
      <c r="W39" s="10" t="n">
        <v>881</v>
      </c>
    </row>
    <row r="40" customFormat="false" ht="15" hidden="false" customHeight="false" outlineLevel="0" collapsed="false">
      <c r="C40" s="10" t="n">
        <v>1424</v>
      </c>
      <c r="G40" s="10" t="n">
        <v>3149</v>
      </c>
      <c r="K40" s="11" t="n">
        <v>4537</v>
      </c>
      <c r="O40" s="10" t="n">
        <v>2776</v>
      </c>
      <c r="S40" s="10" t="n">
        <v>2737</v>
      </c>
      <c r="W40" s="0" t="n">
        <v>923</v>
      </c>
    </row>
    <row r="41" customFormat="false" ht="15" hidden="false" customHeight="false" outlineLevel="0" collapsed="false">
      <c r="C41" s="10" t="n">
        <v>1465</v>
      </c>
      <c r="G41" s="10" t="n">
        <v>3092</v>
      </c>
      <c r="K41" s="11" t="n">
        <v>4545</v>
      </c>
      <c r="O41" s="10" t="n">
        <v>2827</v>
      </c>
      <c r="S41" s="10" t="n">
        <v>2760</v>
      </c>
      <c r="W41" s="0" t="n">
        <v>863</v>
      </c>
    </row>
    <row r="42" customFormat="false" ht="15" hidden="false" customHeight="false" outlineLevel="0" collapsed="false">
      <c r="C42" s="10" t="n">
        <v>1421</v>
      </c>
      <c r="G42" s="10" t="n">
        <v>3110</v>
      </c>
      <c r="K42" s="11" t="n">
        <v>4519</v>
      </c>
      <c r="O42" s="10" t="n">
        <v>2776</v>
      </c>
      <c r="S42" s="10" t="n">
        <v>2763</v>
      </c>
      <c r="W42" s="0" t="n">
        <v>891</v>
      </c>
    </row>
    <row r="43" customFormat="false" ht="15" hidden="false" customHeight="false" outlineLevel="0" collapsed="false">
      <c r="C43" s="10" t="n">
        <v>1434</v>
      </c>
      <c r="G43" s="10" t="n">
        <v>3186</v>
      </c>
      <c r="K43" s="11" t="n">
        <v>4485</v>
      </c>
      <c r="O43" s="10" t="n">
        <v>2853</v>
      </c>
      <c r="S43" s="10" t="n">
        <v>2716</v>
      </c>
      <c r="W43" s="0" t="n">
        <v>853</v>
      </c>
    </row>
    <row r="54" customFormat="false" ht="15" hidden="false" customHeight="false" outlineLevel="0" collapsed="false">
      <c r="Y54" s="0" t="n">
        <v>7</v>
      </c>
    </row>
    <row r="56" customFormat="false" ht="15" hidden="false" customHeight="false" outlineLevel="0" collapsed="false">
      <c r="X56" s="0" t="n">
        <v>1597</v>
      </c>
      <c r="Y56" s="0" t="n">
        <f aca="false">AVERAGE(Z56:Z57)</f>
        <v>353.5</v>
      </c>
      <c r="Z56" s="0" t="n">
        <v>346</v>
      </c>
    </row>
    <row r="57" customFormat="false" ht="15" hidden="false" customHeight="false" outlineLevel="0" collapsed="false">
      <c r="Z57" s="0" t="n">
        <v>361</v>
      </c>
    </row>
    <row r="58" customFormat="false" ht="15" hidden="false" customHeight="false" outlineLevel="0" collapsed="false">
      <c r="X58" s="0" t="n">
        <v>1547</v>
      </c>
      <c r="Y58" s="0" t="n">
        <f aca="false">AVERAGE(Z58:Z59)</f>
        <v>215</v>
      </c>
      <c r="Z58" s="0" t="n">
        <v>201</v>
      </c>
    </row>
    <row r="59" customFormat="false" ht="15" hidden="false" customHeight="false" outlineLevel="0" collapsed="false">
      <c r="Z59" s="0" t="n">
        <v>229</v>
      </c>
    </row>
    <row r="60" customFormat="false" ht="15" hidden="false" customHeight="false" outlineLevel="0" collapsed="false">
      <c r="X60" s="0" t="n">
        <v>1623</v>
      </c>
      <c r="Y60" s="0" t="n">
        <f aca="false">AVERAGE(Z60:Z61)</f>
        <v>483</v>
      </c>
      <c r="Z60" s="0" t="n">
        <v>459</v>
      </c>
    </row>
    <row r="61" customFormat="false" ht="15" hidden="false" customHeight="false" outlineLevel="0" collapsed="false">
      <c r="Z61" s="0" t="n">
        <v>507</v>
      </c>
    </row>
    <row r="62" customFormat="false" ht="15" hidden="false" customHeight="false" outlineLevel="0" collapsed="false">
      <c r="X62" s="0" t="n">
        <v>1501</v>
      </c>
      <c r="Y62" s="0" t="n">
        <f aca="false">AVERAGE(Z62:Z63)</f>
        <v>111.5</v>
      </c>
      <c r="Z62" s="0" t="n">
        <v>110</v>
      </c>
    </row>
    <row r="63" customFormat="false" ht="15" hidden="false" customHeight="false" outlineLevel="0" collapsed="false">
      <c r="Z63" s="0" t="n">
        <v>113</v>
      </c>
    </row>
    <row r="64" customFormat="false" ht="15" hidden="false" customHeight="false" outlineLevel="0" collapsed="false">
      <c r="X64" s="0" t="n">
        <v>1570</v>
      </c>
      <c r="Y64" s="0" t="n">
        <f aca="false">AVERAGE(Z64:Z65)</f>
        <v>294.5</v>
      </c>
      <c r="Z64" s="0" t="n">
        <v>297</v>
      </c>
    </row>
    <row r="65" customFormat="false" ht="15" hidden="false" customHeight="false" outlineLevel="0" collapsed="false">
      <c r="Z65" s="0" t="n">
        <v>292</v>
      </c>
    </row>
    <row r="66" customFormat="false" ht="15" hidden="false" customHeight="false" outlineLevel="0" collapsed="false">
      <c r="X66" s="0" t="n">
        <v>1581</v>
      </c>
      <c r="Y66" s="0" t="n">
        <f aca="false">AVERAGE(Z66:Z67)</f>
        <v>338</v>
      </c>
      <c r="Z66" s="0" t="n">
        <v>322</v>
      </c>
    </row>
    <row r="67" customFormat="false" ht="15" hidden="false" customHeight="false" outlineLevel="0" collapsed="false">
      <c r="Z67" s="0" t="n">
        <v>354</v>
      </c>
    </row>
    <row r="68" customFormat="false" ht="15" hidden="false" customHeight="false" outlineLevel="0" collapsed="false">
      <c r="Z68" s="0" t="n">
        <v>335</v>
      </c>
    </row>
    <row r="69" customFormat="false" ht="15" hidden="false" customHeight="false" outlineLevel="0" collapsed="false">
      <c r="Z69" s="0" t="n">
        <v>321</v>
      </c>
    </row>
    <row r="70" customFormat="false" ht="15" hidden="false" customHeight="false" outlineLevel="0" collapsed="false">
      <c r="X70" s="0" t="n">
        <v>1589</v>
      </c>
      <c r="Y70" s="0" t="n">
        <f aca="false">AVERAGE(Z70:Z76)</f>
        <v>355</v>
      </c>
      <c r="Z70" s="0" t="n">
        <v>371</v>
      </c>
    </row>
    <row r="71" customFormat="false" ht="15" hidden="false" customHeight="false" outlineLevel="0" collapsed="false">
      <c r="Z71" s="0" t="n">
        <v>388</v>
      </c>
    </row>
    <row r="72" customFormat="false" ht="15" hidden="false" customHeight="false" outlineLevel="0" collapsed="false">
      <c r="Z72" s="0" t="n">
        <v>329</v>
      </c>
    </row>
    <row r="73" customFormat="false" ht="15" hidden="false" customHeight="false" outlineLevel="0" collapsed="false">
      <c r="Z73" s="0" t="n">
        <v>352</v>
      </c>
    </row>
    <row r="74" customFormat="false" ht="15" hidden="false" customHeight="false" outlineLevel="0" collapsed="false">
      <c r="Z74" s="0" t="n">
        <v>346</v>
      </c>
    </row>
    <row r="75" customFormat="false" ht="15" hidden="false" customHeight="false" outlineLevel="0" collapsed="false">
      <c r="Z75" s="0" t="n">
        <v>338</v>
      </c>
    </row>
    <row r="76" customFormat="false" ht="15" hidden="false" customHeight="false" outlineLevel="0" collapsed="false">
      <c r="Z76" s="0" t="n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8.5748987854251"/>
  </cols>
  <sheetData>
    <row r="1" customFormat="false" ht="15.75" hidden="false" customHeight="false" outlineLevel="0" collapsed="false">
      <c r="B1" s="0" t="n">
        <v>12</v>
      </c>
      <c r="D1" s="0" t="n">
        <v>1</v>
      </c>
      <c r="E1" s="0" t="n">
        <v>23</v>
      </c>
      <c r="G1" s="0" t="n">
        <v>2</v>
      </c>
      <c r="H1" s="0" t="n">
        <v>34</v>
      </c>
      <c r="K1" s="0" t="n">
        <v>45</v>
      </c>
      <c r="N1" s="0" t="n">
        <v>56</v>
      </c>
      <c r="Q1" s="0" t="n">
        <v>67</v>
      </c>
    </row>
    <row r="2" customFormat="false" ht="15" hidden="false" customHeight="false" outlineLevel="0" collapsed="false">
      <c r="B2" s="0" t="n">
        <v>5</v>
      </c>
      <c r="C2" s="2" t="n">
        <f aca="false">AVERAGE(D2:D3)</f>
        <v>55.5</v>
      </c>
      <c r="D2" s="0" t="n">
        <v>52</v>
      </c>
      <c r="E2" s="0" t="n">
        <v>-5</v>
      </c>
      <c r="F2" s="2" t="n">
        <f aca="false">AVERAGE(G2:G3)</f>
        <v>375.5</v>
      </c>
      <c r="G2" s="0" t="n">
        <v>358</v>
      </c>
      <c r="H2" s="0" t="n">
        <v>5</v>
      </c>
      <c r="I2" s="2" t="n">
        <f aca="false">AVERAGE(J2:J3)</f>
        <v>225</v>
      </c>
      <c r="J2" s="0" t="n">
        <v>222</v>
      </c>
      <c r="K2" s="0" t="n">
        <v>-5</v>
      </c>
      <c r="L2" s="2" t="n">
        <f aca="false">AVERAGE(M2:M3)</f>
        <v>422.5</v>
      </c>
      <c r="M2" s="0" t="n">
        <v>411</v>
      </c>
      <c r="N2" s="0" t="n">
        <v>5</v>
      </c>
      <c r="O2" s="2" t="n">
        <f aca="false">AVERAGE(P2:P3)</f>
        <v>59</v>
      </c>
      <c r="P2" s="0" t="n">
        <v>66</v>
      </c>
      <c r="Q2" s="0" t="n">
        <v>-6</v>
      </c>
      <c r="R2" s="2" t="n">
        <f aca="false">AVERAGE(S2:S3)</f>
        <v>4</v>
      </c>
      <c r="S2" s="0" t="n">
        <v>4</v>
      </c>
    </row>
    <row r="3" customFormat="false" ht="15.75" hidden="false" customHeight="false" outlineLevel="0" collapsed="false">
      <c r="C3" s="4"/>
      <c r="D3" s="0" t="n">
        <v>59</v>
      </c>
      <c r="F3" s="4"/>
      <c r="G3" s="0" t="n">
        <v>393</v>
      </c>
      <c r="I3" s="4"/>
      <c r="J3" s="0" t="n">
        <v>228</v>
      </c>
      <c r="L3" s="4"/>
      <c r="M3" s="0" t="n">
        <v>434</v>
      </c>
      <c r="O3" s="4"/>
      <c r="P3" s="0" t="n">
        <v>52</v>
      </c>
      <c r="R3" s="4"/>
      <c r="S3" s="0" t="n">
        <v>4</v>
      </c>
    </row>
    <row r="4" customFormat="false" ht="15" hidden="false" customHeight="false" outlineLevel="0" collapsed="false">
      <c r="B4" s="0" t="n">
        <v>15</v>
      </c>
      <c r="C4" s="2" t="n">
        <f aca="false">AVERAGE(D4:D6)</f>
        <v>49.3333333333333</v>
      </c>
      <c r="D4" s="0" t="n">
        <v>36</v>
      </c>
      <c r="E4" s="0" t="n">
        <v>-15</v>
      </c>
      <c r="F4" s="2" t="n">
        <f aca="false">AVERAGE(G4:G6)</f>
        <v>367.666666666667</v>
      </c>
      <c r="G4" s="6" t="n">
        <v>366</v>
      </c>
      <c r="H4" s="0" t="n">
        <v>15</v>
      </c>
      <c r="I4" s="2" t="n">
        <f aca="false">AVERAGE(J4:J6)</f>
        <v>192.666666666667</v>
      </c>
      <c r="J4" s="0" t="n">
        <v>176</v>
      </c>
      <c r="K4" s="0" t="n">
        <v>-15</v>
      </c>
      <c r="L4" s="2" t="n">
        <f aca="false">AVERAGE(M4:M6)</f>
        <v>351.666666666667</v>
      </c>
      <c r="M4" s="0" t="n">
        <v>313</v>
      </c>
      <c r="N4" s="0" t="n">
        <v>15</v>
      </c>
      <c r="O4" s="2" t="n">
        <f aca="false">AVERAGE(P4:P6)</f>
        <v>73</v>
      </c>
      <c r="P4" s="0" t="n">
        <v>78</v>
      </c>
      <c r="Q4" s="0" t="n">
        <v>-16</v>
      </c>
      <c r="R4" s="2" t="n">
        <f aca="false">AVERAGE(S4:S6)</f>
        <v>0.333333333333333</v>
      </c>
      <c r="S4" s="0" t="n">
        <v>0</v>
      </c>
    </row>
    <row r="5" customFormat="false" ht="15" hidden="false" customHeight="false" outlineLevel="0" collapsed="false">
      <c r="C5" s="4"/>
      <c r="D5" s="0" t="n">
        <v>61</v>
      </c>
      <c r="F5" s="4"/>
      <c r="G5" s="6" t="n">
        <v>391</v>
      </c>
      <c r="I5" s="4"/>
      <c r="J5" s="0" t="n">
        <v>201</v>
      </c>
      <c r="L5" s="4"/>
      <c r="M5" s="0" t="n">
        <v>382</v>
      </c>
      <c r="O5" s="4"/>
      <c r="P5" s="0" t="n">
        <v>75</v>
      </c>
      <c r="R5" s="4"/>
      <c r="S5" s="0" t="n">
        <v>0</v>
      </c>
    </row>
    <row r="6" customFormat="false" ht="15" hidden="false" customHeight="false" outlineLevel="0" collapsed="false">
      <c r="C6" s="4"/>
      <c r="D6" s="0" t="n">
        <v>51</v>
      </c>
      <c r="F6" s="4"/>
      <c r="G6" s="6" t="n">
        <v>346</v>
      </c>
      <c r="I6" s="4"/>
      <c r="J6" s="0" t="n">
        <v>201</v>
      </c>
      <c r="L6" s="4"/>
      <c r="M6" s="0" t="n">
        <v>360</v>
      </c>
      <c r="O6" s="4"/>
      <c r="P6" s="0" t="n">
        <v>66</v>
      </c>
      <c r="R6" s="4"/>
      <c r="S6" s="0" t="n">
        <v>1</v>
      </c>
    </row>
    <row r="7" customFormat="false" ht="15" hidden="false" customHeight="false" outlineLevel="0" collapsed="false">
      <c r="B7" s="0" t="n">
        <v>25</v>
      </c>
      <c r="C7" s="0" t="n">
        <f aca="false">AVERAGE(D8:D9)</f>
        <v>52.5</v>
      </c>
      <c r="D7" s="0" t="n">
        <v>53</v>
      </c>
      <c r="E7" s="0" t="n">
        <v>-25</v>
      </c>
      <c r="F7" s="0" t="n">
        <f aca="false">AVERAGE(G8:G9)</f>
        <v>367</v>
      </c>
      <c r="G7" s="6" t="n">
        <v>395</v>
      </c>
      <c r="H7" s="0" t="n">
        <v>25</v>
      </c>
      <c r="I7" s="0" t="n">
        <f aca="false">AVERAGE(J8:J9)</f>
        <v>158.5</v>
      </c>
      <c r="J7" s="6" t="n">
        <v>246</v>
      </c>
      <c r="K7" s="0" t="n">
        <v>-25</v>
      </c>
      <c r="L7" s="0" t="n">
        <f aca="false">AVERAGE(M8:M9)</f>
        <v>287.5</v>
      </c>
      <c r="M7" s="6" t="n">
        <v>362</v>
      </c>
      <c r="N7" s="0" t="n">
        <v>25</v>
      </c>
      <c r="O7" s="0" t="n">
        <f aca="false">AVERAGE(P8:P9)</f>
        <v>92</v>
      </c>
      <c r="P7" s="6" t="n">
        <v>94</v>
      </c>
      <c r="Q7" s="0" t="n">
        <v>-12</v>
      </c>
      <c r="R7" s="0" t="n">
        <f aca="false">AVERAGE(S8:S9)</f>
        <v>2</v>
      </c>
      <c r="S7" s="6" t="n">
        <v>4</v>
      </c>
      <c r="V7" s="0" t="s">
        <v>13</v>
      </c>
    </row>
    <row r="8" customFormat="false" ht="15.75" hidden="false" customHeight="false" outlineLevel="0" collapsed="false">
      <c r="C8" s="4"/>
      <c r="D8" s="0" t="n">
        <v>55</v>
      </c>
      <c r="F8" s="4"/>
      <c r="G8" s="6" t="n">
        <v>363</v>
      </c>
      <c r="I8" s="4"/>
      <c r="J8" s="6" t="n">
        <v>237</v>
      </c>
      <c r="L8" s="4"/>
      <c r="M8" s="6" t="n">
        <v>370</v>
      </c>
      <c r="O8" s="4"/>
      <c r="P8" s="6" t="n">
        <v>99</v>
      </c>
      <c r="R8" s="4"/>
      <c r="S8" s="6" t="n">
        <v>2</v>
      </c>
      <c r="V8" s="0" t="s">
        <v>14</v>
      </c>
    </row>
    <row r="9" customFormat="false" ht="15" hidden="false" customHeight="false" outlineLevel="0" collapsed="false">
      <c r="B9" s="0" t="n">
        <v>35</v>
      </c>
      <c r="C9" s="4"/>
      <c r="D9" s="0" t="n">
        <v>50</v>
      </c>
      <c r="E9" s="0" t="n">
        <v>-35</v>
      </c>
      <c r="F9" s="0" t="n">
        <f aca="false">AVERAGE(G10:G11)</f>
        <v>326</v>
      </c>
      <c r="G9" s="6" t="n">
        <v>371</v>
      </c>
      <c r="H9" s="0" t="n">
        <v>35</v>
      </c>
      <c r="I9" s="2" t="n">
        <f aca="false">AVERAGE(J9:J11)</f>
        <v>72</v>
      </c>
      <c r="J9" s="6" t="n">
        <v>80</v>
      </c>
      <c r="K9" s="0" t="n">
        <v>-35</v>
      </c>
      <c r="L9" s="2" t="n">
        <f aca="false">AVERAGE(M9:M11)</f>
        <v>221.333333333333</v>
      </c>
      <c r="M9" s="6" t="n">
        <v>205</v>
      </c>
      <c r="N9" s="0" t="n">
        <v>35</v>
      </c>
      <c r="O9" s="4"/>
      <c r="P9" s="6" t="n">
        <v>85</v>
      </c>
      <c r="Q9" s="0" t="n">
        <v>-14</v>
      </c>
      <c r="R9" s="2" t="n">
        <f aca="false">AVERAGE(S9:S11)</f>
        <v>4.33333333333333</v>
      </c>
      <c r="S9" s="6" t="n">
        <v>2</v>
      </c>
      <c r="V9" s="0" t="s">
        <v>15</v>
      </c>
    </row>
    <row r="10" customFormat="false" ht="15" hidden="false" customHeight="false" outlineLevel="0" collapsed="false">
      <c r="C10" s="4"/>
      <c r="D10" s="0" t="n">
        <v>33</v>
      </c>
      <c r="F10" s="4"/>
      <c r="G10" s="6" t="n">
        <v>334</v>
      </c>
      <c r="I10" s="4"/>
      <c r="J10" s="6" t="n">
        <v>71</v>
      </c>
      <c r="L10" s="4"/>
      <c r="M10" s="6" t="n">
        <v>210</v>
      </c>
      <c r="O10" s="4"/>
      <c r="P10" s="6" t="n">
        <v>52</v>
      </c>
      <c r="R10" s="4"/>
      <c r="S10" s="6" t="n">
        <v>6</v>
      </c>
      <c r="V10" s="0" t="s">
        <v>16</v>
      </c>
    </row>
    <row r="11" customFormat="false" ht="15" hidden="false" customHeight="false" outlineLevel="0" collapsed="false">
      <c r="C11" s="4"/>
      <c r="D11" s="0" t="n">
        <v>21</v>
      </c>
      <c r="F11" s="4"/>
      <c r="G11" s="6" t="n">
        <v>318</v>
      </c>
      <c r="I11" s="4"/>
      <c r="J11" s="6" t="n">
        <v>65</v>
      </c>
      <c r="L11" s="4"/>
      <c r="M11" s="6" t="n">
        <v>249</v>
      </c>
      <c r="O11" s="4"/>
      <c r="P11" s="6" t="n">
        <v>51</v>
      </c>
      <c r="R11" s="4"/>
      <c r="S11" s="6" t="n">
        <v>5</v>
      </c>
      <c r="V11" s="0" t="s">
        <v>17</v>
      </c>
    </row>
    <row r="12" customFormat="false" ht="15" hidden="false" customHeight="false" outlineLevel="0" collapsed="false">
      <c r="B12" s="0" t="n">
        <v>45</v>
      </c>
      <c r="C12" s="0" t="n">
        <f aca="false">AVERAGE(D13:D14)</f>
        <v>0.5</v>
      </c>
      <c r="D12" s="0" t="n">
        <v>1</v>
      </c>
      <c r="E12" s="0" t="n">
        <v>-45</v>
      </c>
      <c r="F12" s="0" t="n">
        <f aca="false">AVERAGE(G13:G14)</f>
        <v>5.5</v>
      </c>
      <c r="G12" s="6" t="n">
        <v>6</v>
      </c>
      <c r="H12" s="0" t="n">
        <v>45</v>
      </c>
      <c r="I12" s="0" t="n">
        <f aca="false">AVERAGE(J13:J14)</f>
        <v>16</v>
      </c>
      <c r="J12" s="6" t="n">
        <v>4</v>
      </c>
      <c r="K12" s="0" t="n">
        <v>-45</v>
      </c>
      <c r="L12" s="0" t="n">
        <f aca="false">AVERAGE(M13:M14)</f>
        <v>10</v>
      </c>
      <c r="M12" s="6" t="n">
        <v>6</v>
      </c>
      <c r="N12" s="0" t="n">
        <v>45</v>
      </c>
      <c r="O12" s="0" t="n">
        <f aca="false">AVERAGE(P13:P14)</f>
        <v>1.5</v>
      </c>
      <c r="P12" s="6" t="n">
        <v>0</v>
      </c>
      <c r="Q12" s="0" t="n">
        <v>-15</v>
      </c>
      <c r="R12" s="0" t="n">
        <f aca="false">AVERAGE(S13:S14)</f>
        <v>2.5</v>
      </c>
      <c r="S12" s="6" t="n">
        <v>5</v>
      </c>
      <c r="V12" s="0" t="s">
        <v>18</v>
      </c>
    </row>
    <row r="13" customFormat="false" ht="15" hidden="false" customHeight="false" outlineLevel="0" collapsed="false">
      <c r="C13" s="4"/>
      <c r="D13" s="0" t="n">
        <v>1</v>
      </c>
      <c r="F13" s="4"/>
      <c r="G13" s="6" t="n">
        <v>5</v>
      </c>
      <c r="I13" s="4"/>
      <c r="J13" s="6" t="n">
        <v>9</v>
      </c>
      <c r="L13" s="4"/>
      <c r="M13" s="6" t="n">
        <v>14</v>
      </c>
      <c r="O13" s="4"/>
      <c r="P13" s="6" t="n">
        <v>0</v>
      </c>
      <c r="R13" s="4"/>
      <c r="S13" s="6" t="n">
        <v>2</v>
      </c>
    </row>
    <row r="14" customFormat="false" ht="15" hidden="false" customHeight="false" outlineLevel="0" collapsed="false">
      <c r="B14" s="0" t="n">
        <v>47</v>
      </c>
      <c r="C14" s="4" t="n">
        <f aca="false">AVERAGE(D14:D21)</f>
        <v>0.625</v>
      </c>
      <c r="D14" s="0" t="n">
        <v>0</v>
      </c>
      <c r="E14" s="0" t="n">
        <v>-49</v>
      </c>
      <c r="F14" s="0" t="n">
        <f aca="false">AVERAGE(G15:G16)</f>
        <v>11</v>
      </c>
      <c r="G14" s="6" t="n">
        <v>6</v>
      </c>
      <c r="H14" s="0" t="n">
        <v>49</v>
      </c>
      <c r="I14" s="0" t="n">
        <f aca="false">AVERAGE(J15:J16)</f>
        <v>16</v>
      </c>
      <c r="J14" s="6" t="n">
        <v>23</v>
      </c>
      <c r="K14" s="0" t="n">
        <v>-40</v>
      </c>
      <c r="L14" s="4" t="n">
        <f aca="false">AVERAGE(M14:M21)</f>
        <v>33.75</v>
      </c>
      <c r="M14" s="6" t="n">
        <v>6</v>
      </c>
      <c r="N14" s="0" t="n">
        <v>40</v>
      </c>
      <c r="O14" s="4" t="n">
        <f aca="false">AVERAGE(P14:P21)</f>
        <v>2.75</v>
      </c>
      <c r="P14" s="6" t="n">
        <v>3</v>
      </c>
      <c r="Q14" s="0" t="n">
        <v>-15.5</v>
      </c>
      <c r="R14" s="4" t="n">
        <f aca="false">AVERAGE(S14:S21)</f>
        <v>2.25</v>
      </c>
      <c r="S14" s="6" t="n">
        <v>3</v>
      </c>
    </row>
    <row r="15" customFormat="false" ht="15" hidden="false" customHeight="false" outlineLevel="0" collapsed="false">
      <c r="C15" s="4"/>
      <c r="D15" s="0" t="n">
        <v>1</v>
      </c>
      <c r="F15" s="4"/>
      <c r="G15" s="6" t="n">
        <v>9</v>
      </c>
      <c r="I15" s="4"/>
      <c r="J15" s="6" t="n">
        <v>14</v>
      </c>
      <c r="L15" s="4"/>
      <c r="M15" s="6" t="n">
        <v>6</v>
      </c>
      <c r="O15" s="4"/>
      <c r="P15" s="6" t="n">
        <v>2</v>
      </c>
      <c r="R15" s="4"/>
      <c r="S15" s="0" t="n">
        <v>3</v>
      </c>
      <c r="V15" s="0" t="s">
        <v>19</v>
      </c>
      <c r="X15" s="0" t="n">
        <v>1</v>
      </c>
      <c r="Y15" s="0" t="n">
        <v>-32</v>
      </c>
      <c r="AC15" s="0" t="s">
        <v>20</v>
      </c>
      <c r="AE15" s="0" t="n">
        <v>1</v>
      </c>
    </row>
    <row r="16" customFormat="false" ht="15" hidden="false" customHeight="false" outlineLevel="0" collapsed="false">
      <c r="C16" s="4"/>
      <c r="D16" s="0" t="n">
        <v>0</v>
      </c>
      <c r="E16" s="0" t="n">
        <v>-45</v>
      </c>
      <c r="F16" s="4" t="n">
        <f aca="false">AVERAGE(G16:G21)</f>
        <v>9.66666666666667</v>
      </c>
      <c r="G16" s="6" t="n">
        <v>13</v>
      </c>
      <c r="H16" s="0" t="n">
        <v>45</v>
      </c>
      <c r="I16" s="4" t="n">
        <f aca="false">AVERAGE(J16:J21)</f>
        <v>25.5</v>
      </c>
      <c r="J16" s="6" t="n">
        <v>18</v>
      </c>
      <c r="L16" s="4"/>
      <c r="M16" s="6" t="n">
        <v>34</v>
      </c>
      <c r="O16" s="4"/>
      <c r="P16" s="6" t="n">
        <v>4</v>
      </c>
      <c r="R16" s="4"/>
      <c r="S16" s="0" t="n">
        <v>3</v>
      </c>
      <c r="X16" s="0" t="n">
        <v>2</v>
      </c>
      <c r="Y16" s="0" t="n">
        <v>-27</v>
      </c>
      <c r="AA16" s="0" t="s">
        <v>21</v>
      </c>
      <c r="AE16" s="0" t="n">
        <v>2</v>
      </c>
      <c r="AF16" s="0" t="n">
        <v>-8</v>
      </c>
    </row>
    <row r="17" customFormat="false" ht="15" hidden="false" customHeight="false" outlineLevel="0" collapsed="false">
      <c r="C17" s="4"/>
      <c r="D17" s="0" t="n">
        <v>1</v>
      </c>
      <c r="F17" s="4"/>
      <c r="G17" s="6" t="n">
        <v>9</v>
      </c>
      <c r="I17" s="4"/>
      <c r="J17" s="12" t="n">
        <v>104</v>
      </c>
      <c r="L17" s="4"/>
      <c r="M17" s="12" t="n">
        <v>116</v>
      </c>
      <c r="O17" s="4"/>
      <c r="P17" s="6" t="n">
        <v>1</v>
      </c>
      <c r="R17" s="4"/>
      <c r="S17" s="0" t="n">
        <v>2</v>
      </c>
      <c r="X17" s="0" t="n">
        <v>3</v>
      </c>
      <c r="Y17" s="0" t="n">
        <v>-19</v>
      </c>
      <c r="AE17" s="0" t="n">
        <v>3</v>
      </c>
      <c r="AF17" s="0" t="n">
        <v>0</v>
      </c>
    </row>
    <row r="18" customFormat="false" ht="15.75" hidden="false" customHeight="false" outlineLevel="0" collapsed="false">
      <c r="C18" s="8"/>
      <c r="D18" s="0" t="n">
        <v>1</v>
      </c>
      <c r="F18" s="8"/>
      <c r="G18" s="6" t="n">
        <v>8</v>
      </c>
      <c r="I18" s="8"/>
      <c r="J18" s="6" t="n">
        <v>5</v>
      </c>
      <c r="L18" s="8"/>
      <c r="M18" s="6" t="n">
        <v>21</v>
      </c>
      <c r="O18" s="8"/>
      <c r="P18" s="6" t="n">
        <v>4</v>
      </c>
      <c r="R18" s="8"/>
      <c r="S18" s="0" t="n">
        <v>1</v>
      </c>
      <c r="X18" s="0" t="n">
        <v>4</v>
      </c>
      <c r="Y18" s="0" t="n">
        <v>-25</v>
      </c>
      <c r="AE18" s="0" t="n">
        <v>4</v>
      </c>
      <c r="AF18" s="0" t="n">
        <v>-6</v>
      </c>
    </row>
    <row r="19" customFormat="false" ht="15" hidden="false" customHeight="false" outlineLevel="0" collapsed="false">
      <c r="D19" s="0" t="n">
        <v>2</v>
      </c>
      <c r="G19" s="6" t="n">
        <v>12</v>
      </c>
      <c r="J19" s="6" t="n">
        <v>13</v>
      </c>
      <c r="M19" s="6" t="n">
        <v>28</v>
      </c>
      <c r="P19" s="6" t="n">
        <v>8</v>
      </c>
      <c r="S19" s="0" t="n">
        <v>1</v>
      </c>
      <c r="X19" s="0" t="n">
        <v>5</v>
      </c>
      <c r="Y19" s="0" t="n">
        <v>-26</v>
      </c>
      <c r="AE19" s="0" t="n">
        <v>5</v>
      </c>
      <c r="AF19" s="0" t="n">
        <v>-7</v>
      </c>
    </row>
    <row r="20" customFormat="false" ht="15" hidden="false" customHeight="false" outlineLevel="0" collapsed="false">
      <c r="D20" s="0" t="n">
        <v>0</v>
      </c>
      <c r="G20" s="6" t="n">
        <v>8</v>
      </c>
      <c r="J20" s="6" t="n">
        <v>1</v>
      </c>
      <c r="M20" s="6" t="n">
        <v>38</v>
      </c>
      <c r="P20" s="6" t="n">
        <v>0</v>
      </c>
      <c r="S20" s="0" t="n">
        <v>3</v>
      </c>
      <c r="X20" s="0" t="n">
        <v>6</v>
      </c>
      <c r="Y20" s="0" t="n">
        <v>-23</v>
      </c>
      <c r="AE20" s="0" t="n">
        <v>6</v>
      </c>
      <c r="AF20" s="0" t="n">
        <v>-4</v>
      </c>
    </row>
    <row r="21" customFormat="false" ht="15" hidden="false" customHeight="false" outlineLevel="0" collapsed="false">
      <c r="D21" s="0" t="n">
        <v>0</v>
      </c>
      <c r="G21" s="6" t="n">
        <v>8</v>
      </c>
      <c r="J21" s="6" t="n">
        <v>12</v>
      </c>
      <c r="M21" s="6" t="n">
        <v>21</v>
      </c>
      <c r="P21" s="6" t="n">
        <v>0</v>
      </c>
      <c r="S21" s="0" t="n">
        <v>2</v>
      </c>
      <c r="X21" s="0" t="n">
        <v>7</v>
      </c>
      <c r="Y21" s="0" t="n">
        <v>0</v>
      </c>
      <c r="AE21" s="0" t="n">
        <v>7</v>
      </c>
      <c r="AF21" s="0" t="n">
        <v>19</v>
      </c>
    </row>
    <row r="22" customFormat="false" ht="15" hidden="false" customHeight="false" outlineLevel="0" collapsed="false">
      <c r="B22" s="0" t="n">
        <v>49</v>
      </c>
      <c r="C22" s="0" t="n">
        <f aca="false">AVERAGE(D22:D24)</f>
        <v>0.666666666666667</v>
      </c>
      <c r="D22" s="0" t="n">
        <v>2</v>
      </c>
      <c r="E22" s="0" t="n">
        <v>-50</v>
      </c>
      <c r="F22" s="0" t="n">
        <f aca="false">AVERAGE(G22:G24)</f>
        <v>5.33333333333333</v>
      </c>
      <c r="G22" s="6" t="n">
        <v>2</v>
      </c>
      <c r="H22" s="0" t="n">
        <v>50</v>
      </c>
      <c r="I22" s="0" t="n">
        <f aca="false">AVERAGE(J22:J24)</f>
        <v>9</v>
      </c>
      <c r="J22" s="6" t="n">
        <v>9</v>
      </c>
      <c r="K22" s="0" t="n">
        <v>-42</v>
      </c>
      <c r="L22" s="0" t="n">
        <f aca="false">AVERAGE(M22:M24)</f>
        <v>12.3333333333333</v>
      </c>
      <c r="M22" s="6" t="n">
        <v>15</v>
      </c>
      <c r="N22" s="0" t="n">
        <v>42</v>
      </c>
      <c r="O22" s="0" t="n">
        <f aca="false">AVERAGE(P22:P24)</f>
        <v>1</v>
      </c>
      <c r="P22" s="6" t="n">
        <v>3</v>
      </c>
      <c r="Q22" s="0" t="n">
        <v>-16</v>
      </c>
      <c r="R22" s="0" t="n">
        <f aca="false">AVERAGE(S22:S24)</f>
        <v>1.66666666666667</v>
      </c>
      <c r="S22" s="0" t="n">
        <v>3</v>
      </c>
    </row>
    <row r="23" customFormat="false" ht="15" hidden="false" customHeight="false" outlineLevel="0" collapsed="false">
      <c r="D23" s="0" t="n">
        <v>0</v>
      </c>
      <c r="G23" s="6" t="n">
        <v>5</v>
      </c>
      <c r="J23" s="6" t="n">
        <v>4</v>
      </c>
      <c r="M23" s="6" t="n">
        <v>8</v>
      </c>
      <c r="P23" s="6" t="n">
        <v>0</v>
      </c>
      <c r="S23" s="0" t="n">
        <v>2</v>
      </c>
    </row>
    <row r="24" customFormat="false" ht="15" hidden="false" customHeight="false" outlineLevel="0" collapsed="false">
      <c r="D24" s="0" t="n">
        <v>0</v>
      </c>
      <c r="G24" s="6" t="n">
        <v>9</v>
      </c>
      <c r="J24" s="6" t="n">
        <v>14</v>
      </c>
      <c r="M24" s="6" t="n">
        <v>14</v>
      </c>
      <c r="P24" s="6" t="n">
        <v>0</v>
      </c>
      <c r="S24" s="0" t="n">
        <v>0</v>
      </c>
    </row>
    <row r="25" customFormat="false" ht="15" hidden="false" customHeight="false" outlineLevel="0" collapsed="false">
      <c r="B25" s="0" t="n">
        <v>50</v>
      </c>
      <c r="C25" s="0" t="n">
        <f aca="false">AVERAGE(D25:D27)</f>
        <v>2.33333333333333</v>
      </c>
      <c r="D25" s="0" t="n">
        <v>5</v>
      </c>
      <c r="E25" s="0" t="n">
        <v>-54</v>
      </c>
      <c r="F25" s="0" t="n">
        <f aca="false">AVERAGE(G25:G27)</f>
        <v>0</v>
      </c>
      <c r="G25" s="6" t="n">
        <v>0</v>
      </c>
      <c r="H25" s="0" t="n">
        <v>54</v>
      </c>
      <c r="I25" s="0" t="n">
        <f aca="false">AVERAGE(J25:J27)</f>
        <v>0</v>
      </c>
      <c r="J25" s="6" t="n">
        <v>0</v>
      </c>
      <c r="K25" s="0" t="n">
        <v>-43</v>
      </c>
      <c r="L25" s="0" t="n">
        <f aca="false">AVERAGE(M25:M33)</f>
        <v>10.2222222222222</v>
      </c>
      <c r="M25" s="6" t="n">
        <v>12</v>
      </c>
      <c r="N25" s="0" t="n">
        <v>43</v>
      </c>
      <c r="O25" s="0" t="n">
        <f aca="false">AVERAGE(P25:P31)</f>
        <v>0.285714285714286</v>
      </c>
      <c r="P25" s="6" t="n">
        <v>0</v>
      </c>
      <c r="Q25" s="6" t="n">
        <v>-18</v>
      </c>
      <c r="R25" s="0" t="n">
        <f aca="false">AVERAGE(S25:S27)</f>
        <v>0</v>
      </c>
      <c r="S25" s="0" t="n">
        <v>0</v>
      </c>
    </row>
    <row r="26" customFormat="false" ht="15" hidden="false" customHeight="false" outlineLevel="0" collapsed="false">
      <c r="D26" s="0" t="n">
        <v>1</v>
      </c>
      <c r="G26" s="6" t="n">
        <v>0</v>
      </c>
      <c r="J26" s="6" t="n">
        <v>0</v>
      </c>
      <c r="M26" s="6" t="n">
        <v>10</v>
      </c>
      <c r="P26" s="6" t="n">
        <v>0</v>
      </c>
      <c r="S26" s="0" t="n">
        <v>0</v>
      </c>
    </row>
    <row r="27" customFormat="false" ht="15" hidden="false" customHeight="false" outlineLevel="0" collapsed="false">
      <c r="D27" s="0" t="n">
        <v>1</v>
      </c>
      <c r="G27" s="6" t="n">
        <v>0</v>
      </c>
      <c r="J27" s="6" t="n">
        <v>0</v>
      </c>
      <c r="M27" s="6" t="n">
        <v>11</v>
      </c>
      <c r="P27" s="6" t="n">
        <v>0</v>
      </c>
      <c r="S27" s="0" t="n">
        <v>0</v>
      </c>
    </row>
    <row r="28" customFormat="false" ht="15" hidden="false" customHeight="false" outlineLevel="0" collapsed="false">
      <c r="B28" s="0" t="n">
        <v>52</v>
      </c>
      <c r="C28" s="0" t="n">
        <v>4</v>
      </c>
      <c r="D28" s="0" t="n">
        <v>4</v>
      </c>
      <c r="E28" s="0" t="n">
        <v>-52</v>
      </c>
      <c r="G28" s="6" t="n">
        <v>0</v>
      </c>
      <c r="H28" s="0" t="n">
        <v>52</v>
      </c>
      <c r="I28" s="0" t="n">
        <v>0</v>
      </c>
      <c r="J28" s="6" t="n">
        <v>0</v>
      </c>
      <c r="M28" s="6" t="n">
        <v>5</v>
      </c>
      <c r="P28" s="6" t="n">
        <v>2</v>
      </c>
      <c r="Q28" s="0" t="n">
        <v>-17</v>
      </c>
      <c r="R28" s="0" t="n">
        <v>4</v>
      </c>
      <c r="S28" s="0" t="n">
        <v>1</v>
      </c>
    </row>
    <row r="29" customFormat="false" ht="15" hidden="false" customHeight="false" outlineLevel="0" collapsed="false">
      <c r="B29" s="0" t="n">
        <v>54</v>
      </c>
      <c r="C29" s="0" t="n">
        <f aca="false">AVERAGE(D29:D31)</f>
        <v>1.33333333333333</v>
      </c>
      <c r="D29" s="0" t="n">
        <v>1</v>
      </c>
      <c r="E29" s="0" t="n">
        <v>-52</v>
      </c>
      <c r="G29" s="6" t="n">
        <v>0</v>
      </c>
      <c r="H29" s="0" t="n">
        <v>-52</v>
      </c>
      <c r="I29" s="0" t="n">
        <f aca="false">AVERAGE(J29:J31)</f>
        <v>0</v>
      </c>
      <c r="J29" s="6" t="n">
        <v>0</v>
      </c>
      <c r="M29" s="6" t="n">
        <v>8</v>
      </c>
      <c r="P29" s="6" t="n">
        <v>0</v>
      </c>
      <c r="Q29" s="0" t="n">
        <v>-18</v>
      </c>
      <c r="R29" s="0" t="n">
        <f aca="false">AVERAGE(S29:S49)</f>
        <v>0.238095238095238</v>
      </c>
      <c r="S29" s="0" t="n">
        <v>0</v>
      </c>
    </row>
    <row r="30" customFormat="false" ht="15" hidden="false" customHeight="false" outlineLevel="0" collapsed="false">
      <c r="D30" s="0" t="n">
        <v>1</v>
      </c>
      <c r="G30" s="6" t="n">
        <v>0</v>
      </c>
      <c r="J30" s="6" t="n">
        <v>0</v>
      </c>
      <c r="M30" s="6" t="n">
        <v>1</v>
      </c>
      <c r="P30" s="6" t="n">
        <v>0</v>
      </c>
      <c r="S30" s="0" t="n">
        <v>1</v>
      </c>
    </row>
    <row r="31" customFormat="false" ht="15" hidden="false" customHeight="false" outlineLevel="0" collapsed="false">
      <c r="D31" s="0" t="n">
        <v>2</v>
      </c>
      <c r="G31" s="6" t="n">
        <v>0</v>
      </c>
      <c r="J31" s="6" t="n">
        <v>0</v>
      </c>
      <c r="M31" s="6" t="n">
        <v>12</v>
      </c>
      <c r="P31" s="6" t="n">
        <v>0</v>
      </c>
      <c r="S31" s="0" t="n">
        <v>0</v>
      </c>
    </row>
    <row r="32" customFormat="false" ht="15" hidden="false" customHeight="false" outlineLevel="0" collapsed="false">
      <c r="B32" s="0" t="n">
        <v>56</v>
      </c>
      <c r="C32" s="0" t="n">
        <f aca="false">AVERAGE(D33:D35)</f>
        <v>0.666666666666667</v>
      </c>
      <c r="D32" s="0" t="n">
        <v>2</v>
      </c>
      <c r="E32" s="0" t="n">
        <v>-57</v>
      </c>
      <c r="F32" s="0" t="n">
        <f aca="false">AVERAGE(G33:G34)</f>
        <v>0</v>
      </c>
      <c r="G32" s="6" t="n">
        <v>0</v>
      </c>
      <c r="H32" s="0" t="n">
        <v>57</v>
      </c>
      <c r="I32" s="0" t="n">
        <f aca="false">AVERAGE(J33:J34)</f>
        <v>0</v>
      </c>
      <c r="J32" s="6" t="n">
        <v>0</v>
      </c>
      <c r="M32" s="6" t="n">
        <v>13</v>
      </c>
      <c r="N32" s="6" t="n">
        <v>43</v>
      </c>
      <c r="O32" s="0" t="n">
        <f aca="false">AVERAGE(P33:P34)</f>
        <v>1</v>
      </c>
      <c r="P32" s="6" t="n">
        <v>2</v>
      </c>
      <c r="S32" s="0" t="n">
        <v>0</v>
      </c>
    </row>
    <row r="33" customFormat="false" ht="15" hidden="false" customHeight="false" outlineLevel="0" collapsed="false">
      <c r="D33" s="0" t="n">
        <v>1</v>
      </c>
      <c r="G33" s="6" t="n">
        <v>0</v>
      </c>
      <c r="J33" s="6" t="n">
        <v>0</v>
      </c>
      <c r="M33" s="6" t="n">
        <v>20</v>
      </c>
      <c r="P33" s="6" t="n">
        <v>2</v>
      </c>
      <c r="S33" s="0" t="n">
        <v>0</v>
      </c>
    </row>
    <row r="34" customFormat="false" ht="15" hidden="false" customHeight="false" outlineLevel="0" collapsed="false">
      <c r="B34" s="0" t="n">
        <v>58</v>
      </c>
      <c r="C34" s="0" t="n">
        <f aca="false">AVERAGE(D35:D40)</f>
        <v>0.666666666666667</v>
      </c>
      <c r="D34" s="0" t="n">
        <v>0</v>
      </c>
      <c r="E34" s="0" t="n">
        <v>-52</v>
      </c>
      <c r="F34" s="0" t="n">
        <f aca="false">AVERAGE(G34:G43,G28:G31)</f>
        <v>0.285714285714286</v>
      </c>
      <c r="G34" s="6" t="n">
        <v>0</v>
      </c>
      <c r="H34" s="0" t="n">
        <v>52</v>
      </c>
      <c r="I34" s="0" t="n">
        <f aca="false">AVERAGE(J34:J40,J28:J31)</f>
        <v>0.363636363636364</v>
      </c>
      <c r="J34" s="6" t="n">
        <v>0</v>
      </c>
      <c r="K34" s="0" t="n">
        <v>-48</v>
      </c>
      <c r="L34" s="6" t="n">
        <v>10</v>
      </c>
      <c r="M34" s="6" t="n">
        <v>10</v>
      </c>
      <c r="N34" s="0" t="n">
        <v>48</v>
      </c>
      <c r="O34" s="6" t="n">
        <v>0</v>
      </c>
      <c r="P34" s="6" t="n">
        <v>0</v>
      </c>
      <c r="S34" s="0" t="n">
        <v>0</v>
      </c>
    </row>
    <row r="35" customFormat="false" ht="15" hidden="false" customHeight="false" outlineLevel="0" collapsed="false">
      <c r="D35" s="0" t="n">
        <v>1</v>
      </c>
      <c r="G35" s="6" t="n">
        <v>0</v>
      </c>
      <c r="J35" s="6" t="n">
        <v>0</v>
      </c>
      <c r="K35" s="0" t="n">
        <v>-63</v>
      </c>
      <c r="L35" s="0" t="n">
        <v>1</v>
      </c>
      <c r="M35" s="6" t="n">
        <v>1</v>
      </c>
      <c r="N35" s="0" t="n">
        <v>63</v>
      </c>
      <c r="O35" s="0" t="n">
        <v>0</v>
      </c>
      <c r="P35" s="6" t="n">
        <v>0</v>
      </c>
      <c r="S35" s="0" t="n">
        <v>1</v>
      </c>
    </row>
    <row r="36" customFormat="false" ht="15" hidden="false" customHeight="false" outlineLevel="0" collapsed="false">
      <c r="D36" s="0" t="n">
        <v>0</v>
      </c>
      <c r="G36" s="6" t="n">
        <v>0</v>
      </c>
      <c r="J36" s="6" t="n">
        <v>0</v>
      </c>
      <c r="K36" s="0" t="n">
        <v>-67</v>
      </c>
      <c r="L36" s="0" t="n">
        <v>1</v>
      </c>
      <c r="M36" s="6" t="n">
        <v>1</v>
      </c>
      <c r="N36" s="0" t="n">
        <v>67</v>
      </c>
      <c r="O36" s="0" t="n">
        <v>1</v>
      </c>
      <c r="P36" s="6" t="n">
        <v>1</v>
      </c>
      <c r="S36" s="0" t="n">
        <v>1</v>
      </c>
    </row>
    <row r="37" customFormat="false" ht="15" hidden="false" customHeight="false" outlineLevel="0" collapsed="false">
      <c r="B37" s="0" t="n">
        <v>59</v>
      </c>
      <c r="C37" s="0" t="n">
        <f aca="false">AVERAGE(D37:D49)</f>
        <v>0.461538461538462</v>
      </c>
      <c r="D37" s="13" t="n">
        <v>2</v>
      </c>
      <c r="G37" s="6" t="n">
        <v>0</v>
      </c>
      <c r="J37" s="6" t="n">
        <v>0</v>
      </c>
      <c r="K37" s="0" t="n">
        <v>-69</v>
      </c>
      <c r="L37" s="0" t="n">
        <v>1</v>
      </c>
      <c r="M37" s="6" t="n">
        <v>1</v>
      </c>
      <c r="N37" s="0" t="n">
        <v>69</v>
      </c>
      <c r="O37" s="0" t="n">
        <v>1</v>
      </c>
      <c r="P37" s="6" t="n">
        <v>1</v>
      </c>
      <c r="S37" s="0" t="n">
        <v>0</v>
      </c>
    </row>
    <row r="38" customFormat="false" ht="15" hidden="false" customHeight="false" outlineLevel="0" collapsed="false">
      <c r="D38" s="13" t="n">
        <v>1</v>
      </c>
      <c r="G38" s="6" t="n">
        <v>3</v>
      </c>
      <c r="J38" s="6" t="n">
        <v>0</v>
      </c>
      <c r="K38" s="0" t="n">
        <v>-70</v>
      </c>
      <c r="L38" s="0" t="n">
        <f aca="false">AVERAGE(M38:M43)</f>
        <v>0.666666666666667</v>
      </c>
      <c r="M38" s="6" t="n">
        <v>1</v>
      </c>
      <c r="N38" s="0" t="n">
        <v>70</v>
      </c>
      <c r="O38" s="13" t="n">
        <v>0</v>
      </c>
      <c r="P38" s="6" t="n">
        <v>0</v>
      </c>
      <c r="S38" s="0" t="n">
        <v>0</v>
      </c>
    </row>
    <row r="39" customFormat="false" ht="15" hidden="false" customHeight="false" outlineLevel="0" collapsed="false">
      <c r="D39" s="13" t="n">
        <v>0</v>
      </c>
      <c r="G39" s="6" t="n">
        <v>0</v>
      </c>
      <c r="J39" s="6" t="n">
        <v>1</v>
      </c>
      <c r="M39" s="6" t="n">
        <v>0</v>
      </c>
      <c r="O39" s="13"/>
      <c r="P39" s="6" t="n">
        <v>0</v>
      </c>
      <c r="S39" s="0" t="n">
        <v>0</v>
      </c>
    </row>
    <row r="40" customFormat="false" ht="15" hidden="false" customHeight="false" outlineLevel="0" collapsed="false">
      <c r="D40" s="13" t="n">
        <v>0</v>
      </c>
      <c r="G40" s="6" t="n">
        <v>1</v>
      </c>
      <c r="J40" s="6" t="n">
        <v>3</v>
      </c>
      <c r="M40" s="6" t="n">
        <v>0</v>
      </c>
      <c r="O40" s="13"/>
      <c r="P40" s="6" t="n">
        <v>0</v>
      </c>
      <c r="S40" s="0" t="n">
        <v>0</v>
      </c>
    </row>
    <row r="41" customFormat="false" ht="15" hidden="false" customHeight="false" outlineLevel="0" collapsed="false">
      <c r="D41" s="13" t="n">
        <v>0</v>
      </c>
      <c r="G41" s="6" t="n">
        <v>0</v>
      </c>
      <c r="H41" s="0" t="n">
        <v>53</v>
      </c>
      <c r="I41" s="0" t="n">
        <f aca="false">AVERAGE(J41:J49)</f>
        <v>0.666666666666667</v>
      </c>
      <c r="J41" s="14" t="n">
        <v>2</v>
      </c>
      <c r="M41" s="6" t="n">
        <v>0</v>
      </c>
      <c r="O41" s="13"/>
      <c r="P41" s="6" t="n">
        <v>0</v>
      </c>
      <c r="S41" s="0" t="n">
        <v>0</v>
      </c>
    </row>
    <row r="42" customFormat="false" ht="15" hidden="false" customHeight="false" outlineLevel="0" collapsed="false">
      <c r="D42" s="13" t="n">
        <v>0</v>
      </c>
      <c r="G42" s="6" t="n">
        <v>0</v>
      </c>
      <c r="J42" s="14" t="n">
        <v>1</v>
      </c>
      <c r="M42" s="6" t="n">
        <v>1</v>
      </c>
      <c r="O42" s="13"/>
      <c r="P42" s="6" t="n">
        <v>0</v>
      </c>
      <c r="S42" s="0" t="n">
        <v>0</v>
      </c>
    </row>
    <row r="43" customFormat="false" ht="15" hidden="false" customHeight="false" outlineLevel="0" collapsed="false">
      <c r="D43" s="13" t="n">
        <v>0</v>
      </c>
      <c r="G43" s="6" t="n">
        <v>0</v>
      </c>
      <c r="J43" s="14" t="n">
        <v>3</v>
      </c>
      <c r="M43" s="6" t="n">
        <v>2</v>
      </c>
      <c r="O43" s="13"/>
      <c r="P43" s="6" t="n">
        <v>0</v>
      </c>
      <c r="S43" s="0" t="n">
        <v>1</v>
      </c>
    </row>
    <row r="44" customFormat="false" ht="15" hidden="false" customHeight="false" outlineLevel="0" collapsed="false">
      <c r="D44" s="13" t="n">
        <v>1</v>
      </c>
      <c r="E44" s="0" t="n">
        <v>-53</v>
      </c>
      <c r="F44" s="0" t="n">
        <f aca="false">AVERAGE(G44:G49)</f>
        <v>0.166666666666667</v>
      </c>
      <c r="G44" s="14" t="n">
        <v>0</v>
      </c>
      <c r="J44" s="14" t="n">
        <v>0</v>
      </c>
      <c r="K44" s="0" t="n">
        <v>-71</v>
      </c>
      <c r="L44" s="0" t="n">
        <f aca="false">AVERAGE(M44:M49)</f>
        <v>2.83333333333333</v>
      </c>
      <c r="M44" s="6" t="n">
        <v>7</v>
      </c>
      <c r="N44" s="0" t="n">
        <v>71</v>
      </c>
      <c r="O44" s="0" t="n">
        <v>0</v>
      </c>
      <c r="P44" s="6" t="n">
        <v>0</v>
      </c>
      <c r="S44" s="0" t="n">
        <v>0</v>
      </c>
    </row>
    <row r="45" customFormat="false" ht="15" hidden="false" customHeight="false" outlineLevel="0" collapsed="false">
      <c r="D45" s="13" t="n">
        <v>0</v>
      </c>
      <c r="G45" s="14" t="n">
        <v>0</v>
      </c>
      <c r="J45" s="14" t="n">
        <v>0</v>
      </c>
      <c r="M45" s="6" t="n">
        <v>3</v>
      </c>
      <c r="P45" s="6" t="n">
        <v>0</v>
      </c>
      <c r="S45" s="0" t="n">
        <v>0</v>
      </c>
    </row>
    <row r="46" customFormat="false" ht="15" hidden="false" customHeight="false" outlineLevel="0" collapsed="false">
      <c r="D46" s="13" t="n">
        <v>0</v>
      </c>
      <c r="G46" s="14" t="n">
        <v>0</v>
      </c>
      <c r="J46" s="14" t="n">
        <v>0</v>
      </c>
      <c r="M46" s="6" t="n">
        <v>7</v>
      </c>
      <c r="P46" s="6" t="n">
        <v>0</v>
      </c>
      <c r="S46" s="0" t="n">
        <v>0</v>
      </c>
    </row>
    <row r="47" customFormat="false" ht="15" hidden="false" customHeight="false" outlineLevel="0" collapsed="false">
      <c r="D47" s="13" t="n">
        <v>2</v>
      </c>
      <c r="G47" s="14" t="n">
        <v>0</v>
      </c>
      <c r="J47" s="14" t="n">
        <v>0</v>
      </c>
      <c r="M47" s="6" t="n">
        <v>0</v>
      </c>
      <c r="P47" s="6" t="n">
        <v>0</v>
      </c>
      <c r="S47" s="0" t="n">
        <v>0</v>
      </c>
    </row>
    <row r="48" customFormat="false" ht="15" hidden="false" customHeight="false" outlineLevel="0" collapsed="false">
      <c r="D48" s="13" t="n">
        <v>0</v>
      </c>
      <c r="G48" s="14" t="n">
        <v>0</v>
      </c>
      <c r="J48" s="14" t="n">
        <v>0</v>
      </c>
      <c r="M48" s="6" t="n">
        <v>0</v>
      </c>
      <c r="P48" s="6" t="n">
        <v>0</v>
      </c>
      <c r="S48" s="0" t="n">
        <v>1</v>
      </c>
    </row>
    <row r="49" customFormat="false" ht="15" hidden="false" customHeight="false" outlineLevel="0" collapsed="false">
      <c r="D49" s="13" t="n">
        <v>0</v>
      </c>
      <c r="G49" s="14" t="n">
        <v>1</v>
      </c>
      <c r="J49" s="14" t="n">
        <v>0</v>
      </c>
      <c r="M49" s="6" t="n">
        <v>0</v>
      </c>
      <c r="P49" s="6" t="n">
        <v>0</v>
      </c>
      <c r="S49" s="0" t="n">
        <v>0</v>
      </c>
    </row>
    <row r="50" customFormat="false" ht="15" hidden="false" customHeight="false" outlineLevel="0" collapsed="false">
      <c r="A50" s="0" t="s">
        <v>22</v>
      </c>
      <c r="B50" s="0" t="n">
        <v>-5</v>
      </c>
      <c r="C50" s="0" t="n">
        <f aca="false">AVERAGE(D51:D52)</f>
        <v>72.5</v>
      </c>
      <c r="D50" s="0" t="n">
        <v>70</v>
      </c>
      <c r="E50" s="0" t="n">
        <v>5</v>
      </c>
      <c r="F50" s="0" t="n">
        <f aca="false">AVERAGE(G51:G52)</f>
        <v>307</v>
      </c>
      <c r="G50" s="0" t="n">
        <v>310</v>
      </c>
      <c r="H50" s="0" t="n">
        <v>-5</v>
      </c>
      <c r="I50" s="0" t="n">
        <f aca="false">AVERAGE(J51:J52)</f>
        <v>260</v>
      </c>
      <c r="J50" s="0" t="n">
        <v>255</v>
      </c>
      <c r="K50" s="0" t="n">
        <v>5</v>
      </c>
      <c r="L50" s="0" t="n">
        <f aca="false">AVERAGE(M51:M52)</f>
        <v>455</v>
      </c>
      <c r="M50" s="6" t="n">
        <v>441</v>
      </c>
      <c r="N50" s="0" t="n">
        <v>-6</v>
      </c>
      <c r="P50" s="0" t="n">
        <v>112</v>
      </c>
      <c r="Q50" s="0" t="n">
        <v>6</v>
      </c>
      <c r="R50" s="0" t="n">
        <f aca="false">AVERAGE(S51:S52)</f>
        <v>13.5</v>
      </c>
      <c r="S50" s="0" t="n">
        <v>9</v>
      </c>
    </row>
    <row r="51" customFormat="false" ht="15" hidden="false" customHeight="false" outlineLevel="0" collapsed="false">
      <c r="D51" s="0" t="n">
        <v>72</v>
      </c>
      <c r="G51" s="0" t="n">
        <v>316</v>
      </c>
      <c r="J51" s="0" t="n">
        <v>242</v>
      </c>
      <c r="M51" s="6" t="n">
        <v>441</v>
      </c>
      <c r="P51" s="0" t="n">
        <v>123</v>
      </c>
      <c r="S51" s="0" t="n">
        <v>8</v>
      </c>
    </row>
    <row r="52" customFormat="false" ht="15" hidden="false" customHeight="false" outlineLevel="0" collapsed="false">
      <c r="B52" s="0" t="n">
        <v>-15</v>
      </c>
      <c r="C52" s="0" t="n">
        <f aca="false">AVERAGE(D52:D54)</f>
        <v>69.3333333333333</v>
      </c>
      <c r="D52" s="0" t="n">
        <v>73</v>
      </c>
      <c r="E52" s="0" t="n">
        <v>15</v>
      </c>
      <c r="F52" s="0" t="n">
        <f aca="false">AVERAGE(G52:G54)</f>
        <v>323.333333333333</v>
      </c>
      <c r="G52" s="0" t="n">
        <v>298</v>
      </c>
      <c r="H52" s="0" t="n">
        <v>-15</v>
      </c>
      <c r="I52" s="0" t="n">
        <f aca="false">AVERAGE(J52:J54)</f>
        <v>251</v>
      </c>
      <c r="J52" s="0" t="n">
        <v>278</v>
      </c>
      <c r="K52" s="0" t="n">
        <v>15</v>
      </c>
      <c r="L52" s="0" t="n">
        <f aca="false">AVERAGE(M52:M54)</f>
        <v>454.666666666667</v>
      </c>
      <c r="M52" s="6" t="n">
        <v>469</v>
      </c>
      <c r="N52" s="0" t="n">
        <v>-15</v>
      </c>
      <c r="O52" s="0" t="n">
        <f aca="false">AVERAGE(P52:P54)</f>
        <v>102.333333333333</v>
      </c>
      <c r="P52" s="0" t="n">
        <v>102</v>
      </c>
      <c r="Q52" s="0" t="n">
        <v>15</v>
      </c>
      <c r="R52" s="0" t="n">
        <f aca="false">AVERAGE(S52:S54)</f>
        <v>16.3333333333333</v>
      </c>
      <c r="S52" s="0" t="n">
        <v>19</v>
      </c>
    </row>
    <row r="53" customFormat="false" ht="15" hidden="false" customHeight="false" outlineLevel="0" collapsed="false">
      <c r="D53" s="0" t="n">
        <v>76</v>
      </c>
      <c r="G53" s="0" t="n">
        <v>366</v>
      </c>
      <c r="J53" s="0" t="n">
        <v>244</v>
      </c>
      <c r="M53" s="6" t="n">
        <v>412</v>
      </c>
      <c r="P53" s="0" t="n">
        <v>99</v>
      </c>
      <c r="S53" s="0" t="n">
        <v>14</v>
      </c>
    </row>
    <row r="54" customFormat="false" ht="15" hidden="false" customHeight="false" outlineLevel="0" collapsed="false">
      <c r="D54" s="0" t="n">
        <v>59</v>
      </c>
      <c r="G54" s="0" t="n">
        <v>306</v>
      </c>
      <c r="J54" s="0" t="n">
        <v>231</v>
      </c>
      <c r="M54" s="6" t="n">
        <v>483</v>
      </c>
      <c r="P54" s="0" t="n">
        <v>106</v>
      </c>
      <c r="S54" s="0" t="n">
        <v>16</v>
      </c>
    </row>
    <row r="55" customFormat="false" ht="15" hidden="false" customHeight="false" outlineLevel="0" collapsed="false">
      <c r="B55" s="0" t="n">
        <v>-25</v>
      </c>
      <c r="C55" s="0" t="n">
        <f aca="false">AVERAGE(D55:D57)</f>
        <v>66</v>
      </c>
      <c r="D55" s="0" t="n">
        <v>71</v>
      </c>
      <c r="E55" s="0" t="n">
        <v>25</v>
      </c>
      <c r="F55" s="0" t="n">
        <f aca="false">AVERAGE(G55:G57)</f>
        <v>295.333333333333</v>
      </c>
      <c r="G55" s="0" t="n">
        <v>336</v>
      </c>
      <c r="H55" s="0" t="n">
        <v>-25</v>
      </c>
      <c r="I55" s="0" t="n">
        <f aca="false">AVERAGE(J55:J57)</f>
        <v>280.333333333333</v>
      </c>
      <c r="J55" s="0" t="n">
        <v>284</v>
      </c>
      <c r="K55" s="0" t="n">
        <v>25</v>
      </c>
      <c r="L55" s="0" t="n">
        <f aca="false">AVERAGE(M55:M57)</f>
        <v>453</v>
      </c>
      <c r="M55" s="6" t="n">
        <v>452</v>
      </c>
      <c r="N55" s="0" t="n">
        <v>-25</v>
      </c>
      <c r="O55" s="0" t="n">
        <f aca="false">AVERAGE(P55:P57)</f>
        <v>81.3333333333333</v>
      </c>
      <c r="P55" s="0" t="n">
        <v>86</v>
      </c>
      <c r="Q55" s="0" t="n">
        <v>25</v>
      </c>
      <c r="R55" s="0" t="n">
        <f aca="false">AVERAGE(S55:S57)</f>
        <v>8.66666666666667</v>
      </c>
      <c r="S55" s="0" t="n">
        <v>8</v>
      </c>
    </row>
    <row r="56" customFormat="false" ht="15" hidden="false" customHeight="false" outlineLevel="0" collapsed="false">
      <c r="D56" s="0" t="n">
        <v>74</v>
      </c>
      <c r="G56" s="0" t="n">
        <v>265</v>
      </c>
      <c r="J56" s="0" t="n">
        <v>274</v>
      </c>
      <c r="M56" s="6" t="n">
        <v>462</v>
      </c>
      <c r="P56" s="0" t="n">
        <v>85</v>
      </c>
      <c r="S56" s="0" t="n">
        <v>7</v>
      </c>
    </row>
    <row r="57" customFormat="false" ht="15" hidden="false" customHeight="false" outlineLevel="0" collapsed="false">
      <c r="D57" s="0" t="n">
        <v>53</v>
      </c>
      <c r="G57" s="0" t="n">
        <v>285</v>
      </c>
      <c r="J57" s="0" t="n">
        <v>283</v>
      </c>
      <c r="M57" s="6" t="n">
        <v>445</v>
      </c>
      <c r="P57" s="0" t="n">
        <v>73</v>
      </c>
      <c r="S57" s="0" t="n">
        <v>11</v>
      </c>
    </row>
    <row r="58" customFormat="false" ht="15" hidden="false" customHeight="false" outlineLevel="0" collapsed="false">
      <c r="B58" s="0" t="n">
        <v>-35</v>
      </c>
      <c r="C58" s="0" t="n">
        <f aca="false">AVERAGE(D58:D60)</f>
        <v>42.3333333333333</v>
      </c>
      <c r="D58" s="0" t="n">
        <v>41</v>
      </c>
      <c r="E58" s="0" t="n">
        <v>35</v>
      </c>
      <c r="F58" s="0" t="n">
        <f aca="false">AVERAGE(G58:G60)</f>
        <v>39</v>
      </c>
      <c r="G58" s="0" t="n">
        <v>56</v>
      </c>
      <c r="H58" s="0" t="n">
        <v>-35</v>
      </c>
      <c r="I58" s="0" t="n">
        <f aca="false">AVERAGE(J58:J60)</f>
        <v>70</v>
      </c>
      <c r="J58" s="0" t="n">
        <v>72</v>
      </c>
      <c r="K58" s="0" t="n">
        <v>35</v>
      </c>
      <c r="L58" s="0" t="n">
        <f aca="false">AVERAGE(M58:M60)</f>
        <v>284</v>
      </c>
      <c r="M58" s="6" t="n">
        <v>321</v>
      </c>
      <c r="N58" s="0" t="n">
        <v>-35</v>
      </c>
      <c r="O58" s="0" t="n">
        <f aca="false">AVERAGE(P58:P60)</f>
        <v>38.6666666666667</v>
      </c>
      <c r="P58" s="0" t="n">
        <v>46</v>
      </c>
      <c r="Q58" s="0" t="n">
        <v>35</v>
      </c>
      <c r="R58" s="0" t="n">
        <f aca="false">AVERAGE(S58:S60)</f>
        <v>12.3333333333333</v>
      </c>
      <c r="S58" s="0" t="n">
        <v>10</v>
      </c>
    </row>
    <row r="59" customFormat="false" ht="15" hidden="false" customHeight="false" outlineLevel="0" collapsed="false">
      <c r="D59" s="0" t="n">
        <v>42</v>
      </c>
      <c r="G59" s="0" t="n">
        <v>22</v>
      </c>
      <c r="J59" s="0" t="n">
        <v>64</v>
      </c>
      <c r="M59" s="6" t="n">
        <v>270</v>
      </c>
      <c r="P59" s="0" t="n">
        <v>28</v>
      </c>
      <c r="S59" s="0" t="n">
        <v>14</v>
      </c>
    </row>
    <row r="60" customFormat="false" ht="15" hidden="false" customHeight="false" outlineLevel="0" collapsed="false">
      <c r="D60" s="0" t="n">
        <v>44</v>
      </c>
      <c r="G60" s="0" t="n">
        <v>39</v>
      </c>
      <c r="J60" s="0" t="n">
        <v>74</v>
      </c>
      <c r="M60" s="6" t="n">
        <v>261</v>
      </c>
      <c r="P60" s="0" t="n">
        <v>42</v>
      </c>
      <c r="S60" s="0" t="n">
        <v>13</v>
      </c>
    </row>
    <row r="61" customFormat="false" ht="15" hidden="false" customHeight="false" outlineLevel="0" collapsed="false">
      <c r="B61" s="0" t="n">
        <v>-40</v>
      </c>
      <c r="C61" s="0" t="n">
        <f aca="false">AVERAGE(D61:D63)</f>
        <v>4.33333333333333</v>
      </c>
      <c r="D61" s="0" t="n">
        <v>5</v>
      </c>
      <c r="E61" s="0" t="n">
        <v>40</v>
      </c>
      <c r="F61" s="0" t="n">
        <f aca="false">AVERAGE(G61:G63)</f>
        <v>19</v>
      </c>
      <c r="G61" s="0" t="n">
        <v>10</v>
      </c>
      <c r="H61" s="1" t="n">
        <v>-40</v>
      </c>
      <c r="I61" s="0" t="n">
        <f aca="false">AVERAGE(J61:J63)</f>
        <v>0</v>
      </c>
      <c r="J61" s="1" t="n">
        <v>0</v>
      </c>
      <c r="K61" s="0" t="n">
        <v>40</v>
      </c>
      <c r="L61" s="0" t="n">
        <f aca="false">AVERAGE(M61:M63)</f>
        <v>20.6666666666667</v>
      </c>
      <c r="M61" s="6" t="n">
        <v>19</v>
      </c>
      <c r="N61" s="0" t="n">
        <v>-45</v>
      </c>
      <c r="O61" s="0" t="n">
        <f aca="false">AVERAGE(P61:P63)</f>
        <v>2.66666666666667</v>
      </c>
      <c r="P61" s="0" t="n">
        <v>1</v>
      </c>
      <c r="Q61" s="0" t="n">
        <v>45</v>
      </c>
      <c r="R61" s="0" t="n">
        <f aca="false">AVERAGE(S61:S63)</f>
        <v>10</v>
      </c>
      <c r="S61" s="0" t="n">
        <v>6</v>
      </c>
    </row>
    <row r="62" customFormat="false" ht="15" hidden="false" customHeight="false" outlineLevel="0" collapsed="false">
      <c r="D62" s="0" t="n">
        <v>3</v>
      </c>
      <c r="G62" s="0" t="n">
        <v>20</v>
      </c>
      <c r="H62" s="1"/>
      <c r="I62" s="1"/>
      <c r="J62" s="1" t="n">
        <v>0</v>
      </c>
      <c r="M62" s="6" t="n">
        <v>32</v>
      </c>
      <c r="P62" s="0" t="n">
        <v>4</v>
      </c>
      <c r="S62" s="0" t="n">
        <v>11</v>
      </c>
    </row>
    <row r="63" customFormat="false" ht="15" hidden="false" customHeight="false" outlineLevel="0" collapsed="false">
      <c r="D63" s="0" t="n">
        <v>5</v>
      </c>
      <c r="G63" s="0" t="n">
        <v>27</v>
      </c>
      <c r="H63" s="1"/>
      <c r="I63" s="1"/>
      <c r="J63" s="1" t="n">
        <v>0</v>
      </c>
      <c r="M63" s="6" t="n">
        <v>11</v>
      </c>
      <c r="P63" s="0" t="n">
        <v>3</v>
      </c>
      <c r="S63" s="0" t="n">
        <v>13</v>
      </c>
    </row>
    <row r="64" customFormat="false" ht="15" hidden="false" customHeight="false" outlineLevel="0" collapsed="false">
      <c r="B64" s="0" t="n">
        <v>-42</v>
      </c>
      <c r="C64" s="0" t="n">
        <f aca="false">AVERAGE(D65:D66)</f>
        <v>1.5</v>
      </c>
      <c r="D64" s="0" t="n">
        <v>2</v>
      </c>
      <c r="E64" s="0" t="n">
        <v>42</v>
      </c>
      <c r="F64" s="0" t="n">
        <f aca="false">AVERAGE(G65:G66)</f>
        <v>6.5</v>
      </c>
      <c r="G64" s="0" t="n">
        <v>24</v>
      </c>
      <c r="H64" s="1" t="n">
        <v>-38</v>
      </c>
      <c r="I64" s="0" t="n">
        <f aca="false">AVERAGE(J65:J66)</f>
        <v>107</v>
      </c>
      <c r="J64" s="1" t="n">
        <v>0</v>
      </c>
      <c r="K64" s="0" t="n">
        <v>38</v>
      </c>
      <c r="L64" s="0" t="n">
        <f aca="false">AVERAGE(M65:M66)</f>
        <v>183</v>
      </c>
      <c r="M64" s="6" t="n">
        <v>54</v>
      </c>
      <c r="N64" s="0" t="n">
        <v>-47</v>
      </c>
      <c r="O64" s="0" t="n">
        <f aca="false">AVERAGE(P65:P66)</f>
        <v>1.5</v>
      </c>
      <c r="P64" s="0" t="n">
        <v>2</v>
      </c>
      <c r="Q64" s="0" t="n">
        <v>47</v>
      </c>
      <c r="R64" s="0" t="n">
        <f aca="false">AVERAGE(S65:S66)</f>
        <v>8.5</v>
      </c>
      <c r="S64" s="0" t="n">
        <v>8</v>
      </c>
    </row>
    <row r="65" customFormat="false" ht="15" hidden="false" customHeight="false" outlineLevel="0" collapsed="false">
      <c r="D65" s="0" t="n">
        <v>2</v>
      </c>
      <c r="G65" s="0" t="n">
        <v>2</v>
      </c>
      <c r="H65" s="1"/>
      <c r="I65" s="1"/>
      <c r="J65" s="1" t="n">
        <v>0</v>
      </c>
      <c r="M65" s="6" t="n">
        <v>69</v>
      </c>
      <c r="P65" s="0" t="n">
        <v>1</v>
      </c>
      <c r="S65" s="0" t="n">
        <v>3</v>
      </c>
    </row>
    <row r="66" customFormat="false" ht="15" hidden="false" customHeight="false" outlineLevel="0" collapsed="false">
      <c r="B66" s="0" t="n">
        <v>-44</v>
      </c>
      <c r="C66" s="0" t="n">
        <f aca="false">AVERAGE(D67:D68)</f>
        <v>1.5</v>
      </c>
      <c r="D66" s="0" t="n">
        <v>1</v>
      </c>
      <c r="E66" s="0" t="n">
        <v>44</v>
      </c>
      <c r="F66" s="0" t="n">
        <f aca="false">AVERAGE(G67:G68)</f>
        <v>11</v>
      </c>
      <c r="G66" s="0" t="n">
        <v>11</v>
      </c>
      <c r="H66" s="0" t="n">
        <v>-36</v>
      </c>
      <c r="I66" s="0" t="n">
        <f aca="false">AVERAGE(J67:J68)</f>
        <v>79.5</v>
      </c>
      <c r="J66" s="0" t="n">
        <v>214</v>
      </c>
      <c r="K66" s="0" t="n">
        <v>36</v>
      </c>
      <c r="L66" s="0" t="n">
        <f aca="false">AVERAGE(M67:M68)</f>
        <v>194</v>
      </c>
      <c r="M66" s="6" t="n">
        <v>297</v>
      </c>
      <c r="N66" s="0" t="n">
        <v>-49</v>
      </c>
      <c r="O66" s="0" t="n">
        <f aca="false">AVERAGE(P67:P68)</f>
        <v>1</v>
      </c>
      <c r="P66" s="0" t="n">
        <v>2</v>
      </c>
      <c r="Q66" s="0" t="n">
        <v>49</v>
      </c>
      <c r="R66" s="0" t="n">
        <f aca="false">AVERAGE(S67:S68)</f>
        <v>15.5</v>
      </c>
      <c r="S66" s="0" t="n">
        <v>14</v>
      </c>
    </row>
    <row r="67" customFormat="false" ht="15" hidden="false" customHeight="false" outlineLevel="0" collapsed="false">
      <c r="D67" s="0" t="n">
        <v>2</v>
      </c>
      <c r="G67" s="0" t="n">
        <v>12</v>
      </c>
      <c r="J67" s="0" t="n">
        <v>159</v>
      </c>
      <c r="M67" s="6" t="n">
        <v>258</v>
      </c>
      <c r="P67" s="0" t="n">
        <v>1</v>
      </c>
      <c r="S67" s="0" t="n">
        <v>15</v>
      </c>
    </row>
    <row r="68" customFormat="false" ht="15" hidden="false" customHeight="false" outlineLevel="0" collapsed="false">
      <c r="B68" s="0" t="n">
        <v>-46</v>
      </c>
      <c r="C68" s="0" t="n">
        <f aca="false">AVERAGE(D69:D70)</f>
        <v>0.5</v>
      </c>
      <c r="D68" s="0" t="n">
        <v>1</v>
      </c>
      <c r="E68" s="0" t="n">
        <v>46</v>
      </c>
      <c r="F68" s="0" t="n">
        <f aca="false">AVERAGE(G69:G70)</f>
        <v>22</v>
      </c>
      <c r="G68" s="0" t="n">
        <v>10</v>
      </c>
      <c r="H68" s="1" t="n">
        <v>-37</v>
      </c>
      <c r="I68" s="1" t="n">
        <v>0</v>
      </c>
      <c r="J68" s="1" t="n">
        <v>0</v>
      </c>
      <c r="K68" s="0" t="n">
        <v>37</v>
      </c>
      <c r="L68" s="0" t="n">
        <f aca="false">AVERAGE(M68:M72)</f>
        <v>128.4</v>
      </c>
      <c r="M68" s="6" t="n">
        <v>130</v>
      </c>
      <c r="N68" s="0" t="n">
        <v>-51</v>
      </c>
      <c r="O68" s="0" t="n">
        <f aca="false">AVERAGE(P69:P70)</f>
        <v>1</v>
      </c>
      <c r="P68" s="0" t="n">
        <v>1</v>
      </c>
      <c r="Q68" s="0" t="n">
        <v>51</v>
      </c>
      <c r="R68" s="0" t="n">
        <f aca="false">AVERAGE(S69:S70)</f>
        <v>8.5</v>
      </c>
      <c r="S68" s="0" t="n">
        <v>16</v>
      </c>
    </row>
    <row r="69" customFormat="false" ht="15" hidden="false" customHeight="false" outlineLevel="0" collapsed="false">
      <c r="D69" s="0" t="n">
        <v>1</v>
      </c>
      <c r="G69" s="0" t="n">
        <v>18</v>
      </c>
      <c r="H69" s="1"/>
      <c r="I69" s="1"/>
      <c r="J69" s="1" t="n">
        <v>0</v>
      </c>
      <c r="M69" s="6" t="n">
        <v>115</v>
      </c>
      <c r="P69" s="0" t="n">
        <v>2</v>
      </c>
      <c r="S69" s="0" t="n">
        <v>8</v>
      </c>
    </row>
    <row r="70" customFormat="false" ht="15" hidden="false" customHeight="false" outlineLevel="0" collapsed="false">
      <c r="B70" s="0" t="n">
        <v>-48</v>
      </c>
      <c r="C70" s="0" t="n">
        <f aca="false">AVERAGE(D71:D72)</f>
        <v>0</v>
      </c>
      <c r="D70" s="0" t="n">
        <v>0</v>
      </c>
      <c r="E70" s="0" t="n">
        <v>48</v>
      </c>
      <c r="F70" s="0" t="n">
        <f aca="false">AVERAGE(G71:G72)</f>
        <v>21.5</v>
      </c>
      <c r="G70" s="0" t="n">
        <v>26</v>
      </c>
      <c r="H70" s="1"/>
      <c r="I70" s="1"/>
      <c r="J70" s="1" t="n">
        <v>0</v>
      </c>
      <c r="M70" s="6" t="n">
        <v>154</v>
      </c>
      <c r="N70" s="0" t="n">
        <v>-53</v>
      </c>
      <c r="O70" s="0" t="n">
        <f aca="false">AVERAGE(P71:P72)</f>
        <v>1.5</v>
      </c>
      <c r="P70" s="0" t="n">
        <v>0</v>
      </c>
      <c r="Q70" s="0" t="n">
        <v>53</v>
      </c>
      <c r="R70" s="0" t="n">
        <f aca="false">AVERAGE(S71:S72)</f>
        <v>6.5</v>
      </c>
      <c r="S70" s="0" t="n">
        <v>9</v>
      </c>
    </row>
    <row r="71" customFormat="false" ht="15" hidden="false" customHeight="false" outlineLevel="0" collapsed="false">
      <c r="D71" s="0" t="n">
        <v>0</v>
      </c>
      <c r="G71" s="0" t="n">
        <v>19</v>
      </c>
      <c r="H71" s="1"/>
      <c r="I71" s="1"/>
      <c r="J71" s="1" t="n">
        <v>0</v>
      </c>
      <c r="M71" s="6" t="n">
        <v>115</v>
      </c>
      <c r="P71" s="0" t="n">
        <v>3</v>
      </c>
      <c r="S71" s="0" t="n">
        <v>9</v>
      </c>
    </row>
    <row r="72" customFormat="false" ht="15" hidden="false" customHeight="false" outlineLevel="0" collapsed="false">
      <c r="B72" s="0" t="n">
        <v>-47</v>
      </c>
      <c r="C72" s="0" t="n">
        <f aca="false">AVERAGE(D73:D78)</f>
        <v>0.666666666666667</v>
      </c>
      <c r="D72" s="0" t="n">
        <v>0</v>
      </c>
      <c r="E72" s="0" t="n">
        <v>47</v>
      </c>
      <c r="F72" s="0" t="n">
        <f aca="false">AVERAGE(G73:G78)</f>
        <v>12.5</v>
      </c>
      <c r="G72" s="0" t="n">
        <v>24</v>
      </c>
      <c r="H72" s="1"/>
      <c r="I72" s="1"/>
      <c r="J72" s="1" t="n">
        <v>0</v>
      </c>
      <c r="M72" s="6" t="n">
        <v>128</v>
      </c>
      <c r="N72" s="0" t="n">
        <v>-55</v>
      </c>
      <c r="O72" s="0" t="n">
        <f aca="false">AVERAGE(P72:P74)</f>
        <v>1.33333333333333</v>
      </c>
      <c r="P72" s="0" t="n">
        <v>0</v>
      </c>
      <c r="Q72" s="0" t="n">
        <v>55</v>
      </c>
      <c r="R72" s="0" t="n">
        <f aca="false">AVERAGE(S72:S74)</f>
        <v>9.66666666666667</v>
      </c>
      <c r="S72" s="0" t="n">
        <v>4</v>
      </c>
    </row>
    <row r="73" customFormat="false" ht="15" hidden="false" customHeight="false" outlineLevel="0" collapsed="false">
      <c r="D73" s="0" t="n">
        <v>1</v>
      </c>
      <c r="G73" s="0" t="n">
        <v>26</v>
      </c>
      <c r="H73" s="1" t="n">
        <v>-44</v>
      </c>
      <c r="I73" s="15" t="n">
        <f aca="false">I70=AVERAGE(J74:J75)</f>
        <v>0</v>
      </c>
      <c r="J73" s="1" t="n">
        <v>0</v>
      </c>
      <c r="K73" s="0" t="n">
        <v>44</v>
      </c>
      <c r="L73" s="0" t="n">
        <f aca="false">AVERAGE(M74:M75)</f>
        <v>67.5</v>
      </c>
      <c r="M73" s="6" t="n">
        <v>13</v>
      </c>
      <c r="P73" s="0" t="n">
        <v>1</v>
      </c>
      <c r="S73" s="0" t="n">
        <v>12</v>
      </c>
    </row>
    <row r="74" customFormat="false" ht="15" hidden="false" customHeight="false" outlineLevel="0" collapsed="false">
      <c r="D74" s="0" t="n">
        <v>0</v>
      </c>
      <c r="G74" s="0" t="n">
        <v>13</v>
      </c>
      <c r="H74" s="1"/>
      <c r="I74" s="1"/>
      <c r="J74" s="1" t="n">
        <v>0</v>
      </c>
      <c r="M74" s="6" t="n">
        <v>13</v>
      </c>
      <c r="P74" s="0" t="n">
        <v>3</v>
      </c>
      <c r="S74" s="0" t="n">
        <v>13</v>
      </c>
    </row>
    <row r="75" customFormat="false" ht="15" hidden="false" customHeight="false" outlineLevel="0" collapsed="false">
      <c r="D75" s="0" t="n">
        <v>2</v>
      </c>
      <c r="G75" s="0" t="n">
        <v>8</v>
      </c>
      <c r="H75" s="0" t="n">
        <v>-37</v>
      </c>
      <c r="I75" s="0" t="n">
        <v>121</v>
      </c>
      <c r="J75" s="1" t="n">
        <v>121</v>
      </c>
      <c r="K75" s="0" t="n">
        <v>37</v>
      </c>
      <c r="L75" s="0" t="n">
        <v>122</v>
      </c>
      <c r="M75" s="6" t="n">
        <v>122</v>
      </c>
      <c r="N75" s="0" t="n">
        <v>-57</v>
      </c>
      <c r="O75" s="0" t="n">
        <v>2</v>
      </c>
      <c r="P75" s="0" t="n">
        <v>2</v>
      </c>
      <c r="Q75" s="0" t="n">
        <v>57</v>
      </c>
      <c r="R75" s="0" t="n">
        <v>7</v>
      </c>
      <c r="S75" s="0" t="n">
        <v>7</v>
      </c>
    </row>
    <row r="76" customFormat="false" ht="15" hidden="false" customHeight="false" outlineLevel="0" collapsed="false">
      <c r="D76" s="0" t="n">
        <v>1</v>
      </c>
      <c r="G76" s="0" t="n">
        <v>12</v>
      </c>
      <c r="H76" s="0" t="n">
        <v>-47</v>
      </c>
      <c r="I76" s="0" t="n">
        <f aca="false">AVERAGE(J76:J78)</f>
        <v>9</v>
      </c>
      <c r="J76" s="16" t="n">
        <v>8</v>
      </c>
      <c r="K76" s="0" t="n">
        <v>47</v>
      </c>
      <c r="L76" s="0" t="n">
        <f aca="false">AVERAGE(M76:M78)</f>
        <v>3.66666666666667</v>
      </c>
      <c r="M76" s="6" t="n">
        <v>5</v>
      </c>
      <c r="N76" s="0" t="n">
        <v>-61</v>
      </c>
      <c r="O76" s="0" t="n">
        <f aca="false">AVERAGE(P76:P78)</f>
        <v>2.33333333333333</v>
      </c>
      <c r="P76" s="0" t="n">
        <v>3</v>
      </c>
      <c r="Q76" s="0" t="n">
        <v>61</v>
      </c>
      <c r="R76" s="0" t="n">
        <f aca="false">AVERAGE(S76:S78)</f>
        <v>0</v>
      </c>
      <c r="S76" s="0" t="n">
        <v>0</v>
      </c>
    </row>
    <row r="77" customFormat="false" ht="15" hidden="false" customHeight="false" outlineLevel="0" collapsed="false">
      <c r="D77" s="0" t="n">
        <v>0</v>
      </c>
      <c r="G77" s="0" t="n">
        <v>8</v>
      </c>
      <c r="J77" s="16" t="n">
        <v>9</v>
      </c>
      <c r="M77" s="6" t="n">
        <v>4</v>
      </c>
      <c r="P77" s="0" t="n">
        <v>2</v>
      </c>
      <c r="S77" s="0" t="n">
        <v>0</v>
      </c>
    </row>
    <row r="78" customFormat="false" ht="15" hidden="false" customHeight="false" outlineLevel="0" collapsed="false">
      <c r="D78" s="0" t="n">
        <v>0</v>
      </c>
      <c r="G78" s="0" t="n">
        <v>8</v>
      </c>
      <c r="J78" s="16" t="n">
        <v>10</v>
      </c>
      <c r="M78" s="6" t="n">
        <v>2</v>
      </c>
      <c r="P78" s="0" t="n">
        <v>2</v>
      </c>
      <c r="S78" s="0" t="n">
        <v>0</v>
      </c>
    </row>
    <row r="79" customFormat="false" ht="15" hidden="false" customHeight="false" outlineLevel="0" collapsed="false">
      <c r="B79" s="0" t="n">
        <v>-48</v>
      </c>
      <c r="C79" s="0" t="n">
        <f aca="false">AVERAGE(D80:D83)</f>
        <v>0.5</v>
      </c>
      <c r="D79" s="0" t="n">
        <v>0</v>
      </c>
      <c r="E79" s="0" t="n">
        <v>48</v>
      </c>
      <c r="F79" s="0" t="n">
        <f aca="false">AVERAGE(G80:G83)</f>
        <v>8</v>
      </c>
      <c r="G79" s="0" t="n">
        <v>13</v>
      </c>
      <c r="H79" s="0" t="n">
        <v>-49</v>
      </c>
      <c r="I79" s="0" t="n">
        <f aca="false">AVERAGE(J80:J81)</f>
        <v>7.5</v>
      </c>
      <c r="J79" s="16" t="n">
        <v>9</v>
      </c>
      <c r="K79" s="0" t="n">
        <v>49</v>
      </c>
      <c r="L79" s="0" t="n">
        <f aca="false">AVERAGE(M80:M81)</f>
        <v>2.5</v>
      </c>
      <c r="M79" s="6" t="n">
        <v>9</v>
      </c>
      <c r="N79" s="0" t="n">
        <v>-59</v>
      </c>
      <c r="O79" s="0" t="n">
        <f aca="false">AVERAGE(P79:P80)</f>
        <v>2</v>
      </c>
      <c r="P79" s="0" t="n">
        <v>3</v>
      </c>
      <c r="Q79" s="0" t="n">
        <v>59</v>
      </c>
      <c r="R79" s="0" t="n">
        <f aca="false">AVERAGE(S80:S81)</f>
        <v>1</v>
      </c>
      <c r="S79" s="0" t="n">
        <v>0</v>
      </c>
    </row>
    <row r="80" customFormat="false" ht="15" hidden="false" customHeight="false" outlineLevel="0" collapsed="false">
      <c r="D80" s="0" t="n">
        <v>0</v>
      </c>
      <c r="G80" s="0" t="n">
        <v>6</v>
      </c>
      <c r="J80" s="16" t="n">
        <v>10</v>
      </c>
      <c r="M80" s="6" t="n">
        <v>4</v>
      </c>
      <c r="P80" s="0" t="n">
        <v>1</v>
      </c>
      <c r="S80" s="0" t="n">
        <v>2</v>
      </c>
    </row>
    <row r="81" customFormat="false" ht="15" hidden="false" customHeight="false" outlineLevel="0" collapsed="false">
      <c r="D81" s="0" t="n">
        <v>1</v>
      </c>
      <c r="G81" s="0" t="n">
        <v>7</v>
      </c>
      <c r="H81" s="0" t="n">
        <v>-51</v>
      </c>
      <c r="I81" s="0" t="n">
        <f aca="false">AVERAGE(J82:J83)</f>
        <v>7</v>
      </c>
      <c r="J81" s="16" t="n">
        <v>5</v>
      </c>
      <c r="K81" s="0" t="n">
        <v>51</v>
      </c>
      <c r="L81" s="0" t="n">
        <f aca="false">AVERAGE(M82:M83)</f>
        <v>3.5</v>
      </c>
      <c r="M81" s="6" t="n">
        <v>1</v>
      </c>
      <c r="N81" s="0" t="n">
        <v>-60</v>
      </c>
      <c r="O81" s="0" t="n">
        <f aca="false">AVERAGE(P81:P83)</f>
        <v>0.666666666666667</v>
      </c>
      <c r="P81" s="0" t="n">
        <v>0</v>
      </c>
      <c r="Q81" s="0" t="n">
        <v>60</v>
      </c>
      <c r="R81" s="0" t="n">
        <f aca="false">AVERAGE(S81:S83)</f>
        <v>0</v>
      </c>
      <c r="S81" s="0" t="n">
        <v>0</v>
      </c>
    </row>
    <row r="82" customFormat="false" ht="15" hidden="false" customHeight="false" outlineLevel="0" collapsed="false">
      <c r="D82" s="0" t="n">
        <v>0</v>
      </c>
      <c r="G82" s="0" t="n">
        <v>8</v>
      </c>
      <c r="J82" s="16" t="n">
        <v>8</v>
      </c>
      <c r="M82" s="6" t="n">
        <v>4</v>
      </c>
      <c r="P82" s="0" t="n">
        <v>0</v>
      </c>
      <c r="S82" s="0" t="n">
        <v>0</v>
      </c>
    </row>
    <row r="83" customFormat="false" ht="15" hidden="false" customHeight="false" outlineLevel="0" collapsed="false">
      <c r="D83" s="0" t="n">
        <v>1</v>
      </c>
      <c r="G83" s="0" t="n">
        <v>11</v>
      </c>
      <c r="H83" s="0" t="n">
        <v>-53</v>
      </c>
      <c r="J83" s="16" t="n">
        <v>6</v>
      </c>
      <c r="K83" s="0" t="n">
        <v>53</v>
      </c>
      <c r="M83" s="6" t="n">
        <v>3</v>
      </c>
      <c r="P83" s="0" t="n">
        <v>2</v>
      </c>
      <c r="S83" s="0" t="n">
        <v>0</v>
      </c>
    </row>
    <row r="84" customFormat="false" ht="15" hidden="false" customHeight="false" outlineLevel="0" collapsed="false">
      <c r="B84" s="0" t="n">
        <v>-49</v>
      </c>
      <c r="C84" s="0" t="n">
        <v>0</v>
      </c>
      <c r="D84" s="17" t="n">
        <v>0</v>
      </c>
      <c r="E84" s="0" t="n">
        <v>49</v>
      </c>
      <c r="F84" s="0" t="n">
        <f aca="false">AVERAGE(G84:G90)</f>
        <v>14.5714285714286</v>
      </c>
      <c r="G84" s="0" t="n">
        <v>15</v>
      </c>
      <c r="H84" s="0" t="n">
        <v>-55</v>
      </c>
      <c r="I84" s="0" t="n">
        <f aca="false">AVERAGE(J85:J86)</f>
        <v>4.5</v>
      </c>
      <c r="J84" s="16" t="n">
        <v>2</v>
      </c>
      <c r="K84" s="0" t="n">
        <v>55</v>
      </c>
      <c r="L84" s="0" t="n">
        <f aca="false">AVERAGE(M85:M86)</f>
        <v>37</v>
      </c>
      <c r="M84" s="6" t="n">
        <v>32</v>
      </c>
      <c r="N84" s="0" t="n">
        <v>-60</v>
      </c>
      <c r="O84" s="0" t="n">
        <f aca="false">AVERAGE(P84:P94)</f>
        <v>10.5454545454545</v>
      </c>
      <c r="P84" s="0" t="n">
        <v>24</v>
      </c>
      <c r="Q84" s="0" t="n">
        <v>60</v>
      </c>
      <c r="R84" s="0" t="n">
        <f aca="false">AVERAGE(S84:S94)</f>
        <v>1.63636363636364</v>
      </c>
      <c r="S84" s="0" t="n">
        <v>0</v>
      </c>
    </row>
    <row r="85" customFormat="false" ht="15" hidden="false" customHeight="false" outlineLevel="0" collapsed="false">
      <c r="D85" s="17" t="n">
        <v>0</v>
      </c>
      <c r="G85" s="0" t="n">
        <v>12</v>
      </c>
      <c r="J85" s="16" t="n">
        <v>8</v>
      </c>
      <c r="M85" s="6" t="n">
        <v>42</v>
      </c>
      <c r="P85" s="0" t="n">
        <v>17</v>
      </c>
      <c r="S85" s="0" t="n">
        <v>0</v>
      </c>
    </row>
    <row r="86" customFormat="false" ht="15" hidden="false" customHeight="false" outlineLevel="0" collapsed="false">
      <c r="D86" s="17" t="n">
        <v>0</v>
      </c>
      <c r="G86" s="0" t="n">
        <v>10</v>
      </c>
      <c r="H86" s="0" t="n">
        <v>-53</v>
      </c>
      <c r="J86" s="16" t="n">
        <v>1</v>
      </c>
      <c r="K86" s="0" t="n">
        <v>53</v>
      </c>
      <c r="M86" s="6" t="n">
        <v>32</v>
      </c>
      <c r="P86" s="0" t="n">
        <v>14</v>
      </c>
      <c r="S86" s="0" t="n">
        <v>1</v>
      </c>
    </row>
    <row r="87" customFormat="false" ht="15" hidden="false" customHeight="false" outlineLevel="0" collapsed="false">
      <c r="D87" s="17" t="n">
        <v>0</v>
      </c>
      <c r="G87" s="0" t="n">
        <v>19</v>
      </c>
      <c r="H87" s="0" t="n">
        <v>-63</v>
      </c>
      <c r="I87" s="0" t="n">
        <v>1.5</v>
      </c>
      <c r="J87" s="16" t="n">
        <v>3</v>
      </c>
      <c r="K87" s="0" t="n">
        <v>63</v>
      </c>
      <c r="L87" s="0" t="n">
        <f aca="false">AVERAGE(M88:M89)</f>
        <v>24</v>
      </c>
      <c r="M87" s="6" t="n">
        <v>31</v>
      </c>
      <c r="P87" s="0" t="n">
        <v>18</v>
      </c>
      <c r="S87" s="0" t="n">
        <v>1</v>
      </c>
    </row>
    <row r="88" customFormat="false" ht="15" hidden="false" customHeight="false" outlineLevel="0" collapsed="false">
      <c r="D88" s="17" t="n">
        <v>0</v>
      </c>
      <c r="G88" s="0" t="n">
        <v>12</v>
      </c>
      <c r="J88" s="16" t="n">
        <v>0</v>
      </c>
      <c r="M88" s="6" t="n">
        <v>45</v>
      </c>
      <c r="P88" s="0" t="n">
        <v>12</v>
      </c>
      <c r="S88" s="0" t="n">
        <v>1</v>
      </c>
    </row>
    <row r="89" customFormat="false" ht="15" hidden="false" customHeight="false" outlineLevel="0" collapsed="false">
      <c r="D89" s="17" t="n">
        <v>0</v>
      </c>
      <c r="G89" s="0" t="n">
        <v>18</v>
      </c>
      <c r="H89" s="0" t="n">
        <v>-83</v>
      </c>
      <c r="I89" s="0" t="n">
        <v>0</v>
      </c>
      <c r="J89" s="16" t="n">
        <v>0</v>
      </c>
      <c r="K89" s="0" t="n">
        <v>83</v>
      </c>
      <c r="L89" s="0" t="n">
        <f aca="false">AVERAGE(M89:M92)</f>
        <v>1</v>
      </c>
      <c r="M89" s="6" t="n">
        <v>3</v>
      </c>
      <c r="P89" s="0" t="n">
        <v>11</v>
      </c>
      <c r="S89" s="0" t="n">
        <v>2</v>
      </c>
    </row>
    <row r="90" customFormat="false" ht="15" hidden="false" customHeight="false" outlineLevel="0" collapsed="false">
      <c r="D90" s="17" t="n">
        <v>0</v>
      </c>
      <c r="G90" s="0" t="n">
        <v>16</v>
      </c>
      <c r="J90" s="16" t="n">
        <v>0</v>
      </c>
      <c r="M90" s="6" t="n">
        <v>1</v>
      </c>
      <c r="P90" s="0" t="n">
        <v>0</v>
      </c>
      <c r="S90" s="0" t="n">
        <v>1</v>
      </c>
    </row>
    <row r="91" customFormat="false" ht="15" hidden="false" customHeight="false" outlineLevel="0" collapsed="false">
      <c r="B91" s="0" t="n">
        <v>-53</v>
      </c>
      <c r="C91" s="0" t="n">
        <f aca="false">AVERAGE(D92:D93)</f>
        <v>0</v>
      </c>
      <c r="D91" s="0" t="n">
        <v>1</v>
      </c>
      <c r="E91" s="0" t="n">
        <v>53</v>
      </c>
      <c r="F91" s="0" t="n">
        <f aca="false">AVERAGE(G92:G93)</f>
        <v>7.5</v>
      </c>
      <c r="G91" s="0" t="n">
        <v>10</v>
      </c>
      <c r="J91" s="16" t="n">
        <v>0</v>
      </c>
      <c r="M91" s="6" t="n">
        <v>0</v>
      </c>
      <c r="P91" s="0" t="n">
        <v>5</v>
      </c>
      <c r="S91" s="0" t="n">
        <v>0</v>
      </c>
    </row>
    <row r="92" customFormat="false" ht="15" hidden="false" customHeight="false" outlineLevel="0" collapsed="false">
      <c r="D92" s="0" t="n">
        <v>0</v>
      </c>
      <c r="G92" s="0" t="n">
        <v>14</v>
      </c>
      <c r="J92" s="16" t="n">
        <v>0</v>
      </c>
      <c r="M92" s="6" t="n">
        <v>0</v>
      </c>
      <c r="P92" s="0" t="n">
        <v>4</v>
      </c>
      <c r="S92" s="0" t="n">
        <v>10</v>
      </c>
    </row>
    <row r="93" customFormat="false" ht="15" hidden="false" customHeight="false" outlineLevel="0" collapsed="false">
      <c r="B93" s="0" t="n">
        <v>-63</v>
      </c>
      <c r="C93" s="0" t="n">
        <v>0</v>
      </c>
      <c r="D93" s="0" t="n">
        <v>0</v>
      </c>
      <c r="E93" s="0" t="n">
        <v>63</v>
      </c>
      <c r="F93" s="0" t="n">
        <f aca="false">AVERAGE(G93:G96)</f>
        <v>3.75</v>
      </c>
      <c r="G93" s="0" t="n">
        <v>1</v>
      </c>
      <c r="H93" s="0" t="n">
        <v>-73</v>
      </c>
      <c r="I93" s="0" t="n">
        <f aca="false">AVERAGE(J94:J95)</f>
        <v>0</v>
      </c>
      <c r="J93" s="16" t="n">
        <v>0</v>
      </c>
      <c r="K93" s="0" t="n">
        <v>73</v>
      </c>
      <c r="L93" s="0" t="n">
        <f aca="false">AVERAGE(M94:M95)</f>
        <v>0.5</v>
      </c>
      <c r="M93" s="6" t="n">
        <v>0</v>
      </c>
      <c r="P93" s="0" t="n">
        <v>4</v>
      </c>
      <c r="S93" s="0" t="n">
        <v>1</v>
      </c>
    </row>
    <row r="94" customFormat="false" ht="15" hidden="false" customHeight="false" outlineLevel="0" collapsed="false">
      <c r="D94" s="0" t="n">
        <v>0</v>
      </c>
      <c r="G94" s="0" t="n">
        <v>6</v>
      </c>
      <c r="J94" s="16" t="n">
        <v>0</v>
      </c>
      <c r="M94" s="6" t="n">
        <v>0</v>
      </c>
      <c r="P94" s="0" t="n">
        <v>7</v>
      </c>
      <c r="S94" s="0" t="n">
        <v>1</v>
      </c>
    </row>
    <row r="95" customFormat="false" ht="15" hidden="false" customHeight="false" outlineLevel="0" collapsed="false">
      <c r="D95" s="0" t="n">
        <v>0</v>
      </c>
      <c r="G95" s="0" t="n">
        <v>1</v>
      </c>
      <c r="H95" s="0" t="n">
        <v>-68</v>
      </c>
      <c r="I95" s="0" t="n">
        <f aca="false">AVERAGE(J96:J97)</f>
        <v>0</v>
      </c>
      <c r="J95" s="16" t="n">
        <v>0</v>
      </c>
      <c r="K95" s="0" t="n">
        <v>68</v>
      </c>
      <c r="L95" s="0" t="n">
        <v>0.5</v>
      </c>
      <c r="M95" s="6" t="n">
        <v>1</v>
      </c>
      <c r="N95" s="6" t="n">
        <v>-62</v>
      </c>
      <c r="O95" s="0" t="n">
        <f aca="false">AVERAGE(P96:P97)</f>
        <v>1.5</v>
      </c>
      <c r="P95" s="0" t="n">
        <v>2</v>
      </c>
      <c r="Q95" s="0" t="n">
        <v>62</v>
      </c>
      <c r="R95" s="0" t="n">
        <f aca="false">AVERAGE(S96:S97)</f>
        <v>0</v>
      </c>
      <c r="S95" s="0" t="n">
        <v>0</v>
      </c>
    </row>
    <row r="96" customFormat="false" ht="15" hidden="false" customHeight="false" outlineLevel="0" collapsed="false">
      <c r="D96" s="0" t="n">
        <v>0</v>
      </c>
      <c r="G96" s="0" t="n">
        <v>7</v>
      </c>
      <c r="J96" s="16" t="n">
        <v>0</v>
      </c>
      <c r="M96" s="6" t="n">
        <v>0</v>
      </c>
      <c r="P96" s="0" t="n">
        <v>1</v>
      </c>
      <c r="S96" s="0" t="n">
        <v>0</v>
      </c>
    </row>
    <row r="97" customFormat="false" ht="15" hidden="false" customHeight="false" outlineLevel="0" collapsed="false">
      <c r="B97" s="0" t="n">
        <v>-68</v>
      </c>
      <c r="C97" s="16" t="n">
        <v>1</v>
      </c>
      <c r="D97" s="0" t="n">
        <v>2</v>
      </c>
      <c r="E97" s="0" t="n">
        <v>68</v>
      </c>
      <c r="F97" s="0" t="n">
        <v>1</v>
      </c>
      <c r="G97" s="0" t="n">
        <v>1</v>
      </c>
      <c r="H97" s="0" t="n">
        <v>-63</v>
      </c>
      <c r="I97" s="0" t="n">
        <v>0</v>
      </c>
      <c r="J97" s="16" t="n">
        <v>0</v>
      </c>
      <c r="K97" s="0" t="n">
        <v>63</v>
      </c>
      <c r="L97" s="0" t="n">
        <v>6</v>
      </c>
      <c r="M97" s="6" t="n">
        <v>6</v>
      </c>
      <c r="N97" s="6" t="n">
        <v>-61</v>
      </c>
      <c r="O97" s="0" t="n">
        <f aca="false">AVERAGE(P97:P99)</f>
        <v>1.33333333333333</v>
      </c>
      <c r="P97" s="0" t="n">
        <v>2</v>
      </c>
      <c r="Q97" s="0" t="n">
        <v>61</v>
      </c>
      <c r="R97" s="0" t="n">
        <f aca="false">AVERAGE(S97:S99)</f>
        <v>0.333333333333333</v>
      </c>
      <c r="S97" s="0" t="n">
        <v>0</v>
      </c>
    </row>
    <row r="98" customFormat="false" ht="15" hidden="false" customHeight="false" outlineLevel="0" collapsed="false">
      <c r="B98" s="0" t="n">
        <v>-69</v>
      </c>
      <c r="C98" s="0" t="n">
        <v>0</v>
      </c>
      <c r="D98" s="0" t="n">
        <v>0</v>
      </c>
      <c r="E98" s="0" t="n">
        <v>69</v>
      </c>
      <c r="F98" s="0" t="n">
        <f aca="false">AVERAGE(G98:G103)</f>
        <v>0.166666666666667</v>
      </c>
      <c r="G98" s="17" t="n">
        <v>0</v>
      </c>
      <c r="H98" s="0" t="n">
        <v>-65</v>
      </c>
      <c r="I98" s="0" t="n">
        <f aca="false">AVERAGE(J99:J100)</f>
        <v>1.5</v>
      </c>
      <c r="J98" s="16" t="n">
        <v>2</v>
      </c>
      <c r="K98" s="0" t="n">
        <v>65</v>
      </c>
      <c r="L98" s="0" t="n">
        <f aca="false">AVERAGE(M99:M100)</f>
        <v>1.5</v>
      </c>
      <c r="M98" s="6" t="n">
        <v>1</v>
      </c>
      <c r="P98" s="0" t="n">
        <v>1</v>
      </c>
      <c r="S98" s="0" t="n">
        <v>0</v>
      </c>
    </row>
    <row r="99" customFormat="false" ht="15" hidden="false" customHeight="false" outlineLevel="0" collapsed="false">
      <c r="D99" s="0" t="n">
        <v>0</v>
      </c>
      <c r="G99" s="17" t="n">
        <v>0</v>
      </c>
      <c r="J99" s="16" t="n">
        <v>2</v>
      </c>
      <c r="M99" s="6" t="n">
        <v>2</v>
      </c>
      <c r="P99" s="0" t="n">
        <v>1</v>
      </c>
      <c r="S99" s="0" t="n">
        <v>1</v>
      </c>
    </row>
    <row r="100" customFormat="false" ht="15" hidden="false" customHeight="false" outlineLevel="0" collapsed="false">
      <c r="D100" s="0" t="n">
        <v>0</v>
      </c>
      <c r="G100" s="17" t="n">
        <v>0</v>
      </c>
      <c r="H100" s="0" t="n">
        <v>-67</v>
      </c>
      <c r="I100" s="0" t="n">
        <f aca="false">AVERAGE(J100:J102)</f>
        <v>1</v>
      </c>
      <c r="J100" s="16" t="n">
        <v>1</v>
      </c>
      <c r="K100" s="0" t="n">
        <v>67</v>
      </c>
      <c r="L100" s="0" t="n">
        <f aca="false">AVERAGE(M100:M102)</f>
        <v>1</v>
      </c>
      <c r="M100" s="6" t="n">
        <v>1</v>
      </c>
      <c r="N100" s="0" t="n">
        <v>-63</v>
      </c>
      <c r="O100" s="0" t="n">
        <f aca="false">AVERAGE(P101:P102)</f>
        <v>0.5</v>
      </c>
      <c r="P100" s="0" t="n">
        <v>3</v>
      </c>
      <c r="Q100" s="0" t="n">
        <v>63</v>
      </c>
      <c r="R100" s="0" t="n">
        <f aca="false">AVERAGE(S101:S102)</f>
        <v>0.5</v>
      </c>
      <c r="S100" s="0" t="n">
        <v>0</v>
      </c>
    </row>
    <row r="101" customFormat="false" ht="15" hidden="false" customHeight="false" outlineLevel="0" collapsed="false">
      <c r="D101" s="0" t="n">
        <v>0</v>
      </c>
      <c r="G101" s="17" t="n">
        <v>0</v>
      </c>
      <c r="J101" s="16" t="n">
        <v>0</v>
      </c>
      <c r="M101" s="6" t="n">
        <v>1</v>
      </c>
      <c r="P101" s="0" t="n">
        <v>1</v>
      </c>
      <c r="S101" s="0" t="n">
        <v>1</v>
      </c>
    </row>
    <row r="102" customFormat="false" ht="15" hidden="false" customHeight="false" outlineLevel="0" collapsed="false">
      <c r="D102" s="0" t="n">
        <v>0</v>
      </c>
      <c r="G102" s="17" t="n">
        <v>0</v>
      </c>
      <c r="J102" s="16" t="n">
        <v>2</v>
      </c>
      <c r="M102" s="6" t="n">
        <v>1</v>
      </c>
      <c r="N102" s="0" t="n">
        <v>-65</v>
      </c>
      <c r="O102" s="0" t="n">
        <f aca="false">AVERAGE(P103:P104)</f>
        <v>2</v>
      </c>
      <c r="P102" s="0" t="n">
        <v>0</v>
      </c>
      <c r="Q102" s="0" t="n">
        <v>65</v>
      </c>
      <c r="R102" s="0" t="n">
        <f aca="false">AVERAGE(S103:S104)</f>
        <v>1</v>
      </c>
      <c r="S102" s="0" t="n">
        <v>0</v>
      </c>
    </row>
    <row r="103" customFormat="false" ht="15" hidden="false" customHeight="false" outlineLevel="0" collapsed="false">
      <c r="D103" s="0" t="n">
        <v>0</v>
      </c>
      <c r="G103" s="17" t="n">
        <v>1</v>
      </c>
      <c r="H103" s="0" t="n">
        <v>-65</v>
      </c>
      <c r="I103" s="16" t="n">
        <v>0</v>
      </c>
      <c r="J103" s="16" t="n">
        <v>0</v>
      </c>
      <c r="K103" s="0" t="n">
        <v>65</v>
      </c>
      <c r="L103" s="16" t="n">
        <v>0</v>
      </c>
      <c r="M103" s="6" t="n">
        <v>0</v>
      </c>
      <c r="P103" s="0" t="n">
        <v>2</v>
      </c>
      <c r="S103" s="0" t="n">
        <v>1</v>
      </c>
    </row>
    <row r="1048571" customFormat="false" ht="15.75" hidden="false" customHeight="false" outlineLevel="0" collapsed="false"/>
    <row r="104857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6" min="1" style="0" width="8.5748987854251"/>
    <col collapsed="false" hidden="false" max="7" min="7" style="0" width="63"/>
    <col collapsed="false" hidden="false" max="8" min="8" style="0" width="12.1417004048583"/>
    <col collapsed="false" hidden="false" max="9" min="9" style="0" width="8.5748987854251"/>
    <col collapsed="false" hidden="false" max="10" min="10" style="0" width="12.1417004048583"/>
    <col collapsed="false" hidden="false" max="1025" min="11" style="0" width="8.5748987854251"/>
  </cols>
  <sheetData>
    <row r="1" customFormat="false" ht="15" hidden="false" customHeight="false" outlineLevel="0" collapsed="false">
      <c r="A1" s="5" t="s">
        <v>23</v>
      </c>
    </row>
    <row r="2" customFormat="false" ht="15" hidden="false" customHeight="false" outlineLevel="0" collapsed="false">
      <c r="A2" s="11" t="s">
        <v>24</v>
      </c>
    </row>
    <row r="3" customFormat="false" ht="15" hidden="false" customHeight="false" outlineLevel="0" collapsed="false">
      <c r="A3" s="11" t="s">
        <v>25</v>
      </c>
      <c r="H3" s="0" t="s">
        <v>26</v>
      </c>
      <c r="J3" s="0" t="s">
        <v>27</v>
      </c>
    </row>
    <row r="4" customFormat="false" ht="15" hidden="false" customHeight="false" outlineLevel="0" collapsed="false">
      <c r="A4" s="11"/>
    </row>
    <row r="5" customFormat="false" ht="15" hidden="false" customHeight="false" outlineLevel="0" collapsed="false">
      <c r="A5" s="11"/>
    </row>
    <row r="6" customFormat="false" ht="15" hidden="false" customHeight="false" outlineLevel="0" collapsed="false">
      <c r="A6" s="11"/>
      <c r="G6" s="18" t="n">
        <v>0</v>
      </c>
      <c r="H6" s="0" t="n">
        <v>165629</v>
      </c>
      <c r="J6" s="0" t="n">
        <v>162835</v>
      </c>
      <c r="L6" s="0" t="n">
        <f aca="false">(J6-H6)/SQRT(J6)</f>
        <v>-6.92392767174364</v>
      </c>
      <c r="M6" s="0" t="n">
        <v>0</v>
      </c>
      <c r="N6" s="0" t="n">
        <f aca="false">AVERAGE(L6:L105)</f>
        <v>15.7616103791058</v>
      </c>
      <c r="O6" s="0" t="n">
        <f aca="false">STDEV(L6:L105)</f>
        <v>11.3404953147758</v>
      </c>
    </row>
    <row r="7" customFormat="false" ht="15" hidden="false" customHeight="false" outlineLevel="0" collapsed="false">
      <c r="A7" s="11"/>
      <c r="G7" s="18" t="n">
        <v>1</v>
      </c>
      <c r="H7" s="0" t="n">
        <v>178465</v>
      </c>
      <c r="J7" s="0" t="n">
        <v>176111</v>
      </c>
      <c r="L7" s="0" t="n">
        <f aca="false">(J7-H7)/SQRT(J7)</f>
        <v>-5.6093587562298</v>
      </c>
      <c r="M7" s="0" t="n">
        <v>1</v>
      </c>
      <c r="N7" s="0" t="n">
        <f aca="false">AVERAGE(L106:L205)</f>
        <v>10.0563515650352</v>
      </c>
    </row>
    <row r="8" customFormat="false" ht="15" hidden="false" customHeight="false" outlineLevel="0" collapsed="false">
      <c r="A8" s="11"/>
      <c r="G8" s="18" t="n">
        <v>2</v>
      </c>
      <c r="H8" s="0" t="n">
        <v>187515</v>
      </c>
      <c r="J8" s="0" t="n">
        <v>184806</v>
      </c>
      <c r="L8" s="0" t="n">
        <f aca="false">(J8-H8)/SQRT(J8)</f>
        <v>-6.30160201701994</v>
      </c>
      <c r="M8" s="0" t="n">
        <v>2</v>
      </c>
      <c r="N8" s="0" t="n">
        <f aca="false">AVERAGE(L206:L305)</f>
        <v>6.27131443645362</v>
      </c>
    </row>
    <row r="9" customFormat="false" ht="15" hidden="false" customHeight="false" outlineLevel="0" collapsed="false">
      <c r="G9" s="18" t="n">
        <v>3</v>
      </c>
      <c r="H9" s="0" t="n">
        <v>200404</v>
      </c>
      <c r="J9" s="0" t="n">
        <v>196531</v>
      </c>
      <c r="L9" s="0" t="n">
        <f aca="false">(J9-H9)/SQRT(J9)</f>
        <v>-8.7363890330576</v>
      </c>
      <c r="M9" s="0" t="n">
        <v>3</v>
      </c>
      <c r="N9" s="0" t="n">
        <f aca="false">AVERAGE(L306:L405)</f>
        <v>4.33892839874019</v>
      </c>
    </row>
    <row r="10" customFormat="false" ht="15" hidden="false" customHeight="false" outlineLevel="0" collapsed="false">
      <c r="G10" s="18" t="n">
        <v>4</v>
      </c>
      <c r="H10" s="0" t="n">
        <v>206606</v>
      </c>
      <c r="J10" s="0" t="n">
        <v>203171</v>
      </c>
      <c r="L10" s="0" t="n">
        <f aca="false">(J10-H10)/SQRT(J10)</f>
        <v>-7.62071784523881</v>
      </c>
      <c r="M10" s="0" t="n">
        <v>4</v>
      </c>
      <c r="N10" s="0" t="n">
        <f aca="false">AVERAGE(L406:L505)</f>
        <v>3.39023897820612</v>
      </c>
    </row>
    <row r="11" customFormat="false" ht="15" hidden="false" customHeight="false" outlineLevel="0" collapsed="false">
      <c r="G11" s="18" t="n">
        <v>5</v>
      </c>
      <c r="H11" s="0" t="n">
        <v>214211</v>
      </c>
      <c r="J11" s="0" t="n">
        <v>212185</v>
      </c>
      <c r="L11" s="0" t="n">
        <f aca="false">(J11-H11)/SQRT(J11)</f>
        <v>-4.39827218023249</v>
      </c>
      <c r="M11" s="0" t="n">
        <v>5</v>
      </c>
      <c r="N11" s="0" t="n">
        <f aca="false">AVERAGE(L506:L605)</f>
        <v>2.50538732737617</v>
      </c>
    </row>
    <row r="12" customFormat="false" ht="15" hidden="false" customHeight="false" outlineLevel="0" collapsed="false">
      <c r="G12" s="18" t="n">
        <v>6</v>
      </c>
      <c r="H12" s="0" t="n">
        <v>219947</v>
      </c>
      <c r="J12" s="0" t="n">
        <v>217067</v>
      </c>
      <c r="L12" s="0" t="n">
        <f aca="false">(J12-H12)/SQRT(J12)</f>
        <v>-6.18152436969253</v>
      </c>
      <c r="M12" s="0" t="n">
        <v>6</v>
      </c>
      <c r="N12" s="0" t="n">
        <f aca="false">AVERAGE(L606:L705)</f>
        <v>1.96330909872008</v>
      </c>
      <c r="O12" s="0" t="n">
        <f aca="false">STDEV(L804:L903)</f>
        <v>1.28606329649174</v>
      </c>
    </row>
    <row r="13" customFormat="false" ht="15" hidden="false" customHeight="false" outlineLevel="0" collapsed="false">
      <c r="G13" s="18" t="n">
        <v>7</v>
      </c>
      <c r="H13" s="0" t="n">
        <v>225378</v>
      </c>
      <c r="J13" s="0" t="n">
        <v>223409</v>
      </c>
      <c r="L13" s="0" t="n">
        <f aca="false">(J13-H13)/SQRT(J13)</f>
        <v>-4.1657709186112</v>
      </c>
      <c r="M13" s="0" t="n">
        <v>7</v>
      </c>
      <c r="N13" s="0" t="n">
        <f aca="false">AVERAGE(L706:L805)</f>
        <v>1.82771685288946</v>
      </c>
      <c r="O13" s="0" t="n">
        <f aca="false">STDEV(L805:L904)</f>
        <v>1.2725274320763</v>
      </c>
    </row>
    <row r="14" customFormat="false" ht="15" hidden="false" customHeight="false" outlineLevel="0" collapsed="false">
      <c r="G14" s="18" t="n">
        <v>8</v>
      </c>
      <c r="H14" s="0" t="n">
        <v>225686</v>
      </c>
      <c r="J14" s="0" t="n">
        <v>221601</v>
      </c>
      <c r="L14" s="0" t="n">
        <f aca="false">(J14-H14)/SQRT(J14)</f>
        <v>-8.67773139122638</v>
      </c>
      <c r="M14" s="0" t="n">
        <v>8</v>
      </c>
      <c r="N14" s="0" t="n">
        <f aca="false">AVERAGE(L806:L905)</f>
        <v>1.2305107564544</v>
      </c>
      <c r="O14" s="0" t="n">
        <f aca="false">STDEV(L806:L905)</f>
        <v>1.2699467370714</v>
      </c>
    </row>
    <row r="15" customFormat="false" ht="15" hidden="false" customHeight="false" outlineLevel="0" collapsed="false">
      <c r="G15" s="18" t="n">
        <v>9</v>
      </c>
      <c r="H15" s="0" t="n">
        <v>226759</v>
      </c>
      <c r="J15" s="0" t="n">
        <v>224471</v>
      </c>
      <c r="L15" s="0" t="n">
        <f aca="false">(J15-H15)/SQRT(J15)</f>
        <v>-4.82920786719146</v>
      </c>
      <c r="M15" s="0" t="n">
        <v>9</v>
      </c>
      <c r="N15" s="0" t="n">
        <f aca="false">AVERAGE(L906:L1029)</f>
        <v>1.03750870068286</v>
      </c>
      <c r="O15" s="0" t="n">
        <f aca="false">STDEV(L807:L906)</f>
        <v>1.28578193475388</v>
      </c>
    </row>
    <row r="16" customFormat="false" ht="15" hidden="false" customHeight="false" outlineLevel="0" collapsed="false">
      <c r="G16" s="18" t="n">
        <v>10</v>
      </c>
      <c r="H16" s="0" t="n">
        <v>222142</v>
      </c>
      <c r="J16" s="0" t="n">
        <v>220443</v>
      </c>
      <c r="L16" s="0" t="n">
        <f aca="false">(J16-H16)/SQRT(J16)</f>
        <v>-3.61863869188513</v>
      </c>
    </row>
    <row r="17" customFormat="false" ht="15" hidden="false" customHeight="false" outlineLevel="0" collapsed="false">
      <c r="G17" s="18" t="n">
        <v>11</v>
      </c>
      <c r="H17" s="0" t="n">
        <v>219111</v>
      </c>
      <c r="J17" s="0" t="n">
        <v>217068</v>
      </c>
      <c r="L17" s="0" t="n">
        <f aca="false">(J17-H17)/SQRT(J17)</f>
        <v>-4.38500874917409</v>
      </c>
      <c r="N17" s="0" t="s">
        <v>28</v>
      </c>
    </row>
    <row r="18" customFormat="false" ht="15" hidden="false" customHeight="false" outlineLevel="0" collapsed="false">
      <c r="G18" s="18" t="n">
        <v>12</v>
      </c>
      <c r="H18" s="0" t="n">
        <v>211819</v>
      </c>
      <c r="J18" s="0" t="n">
        <v>211176</v>
      </c>
      <c r="L18" s="0" t="n">
        <f aca="false">(J18-H18)/SQRT(J18)</f>
        <v>-1.39922866363123</v>
      </c>
      <c r="N18" s="0" t="s">
        <v>29</v>
      </c>
    </row>
    <row r="19" customFormat="false" ht="15" hidden="false" customHeight="false" outlineLevel="0" collapsed="false">
      <c r="G19" s="18" t="n">
        <v>13</v>
      </c>
      <c r="H19" s="0" t="n">
        <v>204805</v>
      </c>
      <c r="J19" s="0" t="n">
        <v>204199</v>
      </c>
      <c r="L19" s="0" t="n">
        <f aca="false">(J19-H19)/SQRT(J19)</f>
        <v>-1.34105261918931</v>
      </c>
    </row>
    <row r="20" customFormat="false" ht="15" hidden="false" customHeight="false" outlineLevel="0" collapsed="false">
      <c r="G20" s="18" t="n">
        <v>14</v>
      </c>
      <c r="H20" s="0" t="n">
        <v>193512</v>
      </c>
      <c r="J20" s="0" t="n">
        <v>191910</v>
      </c>
      <c r="L20" s="0" t="n">
        <f aca="false">(J20-H20)/SQRT(J20)</f>
        <v>-3.65690525898051</v>
      </c>
    </row>
    <row r="21" customFormat="false" ht="15" hidden="false" customHeight="false" outlineLevel="0" collapsed="false">
      <c r="G21" s="18" t="n">
        <v>15</v>
      </c>
      <c r="H21" s="0" t="n">
        <v>185307</v>
      </c>
      <c r="J21" s="0" t="n">
        <v>184805</v>
      </c>
      <c r="L21" s="0" t="n">
        <f aca="false">(J21-H21)/SQRT(J21)</f>
        <v>-1.16774188678292</v>
      </c>
    </row>
    <row r="22" customFormat="false" ht="15" hidden="false" customHeight="false" outlineLevel="0" collapsed="false">
      <c r="G22" s="18" t="n">
        <v>16</v>
      </c>
      <c r="H22" s="0" t="n">
        <v>173366</v>
      </c>
      <c r="J22" s="0" t="n">
        <v>174120</v>
      </c>
      <c r="L22" s="0" t="n">
        <f aca="false">(J22-H22)/SQRT(J22)</f>
        <v>1.80695366652053</v>
      </c>
    </row>
    <row r="23" customFormat="false" ht="15" hidden="false" customHeight="false" outlineLevel="0" collapsed="false">
      <c r="G23" s="18" t="n">
        <v>17</v>
      </c>
      <c r="H23" s="0" t="n">
        <v>160136</v>
      </c>
      <c r="J23" s="0" t="n">
        <v>160132</v>
      </c>
      <c r="L23" s="0" t="n">
        <f aca="false">(J23-H23)/SQRT(J23)</f>
        <v>-0.00999587755059028</v>
      </c>
    </row>
    <row r="24" customFormat="false" ht="15" hidden="false" customHeight="false" outlineLevel="0" collapsed="false">
      <c r="G24" s="18" t="n">
        <v>18</v>
      </c>
      <c r="H24" s="0" t="n">
        <v>147779</v>
      </c>
      <c r="J24" s="0" t="n">
        <v>148828</v>
      </c>
      <c r="L24" s="0" t="n">
        <f aca="false">(J24-H24)/SQRT(J24)</f>
        <v>2.71914999745947</v>
      </c>
    </row>
    <row r="25" customFormat="false" ht="15" hidden="false" customHeight="false" outlineLevel="0" collapsed="false">
      <c r="G25" s="18" t="n">
        <v>19</v>
      </c>
      <c r="H25" s="0" t="n">
        <v>136385</v>
      </c>
      <c r="J25" s="0" t="n">
        <v>137646</v>
      </c>
      <c r="L25" s="0" t="n">
        <f aca="false">(J25-H25)/SQRT(J25)</f>
        <v>3.39886009929395</v>
      </c>
    </row>
    <row r="26" customFormat="false" ht="15" hidden="false" customHeight="false" outlineLevel="0" collapsed="false">
      <c r="G26" s="18" t="n">
        <v>20</v>
      </c>
      <c r="H26" s="0" t="n">
        <v>125062</v>
      </c>
      <c r="J26" s="0" t="n">
        <v>125679</v>
      </c>
      <c r="L26" s="0" t="n">
        <f aca="false">(J26-H26)/SQRT(J26)</f>
        <v>1.74041895993352</v>
      </c>
    </row>
    <row r="27" customFormat="false" ht="15" hidden="false" customHeight="false" outlineLevel="0" collapsed="false">
      <c r="G27" s="18" t="n">
        <v>21</v>
      </c>
      <c r="H27" s="0" t="n">
        <v>112137</v>
      </c>
      <c r="J27" s="0" t="n">
        <v>114283</v>
      </c>
      <c r="L27" s="0" t="n">
        <f aca="false">(J27-H27)/SQRT(J27)</f>
        <v>6.34802899055774</v>
      </c>
    </row>
    <row r="28" customFormat="false" ht="15" hidden="false" customHeight="false" outlineLevel="0" collapsed="false">
      <c r="G28" s="18" t="n">
        <v>22</v>
      </c>
      <c r="H28" s="0" t="n">
        <v>102542</v>
      </c>
      <c r="J28" s="0" t="n">
        <v>104443</v>
      </c>
      <c r="L28" s="0" t="n">
        <f aca="false">(J28-H28)/SQRT(J28)</f>
        <v>5.882236042591</v>
      </c>
    </row>
    <row r="29" customFormat="false" ht="15" hidden="false" customHeight="false" outlineLevel="0" collapsed="false">
      <c r="G29" s="18" t="n">
        <v>23</v>
      </c>
      <c r="H29" s="0" t="n">
        <v>92126</v>
      </c>
      <c r="J29" s="0" t="n">
        <v>95127</v>
      </c>
      <c r="L29" s="0" t="n">
        <f aca="false">(J29-H29)/SQRT(J29)</f>
        <v>9.73002811280698</v>
      </c>
    </row>
    <row r="30" customFormat="false" ht="15" hidden="false" customHeight="false" outlineLevel="0" collapsed="false">
      <c r="G30" s="18" t="n">
        <v>24</v>
      </c>
      <c r="H30" s="0" t="n">
        <v>83132</v>
      </c>
      <c r="J30" s="0" t="n">
        <v>85695</v>
      </c>
      <c r="L30" s="0" t="n">
        <f aca="false">(J30-H30)/SQRT(J30)</f>
        <v>8.75529663066661</v>
      </c>
    </row>
    <row r="31" customFormat="false" ht="15" hidden="false" customHeight="false" outlineLevel="0" collapsed="false">
      <c r="G31" s="18" t="n">
        <v>25</v>
      </c>
      <c r="H31" s="0" t="n">
        <v>74184</v>
      </c>
      <c r="J31" s="0" t="n">
        <v>77938</v>
      </c>
      <c r="L31" s="0" t="n">
        <f aca="false">(J31-H31)/SQRT(J31)</f>
        <v>13.4468214977104</v>
      </c>
    </row>
    <row r="32" customFormat="false" ht="15" hidden="false" customHeight="false" outlineLevel="0" collapsed="false">
      <c r="G32" s="18" t="n">
        <v>26</v>
      </c>
      <c r="H32" s="0" t="n">
        <v>66580</v>
      </c>
      <c r="J32" s="0" t="n">
        <v>70014</v>
      </c>
      <c r="L32" s="0" t="n">
        <f aca="false">(J32-H32)/SQRT(J32)</f>
        <v>12.9780022677936</v>
      </c>
    </row>
    <row r="33" customFormat="false" ht="15" hidden="false" customHeight="false" outlineLevel="0" collapsed="false">
      <c r="G33" s="18" t="n">
        <v>27</v>
      </c>
      <c r="H33" s="0" t="n">
        <v>60179</v>
      </c>
      <c r="J33" s="0" t="n">
        <v>63909</v>
      </c>
      <c r="L33" s="0" t="n">
        <f aca="false">(J33-H33)/SQRT(J33)</f>
        <v>14.7546129295456</v>
      </c>
    </row>
    <row r="34" customFormat="false" ht="15" hidden="false" customHeight="false" outlineLevel="0" collapsed="false">
      <c r="G34" s="18" t="n">
        <v>28</v>
      </c>
      <c r="H34" s="0" t="n">
        <v>54550</v>
      </c>
      <c r="J34" s="0" t="n">
        <v>58029</v>
      </c>
      <c r="L34" s="0" t="n">
        <f aca="false">(J34-H34)/SQRT(J34)</f>
        <v>14.442151133979</v>
      </c>
    </row>
    <row r="35" customFormat="false" ht="15" hidden="false" customHeight="false" outlineLevel="0" collapsed="false">
      <c r="G35" s="18" t="n">
        <v>29</v>
      </c>
      <c r="H35" s="0" t="n">
        <v>48932</v>
      </c>
      <c r="J35" s="0" t="n">
        <v>53394</v>
      </c>
      <c r="L35" s="0" t="n">
        <f aca="false">(J35-H35)/SQRT(J35)</f>
        <v>19.3100472904332</v>
      </c>
    </row>
    <row r="36" customFormat="false" ht="15" hidden="false" customHeight="false" outlineLevel="0" collapsed="false">
      <c r="G36" s="18" t="n">
        <v>30</v>
      </c>
      <c r="H36" s="0" t="n">
        <v>44265</v>
      </c>
      <c r="J36" s="0" t="n">
        <v>48156</v>
      </c>
      <c r="L36" s="0" t="n">
        <f aca="false">(J36-H36)/SQRT(J36)</f>
        <v>17.7311142391131</v>
      </c>
    </row>
    <row r="37" customFormat="false" ht="15" hidden="false" customHeight="false" outlineLevel="0" collapsed="false">
      <c r="G37" s="18" t="n">
        <v>31</v>
      </c>
      <c r="H37" s="0" t="n">
        <v>40568</v>
      </c>
      <c r="J37" s="0" t="n">
        <v>45078</v>
      </c>
      <c r="L37" s="0" t="n">
        <f aca="false">(J37-H37)/SQRT(J37)</f>
        <v>21.2419421750801</v>
      </c>
    </row>
    <row r="38" customFormat="false" ht="15" hidden="false" customHeight="false" outlineLevel="0" collapsed="false">
      <c r="G38" s="18" t="n">
        <v>32</v>
      </c>
      <c r="H38" s="0" t="n">
        <v>37686</v>
      </c>
      <c r="J38" s="0" t="n">
        <v>42152</v>
      </c>
      <c r="L38" s="0" t="n">
        <f aca="false">(J38-H38)/SQRT(J38)</f>
        <v>21.7525224702897</v>
      </c>
    </row>
    <row r="39" customFormat="false" ht="15" hidden="false" customHeight="false" outlineLevel="0" collapsed="false">
      <c r="G39" s="18" t="n">
        <v>33</v>
      </c>
      <c r="H39" s="0" t="n">
        <v>35200</v>
      </c>
      <c r="J39" s="0" t="n">
        <v>39982</v>
      </c>
      <c r="L39" s="0" t="n">
        <f aca="false">(J39-H39)/SQRT(J39)</f>
        <v>23.9153815663468</v>
      </c>
    </row>
    <row r="40" customFormat="false" ht="15" hidden="false" customHeight="false" outlineLevel="0" collapsed="false">
      <c r="G40" s="18" t="n">
        <v>34</v>
      </c>
      <c r="H40" s="0" t="n">
        <v>32089</v>
      </c>
      <c r="J40" s="0" t="n">
        <v>36502</v>
      </c>
      <c r="L40" s="0" t="n">
        <f aca="false">(J40-H40)/SQRT(J40)</f>
        <v>23.0980648888791</v>
      </c>
    </row>
    <row r="41" customFormat="false" ht="15" hidden="false" customHeight="false" outlineLevel="0" collapsed="false">
      <c r="G41" s="18" t="n">
        <v>35</v>
      </c>
      <c r="H41" s="0" t="n">
        <v>30542</v>
      </c>
      <c r="J41" s="0" t="n">
        <v>35612</v>
      </c>
      <c r="L41" s="0" t="n">
        <f aca="false">(J41-H41)/SQRT(J41)</f>
        <v>26.8664185915968</v>
      </c>
    </row>
    <row r="42" customFormat="false" ht="15" hidden="false" customHeight="false" outlineLevel="0" collapsed="false">
      <c r="G42" s="18" t="n">
        <v>36</v>
      </c>
      <c r="H42" s="0" t="n">
        <v>28568</v>
      </c>
      <c r="J42" s="0" t="n">
        <v>33623</v>
      </c>
      <c r="L42" s="0" t="n">
        <f aca="false">(J42-H42)/SQRT(J42)</f>
        <v>27.5678520671558</v>
      </c>
    </row>
    <row r="43" customFormat="false" ht="15" hidden="false" customHeight="false" outlineLevel="0" collapsed="false">
      <c r="G43" s="18" t="n">
        <v>37</v>
      </c>
      <c r="H43" s="0" t="n">
        <v>27364</v>
      </c>
      <c r="J43" s="0" t="n">
        <v>32849</v>
      </c>
      <c r="L43" s="0" t="n">
        <f aca="false">(J43-H43)/SQRT(J43)</f>
        <v>30.2632492912419</v>
      </c>
    </row>
    <row r="44" customFormat="false" ht="15" hidden="false" customHeight="false" outlineLevel="0" collapsed="false">
      <c r="G44" s="18" t="n">
        <v>38</v>
      </c>
      <c r="H44" s="0" t="n">
        <v>26075</v>
      </c>
      <c r="J44" s="0" t="n">
        <v>31100</v>
      </c>
      <c r="L44" s="0" t="n">
        <f aca="false">(J44-H44)/SQRT(J44)</f>
        <v>28.4941608504681</v>
      </c>
    </row>
    <row r="45" customFormat="false" ht="15" hidden="false" customHeight="false" outlineLevel="0" collapsed="false">
      <c r="G45" s="18" t="n">
        <v>39</v>
      </c>
      <c r="H45" s="0" t="n">
        <v>24985</v>
      </c>
      <c r="J45" s="0" t="n">
        <v>30153</v>
      </c>
      <c r="L45" s="0" t="n">
        <f aca="false">(J45-H45)/SQRT(J45)</f>
        <v>29.761666179618</v>
      </c>
    </row>
    <row r="46" customFormat="false" ht="15" hidden="false" customHeight="false" outlineLevel="0" collapsed="false">
      <c r="G46" s="18" t="n">
        <v>40</v>
      </c>
      <c r="H46" s="0" t="n">
        <v>24584</v>
      </c>
      <c r="J46" s="0" t="n">
        <v>29479</v>
      </c>
      <c r="L46" s="0" t="n">
        <f aca="false">(J46-H46)/SQRT(J46)</f>
        <v>28.5099412645383</v>
      </c>
    </row>
    <row r="47" customFormat="false" ht="15" hidden="false" customHeight="false" outlineLevel="0" collapsed="false">
      <c r="G47" s="18" t="n">
        <v>41</v>
      </c>
      <c r="H47" s="0" t="n">
        <v>23875</v>
      </c>
      <c r="J47" s="0" t="n">
        <v>28924</v>
      </c>
      <c r="L47" s="0" t="n">
        <f aca="false">(J47-H47)/SQRT(J47)</f>
        <v>29.6876754957</v>
      </c>
    </row>
    <row r="48" customFormat="false" ht="15" hidden="false" customHeight="false" outlineLevel="0" collapsed="false">
      <c r="G48" s="18" t="n">
        <v>42</v>
      </c>
      <c r="H48" s="0" t="n">
        <v>23006</v>
      </c>
      <c r="J48" s="0" t="n">
        <v>27523</v>
      </c>
      <c r="L48" s="0" t="n">
        <f aca="false">(J48-H48)/SQRT(J48)</f>
        <v>27.2271513491931</v>
      </c>
    </row>
    <row r="49" customFormat="false" ht="15" hidden="false" customHeight="false" outlineLevel="0" collapsed="false">
      <c r="G49" s="18" t="n">
        <v>43</v>
      </c>
      <c r="H49" s="0" t="n">
        <v>22389</v>
      </c>
      <c r="J49" s="0" t="n">
        <v>27202</v>
      </c>
      <c r="L49" s="0" t="n">
        <f aca="false">(J49-H49)/SQRT(J49)</f>
        <v>29.1820262336064</v>
      </c>
    </row>
    <row r="50" customFormat="false" ht="15" hidden="false" customHeight="false" outlineLevel="0" collapsed="false">
      <c r="G50" s="18" t="n">
        <v>44</v>
      </c>
      <c r="H50" s="0" t="n">
        <v>21710</v>
      </c>
      <c r="J50" s="0" t="n">
        <v>26580</v>
      </c>
      <c r="L50" s="0" t="n">
        <f aca="false">(J50-H50)/SQRT(J50)</f>
        <v>29.8711176880576</v>
      </c>
    </row>
    <row r="51" customFormat="false" ht="15" hidden="false" customHeight="false" outlineLevel="0" collapsed="false">
      <c r="G51" s="18" t="n">
        <v>45</v>
      </c>
      <c r="H51" s="0" t="n">
        <v>21415</v>
      </c>
      <c r="J51" s="0" t="n">
        <v>26350</v>
      </c>
      <c r="L51" s="0" t="n">
        <f aca="false">(J51-H51)/SQRT(J51)</f>
        <v>30.401628464323</v>
      </c>
    </row>
    <row r="52" customFormat="false" ht="15" hidden="false" customHeight="false" outlineLevel="0" collapsed="false">
      <c r="G52" s="18" t="n">
        <v>46</v>
      </c>
      <c r="H52" s="0" t="n">
        <v>20581</v>
      </c>
      <c r="J52" s="0" t="n">
        <v>25463</v>
      </c>
      <c r="L52" s="0" t="n">
        <f aca="false">(J52-H52)/SQRT(J52)</f>
        <v>30.5944739390074</v>
      </c>
    </row>
    <row r="53" customFormat="false" ht="15" hidden="false" customHeight="false" outlineLevel="0" collapsed="false">
      <c r="G53" s="18" t="n">
        <v>47</v>
      </c>
      <c r="H53" s="0" t="n">
        <v>20119</v>
      </c>
      <c r="J53" s="0" t="n">
        <v>24595</v>
      </c>
      <c r="L53" s="0" t="n">
        <f aca="false">(J53-H53)/SQRT(J53)</f>
        <v>28.5408343154049</v>
      </c>
    </row>
    <row r="54" customFormat="false" ht="15" hidden="false" customHeight="false" outlineLevel="0" collapsed="false">
      <c r="G54" s="18" t="n">
        <v>48</v>
      </c>
      <c r="H54" s="0" t="n">
        <v>19517</v>
      </c>
      <c r="J54" s="0" t="n">
        <v>24188</v>
      </c>
      <c r="L54" s="0" t="n">
        <f aca="false">(J54-H54)/SQRT(J54)</f>
        <v>30.033772539788</v>
      </c>
    </row>
    <row r="55" customFormat="false" ht="15" hidden="false" customHeight="false" outlineLevel="0" collapsed="false">
      <c r="G55" s="18" t="n">
        <v>49</v>
      </c>
      <c r="H55" s="0" t="n">
        <v>19660</v>
      </c>
      <c r="J55" s="0" t="n">
        <v>24067</v>
      </c>
      <c r="L55" s="0" t="n">
        <f aca="false">(J55-H55)/SQRT(J55)</f>
        <v>28.4074382639153</v>
      </c>
    </row>
    <row r="56" customFormat="false" ht="15" hidden="false" customHeight="false" outlineLevel="0" collapsed="false">
      <c r="G56" s="18" t="n">
        <v>50</v>
      </c>
      <c r="H56" s="0" t="n">
        <v>19112</v>
      </c>
      <c r="J56" s="0" t="n">
        <v>23119</v>
      </c>
      <c r="L56" s="0" t="n">
        <f aca="false">(J56-H56)/SQRT(J56)</f>
        <v>26.3532887121139</v>
      </c>
    </row>
    <row r="57" customFormat="false" ht="15" hidden="false" customHeight="false" outlineLevel="0" collapsed="false">
      <c r="G57" s="18" t="n">
        <v>51</v>
      </c>
      <c r="H57" s="0" t="n">
        <v>18222</v>
      </c>
      <c r="J57" s="0" t="n">
        <v>22469</v>
      </c>
      <c r="L57" s="0" t="n">
        <f aca="false">(J57-H57)/SQRT(J57)</f>
        <v>28.3328582521416</v>
      </c>
    </row>
    <row r="58" customFormat="false" ht="15" hidden="false" customHeight="false" outlineLevel="0" collapsed="false">
      <c r="G58" s="18" t="n">
        <v>52</v>
      </c>
      <c r="H58" s="0" t="n">
        <v>18073</v>
      </c>
      <c r="J58" s="0" t="n">
        <v>22038</v>
      </c>
      <c r="L58" s="0" t="n">
        <f aca="false">(J58-H58)/SQRT(J58)</f>
        <v>26.7089676630445</v>
      </c>
    </row>
    <row r="59" customFormat="false" ht="15" hidden="false" customHeight="false" outlineLevel="0" collapsed="false">
      <c r="G59" s="18" t="n">
        <v>53</v>
      </c>
      <c r="H59" s="0" t="n">
        <v>17488</v>
      </c>
      <c r="J59" s="0" t="n">
        <v>21488</v>
      </c>
      <c r="L59" s="0" t="n">
        <f aca="false">(J59-H59)/SQRT(J59)</f>
        <v>27.2873897271909</v>
      </c>
    </row>
    <row r="60" customFormat="false" ht="15" hidden="false" customHeight="false" outlineLevel="0" collapsed="false">
      <c r="G60" s="18" t="n">
        <v>54</v>
      </c>
      <c r="H60" s="0" t="n">
        <v>17247</v>
      </c>
      <c r="J60" s="0" t="n">
        <v>21156</v>
      </c>
      <c r="L60" s="0" t="n">
        <f aca="false">(J60-H60)/SQRT(J60)</f>
        <v>26.8750258874151</v>
      </c>
    </row>
    <row r="61" customFormat="false" ht="15" hidden="false" customHeight="false" outlineLevel="0" collapsed="false">
      <c r="G61" s="18" t="n">
        <v>55</v>
      </c>
      <c r="H61" s="0" t="n">
        <v>16700</v>
      </c>
      <c r="J61" s="0" t="n">
        <v>20402</v>
      </c>
      <c r="L61" s="0" t="n">
        <f aca="false">(J61-H61)/SQRT(J61)</f>
        <v>25.9179139005208</v>
      </c>
    </row>
    <row r="62" customFormat="false" ht="15" hidden="false" customHeight="false" outlineLevel="0" collapsed="false">
      <c r="G62" s="18" t="n">
        <v>56</v>
      </c>
      <c r="H62" s="0" t="n">
        <v>16433</v>
      </c>
      <c r="J62" s="0" t="n">
        <v>19930</v>
      </c>
      <c r="L62" s="0" t="n">
        <f aca="false">(J62-H62)/SQRT(J62)</f>
        <v>24.7709112297273</v>
      </c>
    </row>
    <row r="63" customFormat="false" ht="15" hidden="false" customHeight="false" outlineLevel="0" collapsed="false">
      <c r="G63" s="18" t="n">
        <v>57</v>
      </c>
      <c r="H63" s="0" t="n">
        <v>16257</v>
      </c>
      <c r="J63" s="0" t="n">
        <v>19811</v>
      </c>
      <c r="L63" s="0" t="n">
        <f aca="false">(J63-H63)/SQRT(J63)</f>
        <v>25.2501652366938</v>
      </c>
    </row>
    <row r="64" customFormat="false" ht="15" hidden="false" customHeight="false" outlineLevel="0" collapsed="false">
      <c r="G64" s="18" t="n">
        <v>58</v>
      </c>
      <c r="H64" s="0" t="n">
        <v>15995</v>
      </c>
      <c r="J64" s="0" t="n">
        <v>19312</v>
      </c>
      <c r="L64" s="0" t="n">
        <f aca="false">(J64-H64)/SQRT(J64)</f>
        <v>23.8688692315474</v>
      </c>
    </row>
    <row r="65" customFormat="false" ht="15" hidden="false" customHeight="false" outlineLevel="0" collapsed="false">
      <c r="G65" s="18" t="n">
        <v>59</v>
      </c>
      <c r="H65" s="0" t="n">
        <v>15692</v>
      </c>
      <c r="J65" s="0" t="n">
        <v>18679</v>
      </c>
      <c r="L65" s="0" t="n">
        <f aca="false">(J65-H65)/SQRT(J65)</f>
        <v>21.8553824947215</v>
      </c>
    </row>
    <row r="66" customFormat="false" ht="15" hidden="false" customHeight="false" outlineLevel="0" collapsed="false">
      <c r="G66" s="18" t="n">
        <v>60</v>
      </c>
      <c r="H66" s="0" t="n">
        <v>15463</v>
      </c>
      <c r="J66" s="0" t="n">
        <v>18475</v>
      </c>
      <c r="L66" s="0" t="n">
        <f aca="false">(J66-H66)/SQRT(J66)</f>
        <v>22.1596422104646</v>
      </c>
    </row>
    <row r="67" customFormat="false" ht="15" hidden="false" customHeight="false" outlineLevel="0" collapsed="false">
      <c r="G67" s="18" t="n">
        <v>61</v>
      </c>
      <c r="H67" s="0" t="n">
        <v>15004</v>
      </c>
      <c r="J67" s="0" t="n">
        <v>18389</v>
      </c>
      <c r="L67" s="0" t="n">
        <f aca="false">(J67-H67)/SQRT(J67)</f>
        <v>24.9620136661917</v>
      </c>
    </row>
    <row r="68" customFormat="false" ht="15" hidden="false" customHeight="false" outlineLevel="0" collapsed="false">
      <c r="G68" s="18" t="n">
        <v>62</v>
      </c>
      <c r="H68" s="0" t="n">
        <v>14707</v>
      </c>
      <c r="J68" s="0" t="n">
        <v>17910</v>
      </c>
      <c r="L68" s="0" t="n">
        <f aca="false">(J68-H68)/SQRT(J68)</f>
        <v>23.9336615739682</v>
      </c>
    </row>
    <row r="69" customFormat="false" ht="15" hidden="false" customHeight="false" outlineLevel="0" collapsed="false">
      <c r="G69" s="18" t="n">
        <v>63</v>
      </c>
      <c r="H69" s="0" t="n">
        <v>14612</v>
      </c>
      <c r="J69" s="0" t="n">
        <v>17515</v>
      </c>
      <c r="L69" s="0" t="n">
        <f aca="false">(J69-H69)/SQRT(J69)</f>
        <v>21.9352185085794</v>
      </c>
    </row>
    <row r="70" customFormat="false" ht="15" hidden="false" customHeight="false" outlineLevel="0" collapsed="false">
      <c r="G70" s="18" t="n">
        <v>64</v>
      </c>
      <c r="H70" s="0" t="n">
        <v>14169</v>
      </c>
      <c r="J70" s="0" t="n">
        <v>17183</v>
      </c>
      <c r="L70" s="0" t="n">
        <f aca="false">(J70-H70)/SQRT(J70)</f>
        <v>22.9929001285856</v>
      </c>
    </row>
    <row r="71" customFormat="false" ht="15" hidden="false" customHeight="false" outlineLevel="0" collapsed="false">
      <c r="G71" s="18" t="n">
        <v>65</v>
      </c>
      <c r="H71" s="0" t="n">
        <v>13996</v>
      </c>
      <c r="J71" s="0" t="n">
        <v>17166</v>
      </c>
      <c r="L71" s="0" t="n">
        <f aca="false">(J71-H71)/SQRT(J71)</f>
        <v>24.1949488394111</v>
      </c>
    </row>
    <row r="72" customFormat="false" ht="15" hidden="false" customHeight="false" outlineLevel="0" collapsed="false">
      <c r="G72" s="18" t="n">
        <v>66</v>
      </c>
      <c r="H72" s="0" t="n">
        <v>13928</v>
      </c>
      <c r="J72" s="0" t="n">
        <v>16645</v>
      </c>
      <c r="L72" s="0" t="n">
        <f aca="false">(J72-H72)/SQRT(J72)</f>
        <v>21.0594846200043</v>
      </c>
    </row>
    <row r="73" customFormat="false" ht="15" hidden="false" customHeight="false" outlineLevel="0" collapsed="false">
      <c r="G73" s="18" t="n">
        <v>67</v>
      </c>
      <c r="H73" s="0" t="n">
        <v>13774</v>
      </c>
      <c r="J73" s="0" t="n">
        <v>16594</v>
      </c>
      <c r="L73" s="0" t="n">
        <f aca="false">(J73-H73)/SQRT(J73)</f>
        <v>21.8914014598504</v>
      </c>
    </row>
    <row r="74" customFormat="false" ht="15" hidden="false" customHeight="false" outlineLevel="0" collapsed="false">
      <c r="G74" s="18" t="n">
        <v>68</v>
      </c>
      <c r="H74" s="0" t="n">
        <v>13533</v>
      </c>
      <c r="J74" s="0" t="n">
        <v>16018</v>
      </c>
      <c r="L74" s="0" t="n">
        <f aca="false">(J74-H74)/SQRT(J74)</f>
        <v>19.6346086009684</v>
      </c>
    </row>
    <row r="75" customFormat="false" ht="15" hidden="false" customHeight="false" outlineLevel="0" collapsed="false">
      <c r="G75" s="18" t="n">
        <v>69</v>
      </c>
      <c r="H75" s="0" t="n">
        <v>13260</v>
      </c>
      <c r="J75" s="0" t="n">
        <v>15999</v>
      </c>
      <c r="L75" s="0" t="n">
        <f aca="false">(J75-H75)/SQRT(J75)</f>
        <v>21.6543729877326</v>
      </c>
    </row>
    <row r="76" customFormat="false" ht="15" hidden="false" customHeight="false" outlineLevel="0" collapsed="false">
      <c r="G76" s="18" t="n">
        <v>70</v>
      </c>
      <c r="H76" s="0" t="n">
        <v>13069</v>
      </c>
      <c r="J76" s="0" t="n">
        <v>15488</v>
      </c>
      <c r="L76" s="0" t="n">
        <f aca="false">(J76-H76)/SQRT(J76)</f>
        <v>19.4374011782984</v>
      </c>
    </row>
    <row r="77" customFormat="false" ht="15" hidden="false" customHeight="false" outlineLevel="0" collapsed="false">
      <c r="G77" s="18" t="n">
        <v>71</v>
      </c>
      <c r="H77" s="0" t="n">
        <v>12919</v>
      </c>
      <c r="J77" s="0" t="n">
        <v>15507</v>
      </c>
      <c r="L77" s="0" t="n">
        <f aca="false">(J77-H77)/SQRT(J77)</f>
        <v>20.7826239111544</v>
      </c>
    </row>
    <row r="78" customFormat="false" ht="15" hidden="false" customHeight="false" outlineLevel="0" collapsed="false">
      <c r="G78" s="18" t="n">
        <v>72</v>
      </c>
      <c r="H78" s="0" t="n">
        <v>12654</v>
      </c>
      <c r="J78" s="0" t="n">
        <v>14975</v>
      </c>
      <c r="L78" s="0" t="n">
        <f aca="false">(J78-H78)/SQRT(J78)</f>
        <v>18.9666978159986</v>
      </c>
    </row>
    <row r="79" customFormat="false" ht="15" hidden="false" customHeight="false" outlineLevel="0" collapsed="false">
      <c r="G79" s="18" t="n">
        <v>73</v>
      </c>
      <c r="H79" s="0" t="n">
        <v>12705</v>
      </c>
      <c r="J79" s="0" t="n">
        <v>14952</v>
      </c>
      <c r="L79" s="0" t="n">
        <f aca="false">(J79-H79)/SQRT(J79)</f>
        <v>18.3761034981652</v>
      </c>
    </row>
    <row r="80" customFormat="false" ht="15" hidden="false" customHeight="false" outlineLevel="0" collapsed="false">
      <c r="G80" s="18" t="n">
        <v>74</v>
      </c>
      <c r="H80" s="0" t="n">
        <v>12131</v>
      </c>
      <c r="J80" s="0" t="n">
        <v>14855</v>
      </c>
      <c r="L80" s="0" t="n">
        <f aca="false">(J80-H80)/SQRT(J80)</f>
        <v>22.3496525107452</v>
      </c>
    </row>
    <row r="81" customFormat="false" ht="15" hidden="false" customHeight="false" outlineLevel="0" collapsed="false">
      <c r="G81" s="18" t="n">
        <v>75</v>
      </c>
      <c r="H81" s="0" t="n">
        <v>12157</v>
      </c>
      <c r="J81" s="0" t="n">
        <v>14561</v>
      </c>
      <c r="L81" s="0" t="n">
        <f aca="false">(J81-H81)/SQRT(J81)</f>
        <v>19.9222718689555</v>
      </c>
    </row>
    <row r="82" customFormat="false" ht="15" hidden="false" customHeight="false" outlineLevel="0" collapsed="false">
      <c r="G82" s="18" t="n">
        <v>76</v>
      </c>
      <c r="H82" s="0" t="n">
        <v>12108</v>
      </c>
      <c r="J82" s="0" t="n">
        <v>14359</v>
      </c>
      <c r="L82" s="0" t="n">
        <f aca="false">(J82-H82)/SQRT(J82)</f>
        <v>18.7850950661214</v>
      </c>
    </row>
    <row r="83" customFormat="false" ht="15" hidden="false" customHeight="false" outlineLevel="0" collapsed="false">
      <c r="G83" s="18" t="n">
        <v>77</v>
      </c>
      <c r="H83" s="0" t="n">
        <v>12064</v>
      </c>
      <c r="J83" s="0" t="n">
        <v>14025</v>
      </c>
      <c r="L83" s="0" t="n">
        <f aca="false">(J83-H83)/SQRT(J83)</f>
        <v>16.5586969787118</v>
      </c>
    </row>
    <row r="84" customFormat="false" ht="15" hidden="false" customHeight="false" outlineLevel="0" collapsed="false">
      <c r="G84" s="18" t="n">
        <v>78</v>
      </c>
      <c r="H84" s="0" t="n">
        <v>11700</v>
      </c>
      <c r="J84" s="0" t="n">
        <v>14084</v>
      </c>
      <c r="L84" s="0" t="n">
        <f aca="false">(J84-H84)/SQRT(J84)</f>
        <v>20.0883026519545</v>
      </c>
    </row>
    <row r="85" customFormat="false" ht="15" hidden="false" customHeight="false" outlineLevel="0" collapsed="false">
      <c r="G85" s="18" t="n">
        <v>79</v>
      </c>
      <c r="H85" s="0" t="n">
        <v>11903</v>
      </c>
      <c r="J85" s="0" t="n">
        <v>13910</v>
      </c>
      <c r="L85" s="0" t="n">
        <f aca="false">(J85-H85)/SQRT(J85)</f>
        <v>17.0170316848036</v>
      </c>
    </row>
    <row r="86" customFormat="false" ht="15" hidden="false" customHeight="false" outlineLevel="0" collapsed="false">
      <c r="G86" s="18" t="n">
        <v>80</v>
      </c>
      <c r="H86" s="0" t="n">
        <v>11539</v>
      </c>
      <c r="J86" s="0" t="n">
        <v>13682</v>
      </c>
      <c r="L86" s="0" t="n">
        <f aca="false">(J86-H86)/SQRT(J86)</f>
        <v>18.3209242044209</v>
      </c>
    </row>
    <row r="87" customFormat="false" ht="15" hidden="false" customHeight="false" outlineLevel="0" collapsed="false">
      <c r="G87" s="18" t="n">
        <v>81</v>
      </c>
      <c r="H87" s="0" t="n">
        <v>11489</v>
      </c>
      <c r="J87" s="0" t="n">
        <v>13244</v>
      </c>
      <c r="L87" s="0" t="n">
        <f aca="false">(J87-H87)/SQRT(J87)</f>
        <v>15.2499189237884</v>
      </c>
    </row>
    <row r="88" customFormat="false" ht="15" hidden="false" customHeight="false" outlineLevel="0" collapsed="false">
      <c r="G88" s="18" t="n">
        <v>82</v>
      </c>
      <c r="H88" s="0" t="n">
        <v>11191</v>
      </c>
      <c r="J88" s="0" t="n">
        <v>12899</v>
      </c>
      <c r="L88" s="0" t="n">
        <f aca="false">(J88-H88)/SQRT(J88)</f>
        <v>15.0386843860821</v>
      </c>
    </row>
    <row r="89" customFormat="false" ht="15" hidden="false" customHeight="false" outlineLevel="0" collapsed="false">
      <c r="G89" s="18" t="n">
        <v>83</v>
      </c>
      <c r="H89" s="0" t="n">
        <v>11061</v>
      </c>
      <c r="J89" s="0" t="n">
        <v>13060</v>
      </c>
      <c r="L89" s="0" t="n">
        <f aca="false">(J89-H89)/SQRT(J89)</f>
        <v>17.4920699599976</v>
      </c>
    </row>
    <row r="90" customFormat="false" ht="15" hidden="false" customHeight="false" outlineLevel="0" collapsed="false">
      <c r="G90" s="18" t="n">
        <v>84</v>
      </c>
      <c r="H90" s="0" t="n">
        <v>10786</v>
      </c>
      <c r="J90" s="0" t="n">
        <v>12730</v>
      </c>
      <c r="L90" s="0" t="n">
        <f aca="false">(J90-H90)/SQRT(J90)</f>
        <v>17.2298723038572</v>
      </c>
    </row>
    <row r="91" customFormat="false" ht="15" hidden="false" customHeight="false" outlineLevel="0" collapsed="false">
      <c r="G91" s="18" t="n">
        <v>85</v>
      </c>
      <c r="H91" s="0" t="n">
        <v>10871</v>
      </c>
      <c r="J91" s="0" t="n">
        <v>12523</v>
      </c>
      <c r="L91" s="0" t="n">
        <f aca="false">(J91-H91)/SQRT(J91)</f>
        <v>14.7623620639104</v>
      </c>
    </row>
    <row r="92" customFormat="false" ht="15" hidden="false" customHeight="false" outlineLevel="0" collapsed="false">
      <c r="G92" s="18" t="n">
        <v>86</v>
      </c>
      <c r="H92" s="0" t="n">
        <v>10471</v>
      </c>
      <c r="J92" s="0" t="n">
        <v>12596</v>
      </c>
      <c r="L92" s="0" t="n">
        <f aca="false">(J92-H92)/SQRT(J92)</f>
        <v>18.9340102724809</v>
      </c>
    </row>
    <row r="93" customFormat="false" ht="15" hidden="false" customHeight="false" outlineLevel="0" collapsed="false">
      <c r="G93" s="18" t="n">
        <v>87</v>
      </c>
      <c r="H93" s="0" t="n">
        <v>10408</v>
      </c>
      <c r="J93" s="0" t="n">
        <v>12257</v>
      </c>
      <c r="L93" s="0" t="n">
        <f aca="false">(J93-H93)/SQRT(J93)</f>
        <v>16.7010900661816</v>
      </c>
    </row>
    <row r="94" customFormat="false" ht="15" hidden="false" customHeight="false" outlineLevel="0" collapsed="false">
      <c r="G94" s="18" t="n">
        <v>88</v>
      </c>
      <c r="H94" s="0" t="n">
        <v>10200</v>
      </c>
      <c r="J94" s="0" t="n">
        <v>12171</v>
      </c>
      <c r="L94" s="0" t="n">
        <f aca="false">(J94-H94)/SQRT(J94)</f>
        <v>17.865842171306</v>
      </c>
    </row>
    <row r="95" customFormat="false" ht="15" hidden="false" customHeight="false" outlineLevel="0" collapsed="false">
      <c r="G95" s="18" t="n">
        <v>89</v>
      </c>
      <c r="H95" s="0" t="n">
        <v>10048</v>
      </c>
      <c r="J95" s="0" t="n">
        <v>11869</v>
      </c>
      <c r="L95" s="0" t="n">
        <f aca="false">(J95-H95)/SQRT(J95)</f>
        <v>16.714865291471</v>
      </c>
    </row>
    <row r="96" customFormat="false" ht="15" hidden="false" customHeight="false" outlineLevel="0" collapsed="false">
      <c r="G96" s="18" t="n">
        <v>90</v>
      </c>
      <c r="H96" s="0" t="n">
        <v>10131</v>
      </c>
      <c r="J96" s="0" t="n">
        <v>11779</v>
      </c>
      <c r="L96" s="0" t="n">
        <f aca="false">(J96-H96)/SQRT(J96)</f>
        <v>15.1845874290381</v>
      </c>
    </row>
    <row r="97" customFormat="false" ht="15" hidden="false" customHeight="false" outlineLevel="0" collapsed="false">
      <c r="G97" s="18" t="n">
        <v>91</v>
      </c>
      <c r="H97" s="0" t="n">
        <v>9964</v>
      </c>
      <c r="J97" s="0" t="n">
        <v>11640</v>
      </c>
      <c r="L97" s="0" t="n">
        <f aca="false">(J97-H97)/SQRT(J97)</f>
        <v>15.5345087530734</v>
      </c>
    </row>
    <row r="98" customFormat="false" ht="15" hidden="false" customHeight="false" outlineLevel="0" collapsed="false">
      <c r="G98" s="18" t="n">
        <v>92</v>
      </c>
      <c r="H98" s="0" t="n">
        <v>9961</v>
      </c>
      <c r="J98" s="0" t="n">
        <v>11506</v>
      </c>
      <c r="L98" s="0" t="n">
        <f aca="false">(J98-H98)/SQRT(J98)</f>
        <v>14.4034423575378</v>
      </c>
    </row>
    <row r="99" customFormat="false" ht="15" hidden="false" customHeight="false" outlineLevel="0" collapsed="false">
      <c r="G99" s="18" t="n">
        <v>93</v>
      </c>
      <c r="H99" s="0" t="n">
        <v>9727</v>
      </c>
      <c r="J99" s="0" t="n">
        <v>11464</v>
      </c>
      <c r="L99" s="0" t="n">
        <f aca="false">(J99-H99)/SQRT(J99)</f>
        <v>16.2230209773071</v>
      </c>
    </row>
    <row r="100" customFormat="false" ht="15" hidden="false" customHeight="false" outlineLevel="0" collapsed="false">
      <c r="G100" s="18" t="n">
        <v>94</v>
      </c>
      <c r="H100" s="0" t="n">
        <v>9523</v>
      </c>
      <c r="J100" s="0" t="n">
        <v>11300</v>
      </c>
      <c r="L100" s="0" t="n">
        <f aca="false">(J100-H100)/SQRT(J100)</f>
        <v>16.7166098311765</v>
      </c>
    </row>
    <row r="101" customFormat="false" ht="15" hidden="false" customHeight="false" outlineLevel="0" collapsed="false">
      <c r="G101" s="18" t="n">
        <v>95</v>
      </c>
      <c r="H101" s="0" t="n">
        <v>9516</v>
      </c>
      <c r="J101" s="0" t="n">
        <v>11078</v>
      </c>
      <c r="L101" s="0" t="n">
        <f aca="false">(J101-H101)/SQRT(J101)</f>
        <v>14.8405620513632</v>
      </c>
    </row>
    <row r="102" customFormat="false" ht="15" hidden="false" customHeight="false" outlineLevel="0" collapsed="false">
      <c r="G102" s="18" t="n">
        <v>96</v>
      </c>
      <c r="H102" s="0" t="n">
        <v>9326</v>
      </c>
      <c r="J102" s="0" t="n">
        <v>10949</v>
      </c>
      <c r="L102" s="0" t="n">
        <f aca="false">(J102-H102)/SQRT(J102)</f>
        <v>15.5106962112803</v>
      </c>
    </row>
    <row r="103" customFormat="false" ht="15" hidden="false" customHeight="false" outlineLevel="0" collapsed="false">
      <c r="G103" s="18" t="n">
        <v>97</v>
      </c>
      <c r="H103" s="0" t="n">
        <v>9431</v>
      </c>
      <c r="J103" s="0" t="n">
        <v>11094</v>
      </c>
      <c r="L103" s="0" t="n">
        <f aca="false">(J103-H103)/SQRT(J103)</f>
        <v>15.7887652800327</v>
      </c>
    </row>
    <row r="104" customFormat="false" ht="15" hidden="false" customHeight="false" outlineLevel="0" collapsed="false">
      <c r="G104" s="18" t="n">
        <v>98</v>
      </c>
      <c r="H104" s="0" t="n">
        <v>9030</v>
      </c>
      <c r="J104" s="0" t="n">
        <v>10687</v>
      </c>
      <c r="L104" s="0" t="n">
        <f aca="false">(J104-H104)/SQRT(J104)</f>
        <v>16.0285635606418</v>
      </c>
    </row>
    <row r="105" customFormat="false" ht="15" hidden="false" customHeight="false" outlineLevel="0" collapsed="false">
      <c r="G105" s="18" t="n">
        <v>99</v>
      </c>
      <c r="H105" s="0" t="n">
        <v>9063</v>
      </c>
      <c r="J105" s="0" t="n">
        <v>10526</v>
      </c>
      <c r="L105" s="0" t="n">
        <f aca="false">(J105-H105)/SQRT(J105)</f>
        <v>14.2597740246701</v>
      </c>
    </row>
    <row r="106" customFormat="false" ht="15" hidden="false" customHeight="false" outlineLevel="0" collapsed="false">
      <c r="G106" s="18" t="n">
        <v>100</v>
      </c>
      <c r="H106" s="0" t="n">
        <v>8735</v>
      </c>
      <c r="J106" s="0" t="n">
        <v>10282</v>
      </c>
      <c r="L106" s="0" t="n">
        <f aca="false">(J106-H106)/SQRT(J106)</f>
        <v>15.2563805804229</v>
      </c>
    </row>
    <row r="107" customFormat="false" ht="15" hidden="false" customHeight="false" outlineLevel="0" collapsed="false">
      <c r="G107" s="18" t="n">
        <v>101</v>
      </c>
      <c r="H107" s="0" t="n">
        <v>8869</v>
      </c>
      <c r="J107" s="0" t="n">
        <v>10367</v>
      </c>
      <c r="L107" s="0" t="n">
        <f aca="false">(J107-H107)/SQRT(J107)</f>
        <v>14.7124589496696</v>
      </c>
    </row>
    <row r="108" customFormat="false" ht="15" hidden="false" customHeight="false" outlineLevel="0" collapsed="false">
      <c r="G108" s="18" t="n">
        <v>102</v>
      </c>
      <c r="H108" s="0" t="n">
        <v>8556</v>
      </c>
      <c r="J108" s="0" t="n">
        <v>10009</v>
      </c>
      <c r="L108" s="0" t="n">
        <f aca="false">(J108-H108)/SQRT(J108)</f>
        <v>14.52346591018</v>
      </c>
    </row>
    <row r="109" customFormat="false" ht="15" hidden="false" customHeight="false" outlineLevel="0" collapsed="false">
      <c r="G109" s="18" t="n">
        <v>103</v>
      </c>
      <c r="H109" s="0" t="n">
        <v>8660</v>
      </c>
      <c r="J109" s="0" t="n">
        <v>9937</v>
      </c>
      <c r="L109" s="0" t="n">
        <f aca="false">(J109-H109)/SQRT(J109)</f>
        <v>12.8104165688633</v>
      </c>
    </row>
    <row r="110" customFormat="false" ht="15" hidden="false" customHeight="false" outlineLevel="0" collapsed="false">
      <c r="G110" s="18" t="n">
        <v>104</v>
      </c>
      <c r="H110" s="0" t="n">
        <v>8568</v>
      </c>
      <c r="J110" s="0" t="n">
        <v>9946</v>
      </c>
      <c r="L110" s="0" t="n">
        <f aca="false">(J110-H110)/SQRT(J110)</f>
        <v>13.8173573655989</v>
      </c>
    </row>
    <row r="111" customFormat="false" ht="15" hidden="false" customHeight="false" outlineLevel="0" collapsed="false">
      <c r="G111" s="18" t="n">
        <v>105</v>
      </c>
      <c r="H111" s="0" t="n">
        <v>8631</v>
      </c>
      <c r="J111" s="0" t="n">
        <v>9735</v>
      </c>
      <c r="L111" s="0" t="n">
        <f aca="false">(J111-H111)/SQRT(J111)</f>
        <v>11.1892530433081</v>
      </c>
    </row>
    <row r="112" customFormat="false" ht="15" hidden="false" customHeight="false" outlineLevel="0" collapsed="false">
      <c r="G112" s="18" t="n">
        <v>106</v>
      </c>
      <c r="H112" s="0" t="n">
        <v>8280</v>
      </c>
      <c r="J112" s="0" t="n">
        <v>9584</v>
      </c>
      <c r="L112" s="0" t="n">
        <f aca="false">(J112-H112)/SQRT(J112)</f>
        <v>13.3199988970606</v>
      </c>
    </row>
    <row r="113" customFormat="false" ht="15" hidden="false" customHeight="false" outlineLevel="0" collapsed="false">
      <c r="G113" s="18" t="n">
        <v>107</v>
      </c>
      <c r="H113" s="0" t="n">
        <v>8181</v>
      </c>
      <c r="J113" s="0" t="n">
        <v>9538</v>
      </c>
      <c r="L113" s="0" t="n">
        <f aca="false">(J113-H113)/SQRT(J113)</f>
        <v>13.8947644429979</v>
      </c>
    </row>
    <row r="114" customFormat="false" ht="15" hidden="false" customHeight="false" outlineLevel="0" collapsed="false">
      <c r="G114" s="18" t="n">
        <v>108</v>
      </c>
      <c r="H114" s="0" t="n">
        <v>8198</v>
      </c>
      <c r="J114" s="0" t="n">
        <v>9488</v>
      </c>
      <c r="L114" s="0" t="n">
        <f aca="false">(J114-H114)/SQRT(J114)</f>
        <v>13.2434876929451</v>
      </c>
    </row>
    <row r="115" customFormat="false" ht="15" hidden="false" customHeight="false" outlineLevel="0" collapsed="false">
      <c r="G115" s="18" t="n">
        <v>109</v>
      </c>
      <c r="H115" s="0" t="n">
        <v>8020</v>
      </c>
      <c r="J115" s="0" t="n">
        <v>9386</v>
      </c>
      <c r="L115" s="0" t="n">
        <f aca="false">(J115-H115)/SQRT(J115)</f>
        <v>14.0997179262505</v>
      </c>
    </row>
    <row r="116" customFormat="false" ht="15" hidden="false" customHeight="false" outlineLevel="0" collapsed="false">
      <c r="G116" s="18" t="n">
        <v>110</v>
      </c>
      <c r="H116" s="0" t="n">
        <v>7910</v>
      </c>
      <c r="J116" s="0" t="n">
        <v>9039</v>
      </c>
      <c r="L116" s="0" t="n">
        <f aca="false">(J116-H116)/SQRT(J116)</f>
        <v>11.8750035664163</v>
      </c>
    </row>
    <row r="117" customFormat="false" ht="15" hidden="false" customHeight="false" outlineLevel="0" collapsed="false">
      <c r="G117" s="18" t="n">
        <v>111</v>
      </c>
      <c r="H117" s="0" t="n">
        <v>8061</v>
      </c>
      <c r="J117" s="0" t="n">
        <v>9169</v>
      </c>
      <c r="L117" s="0" t="n">
        <f aca="false">(J117-H117)/SQRT(J117)</f>
        <v>11.5712099621904</v>
      </c>
    </row>
    <row r="118" customFormat="false" ht="15" hidden="false" customHeight="false" outlineLevel="0" collapsed="false">
      <c r="G118" s="18" t="n">
        <v>112</v>
      </c>
      <c r="H118" s="0" t="n">
        <v>7649</v>
      </c>
      <c r="J118" s="0" t="n">
        <v>8963</v>
      </c>
      <c r="L118" s="0" t="n">
        <f aca="false">(J118-H118)/SQRT(J118)</f>
        <v>13.879335278944</v>
      </c>
    </row>
    <row r="119" customFormat="false" ht="15" hidden="false" customHeight="false" outlineLevel="0" collapsed="false">
      <c r="G119" s="18" t="n">
        <v>113</v>
      </c>
      <c r="H119" s="0" t="n">
        <v>7882</v>
      </c>
      <c r="J119" s="0" t="n">
        <v>8944</v>
      </c>
      <c r="L119" s="0" t="n">
        <f aca="false">(J119-H119)/SQRT(J119)</f>
        <v>11.229453509324</v>
      </c>
    </row>
    <row r="120" customFormat="false" ht="15" hidden="false" customHeight="false" outlineLevel="0" collapsed="false">
      <c r="G120" s="18" t="n">
        <v>114</v>
      </c>
      <c r="H120" s="0" t="n">
        <v>7859</v>
      </c>
      <c r="J120" s="0" t="n">
        <v>8923</v>
      </c>
      <c r="L120" s="0" t="n">
        <f aca="false">(J120-H120)/SQRT(J120)</f>
        <v>11.2638324440178</v>
      </c>
    </row>
    <row r="121" customFormat="false" ht="15" hidden="false" customHeight="false" outlineLevel="0" collapsed="false">
      <c r="G121" s="18" t="n">
        <v>115</v>
      </c>
      <c r="H121" s="0" t="n">
        <v>7443</v>
      </c>
      <c r="J121" s="0" t="n">
        <v>8630</v>
      </c>
      <c r="L121" s="0" t="n">
        <f aca="false">(J121-H121)/SQRT(J121)</f>
        <v>12.7774832731216</v>
      </c>
    </row>
    <row r="122" customFormat="false" ht="15" hidden="false" customHeight="false" outlineLevel="0" collapsed="false">
      <c r="G122" s="18" t="n">
        <v>116</v>
      </c>
      <c r="H122" s="0" t="n">
        <v>7613</v>
      </c>
      <c r="J122" s="0" t="n">
        <v>8713</v>
      </c>
      <c r="L122" s="0" t="n">
        <f aca="false">(J122-H122)/SQRT(J122)</f>
        <v>11.7844367055794</v>
      </c>
    </row>
    <row r="123" customFormat="false" ht="15" hidden="false" customHeight="false" outlineLevel="0" collapsed="false">
      <c r="G123" s="18" t="n">
        <v>117</v>
      </c>
      <c r="H123" s="0" t="n">
        <v>7447</v>
      </c>
      <c r="J123" s="0" t="n">
        <v>8707</v>
      </c>
      <c r="L123" s="0" t="n">
        <f aca="false">(J123-H123)/SQRT(J123)</f>
        <v>13.5031867147298</v>
      </c>
    </row>
    <row r="124" customFormat="false" ht="15" hidden="false" customHeight="false" outlineLevel="0" collapsed="false">
      <c r="G124" s="18" t="n">
        <v>118</v>
      </c>
      <c r="H124" s="0" t="n">
        <v>7225</v>
      </c>
      <c r="J124" s="0" t="n">
        <v>8513</v>
      </c>
      <c r="L124" s="0" t="n">
        <f aca="false">(J124-H124)/SQRT(J124)</f>
        <v>13.9596505351513</v>
      </c>
    </row>
    <row r="125" customFormat="false" ht="15" hidden="false" customHeight="false" outlineLevel="0" collapsed="false">
      <c r="G125" s="18" t="n">
        <v>119</v>
      </c>
      <c r="H125" s="0" t="n">
        <v>7074</v>
      </c>
      <c r="J125" s="0" t="n">
        <v>8428</v>
      </c>
      <c r="L125" s="0" t="n">
        <f aca="false">(J125-H125)/SQRT(J125)</f>
        <v>14.7487903021676</v>
      </c>
    </row>
    <row r="126" customFormat="false" ht="15" hidden="false" customHeight="false" outlineLevel="0" collapsed="false">
      <c r="G126" s="18" t="n">
        <v>120</v>
      </c>
      <c r="H126" s="0" t="n">
        <v>7074</v>
      </c>
      <c r="J126" s="0" t="n">
        <v>8379</v>
      </c>
      <c r="L126" s="0" t="n">
        <f aca="false">(J126-H126)/SQRT(J126)</f>
        <v>14.2565491762421</v>
      </c>
    </row>
    <row r="127" customFormat="false" ht="15" hidden="false" customHeight="false" outlineLevel="0" collapsed="false">
      <c r="G127" s="18" t="n">
        <v>121</v>
      </c>
      <c r="H127" s="0" t="n">
        <v>7004</v>
      </c>
      <c r="J127" s="0" t="n">
        <v>8341</v>
      </c>
      <c r="L127" s="0" t="n">
        <f aca="false">(J127-H127)/SQRT(J127)</f>
        <v>14.6393686262532</v>
      </c>
    </row>
    <row r="128" customFormat="false" ht="15" hidden="false" customHeight="false" outlineLevel="0" collapsed="false">
      <c r="G128" s="18" t="n">
        <v>122</v>
      </c>
      <c r="H128" s="0" t="n">
        <v>7273</v>
      </c>
      <c r="J128" s="0" t="n">
        <v>8243</v>
      </c>
      <c r="L128" s="0" t="n">
        <f aca="false">(J128-H128)/SQRT(J128)</f>
        <v>10.6838820396019</v>
      </c>
    </row>
    <row r="129" customFormat="false" ht="15" hidden="false" customHeight="false" outlineLevel="0" collapsed="false">
      <c r="G129" s="18" t="n">
        <v>123</v>
      </c>
      <c r="H129" s="0" t="n">
        <v>7044</v>
      </c>
      <c r="J129" s="0" t="n">
        <v>8301</v>
      </c>
      <c r="L129" s="0" t="n">
        <f aca="false">(J129-H129)/SQRT(J129)</f>
        <v>13.7965363890863</v>
      </c>
    </row>
    <row r="130" customFormat="false" ht="15" hidden="false" customHeight="false" outlineLevel="0" collapsed="false">
      <c r="G130" s="18" t="n">
        <v>124</v>
      </c>
      <c r="H130" s="0" t="n">
        <v>6931</v>
      </c>
      <c r="J130" s="0" t="n">
        <v>8018</v>
      </c>
      <c r="L130" s="0" t="n">
        <f aca="false">(J130-H130)/SQRT(J130)</f>
        <v>12.1393803281637</v>
      </c>
    </row>
    <row r="131" customFormat="false" ht="15" hidden="false" customHeight="false" outlineLevel="0" collapsed="false">
      <c r="G131" s="18" t="n">
        <v>125</v>
      </c>
      <c r="H131" s="0" t="n">
        <v>6891</v>
      </c>
      <c r="J131" s="0" t="n">
        <v>7826</v>
      </c>
      <c r="L131" s="0" t="n">
        <f aca="false">(J131-H131)/SQRT(J131)</f>
        <v>10.5691896082534</v>
      </c>
    </row>
    <row r="132" customFormat="false" ht="15" hidden="false" customHeight="false" outlineLevel="0" collapsed="false">
      <c r="G132" s="18" t="n">
        <v>126</v>
      </c>
      <c r="H132" s="0" t="n">
        <v>6948</v>
      </c>
      <c r="J132" s="0" t="n">
        <v>7728</v>
      </c>
      <c r="L132" s="0" t="n">
        <f aca="false">(J132-H132)/SQRT(J132)</f>
        <v>8.87280722626916</v>
      </c>
    </row>
    <row r="133" customFormat="false" ht="15" hidden="false" customHeight="false" outlineLevel="0" collapsed="false">
      <c r="G133" s="18" t="n">
        <v>127</v>
      </c>
      <c r="H133" s="0" t="n">
        <v>6787</v>
      </c>
      <c r="J133" s="0" t="n">
        <v>7750</v>
      </c>
      <c r="L133" s="0" t="n">
        <f aca="false">(J133-H133)/SQRT(J133)</f>
        <v>10.9389449275985</v>
      </c>
    </row>
    <row r="134" customFormat="false" ht="15" hidden="false" customHeight="false" outlineLevel="0" collapsed="false">
      <c r="G134" s="18" t="n">
        <v>128</v>
      </c>
      <c r="H134" s="0" t="n">
        <v>6639</v>
      </c>
      <c r="J134" s="0" t="n">
        <v>7817</v>
      </c>
      <c r="L134" s="0" t="n">
        <f aca="false">(J134-H134)/SQRT(J134)</f>
        <v>13.3237119351686</v>
      </c>
    </row>
    <row r="135" customFormat="false" ht="15" hidden="false" customHeight="false" outlineLevel="0" collapsed="false">
      <c r="G135" s="18" t="n">
        <v>129</v>
      </c>
      <c r="H135" s="0" t="n">
        <v>6698</v>
      </c>
      <c r="J135" s="0" t="n">
        <v>7552</v>
      </c>
      <c r="L135" s="0" t="n">
        <f aca="false">(J135-H135)/SQRT(J135)</f>
        <v>9.8271340460646</v>
      </c>
    </row>
    <row r="136" customFormat="false" ht="15" hidden="false" customHeight="false" outlineLevel="0" collapsed="false">
      <c r="G136" s="18" t="n">
        <v>130</v>
      </c>
      <c r="H136" s="0" t="n">
        <v>6559</v>
      </c>
      <c r="J136" s="0" t="n">
        <v>7526</v>
      </c>
      <c r="L136" s="0" t="n">
        <f aca="false">(J136-H136)/SQRT(J136)</f>
        <v>11.1466500618042</v>
      </c>
    </row>
    <row r="137" customFormat="false" ht="15" hidden="false" customHeight="false" outlineLevel="0" collapsed="false">
      <c r="G137" s="18" t="n">
        <v>131</v>
      </c>
      <c r="H137" s="0" t="n">
        <v>6578</v>
      </c>
      <c r="J137" s="0" t="n">
        <v>7552</v>
      </c>
      <c r="L137" s="0" t="n">
        <f aca="false">(J137-H137)/SQRT(J137)</f>
        <v>11.2079959729121</v>
      </c>
    </row>
    <row r="138" customFormat="false" ht="15" hidden="false" customHeight="false" outlineLevel="0" collapsed="false">
      <c r="G138" s="18" t="n">
        <v>132</v>
      </c>
      <c r="H138" s="0" t="n">
        <v>6509</v>
      </c>
      <c r="J138" s="0" t="n">
        <v>7302</v>
      </c>
      <c r="L138" s="0" t="n">
        <f aca="false">(J138-H138)/SQRT(J138)</f>
        <v>9.28009181425883</v>
      </c>
    </row>
    <row r="139" customFormat="false" ht="15" hidden="false" customHeight="false" outlineLevel="0" collapsed="false">
      <c r="G139" s="18" t="n">
        <v>133</v>
      </c>
      <c r="H139" s="0" t="n">
        <v>6444</v>
      </c>
      <c r="J139" s="0" t="n">
        <v>7363</v>
      </c>
      <c r="L139" s="0" t="n">
        <f aca="false">(J139-H139)/SQRT(J139)</f>
        <v>10.7099664693095</v>
      </c>
    </row>
    <row r="140" customFormat="false" ht="15" hidden="false" customHeight="false" outlineLevel="0" collapsed="false">
      <c r="G140" s="18" t="n">
        <v>134</v>
      </c>
      <c r="H140" s="0" t="n">
        <v>6269</v>
      </c>
      <c r="J140" s="0" t="n">
        <v>7442</v>
      </c>
      <c r="L140" s="0" t="n">
        <f aca="false">(J140-H140)/SQRT(J140)</f>
        <v>13.5973156447839</v>
      </c>
    </row>
    <row r="141" customFormat="false" ht="15" hidden="false" customHeight="false" outlineLevel="0" collapsed="false">
      <c r="G141" s="18" t="n">
        <v>135</v>
      </c>
      <c r="H141" s="0" t="n">
        <v>6257</v>
      </c>
      <c r="J141" s="0" t="n">
        <v>7254</v>
      </c>
      <c r="L141" s="0" t="n">
        <f aca="false">(J141-H141)/SQRT(J141)</f>
        <v>11.705942396922</v>
      </c>
    </row>
    <row r="142" customFormat="false" ht="15" hidden="false" customHeight="false" outlineLevel="0" collapsed="false">
      <c r="G142" s="18" t="n">
        <v>136</v>
      </c>
      <c r="H142" s="0" t="n">
        <v>6207</v>
      </c>
      <c r="J142" s="0" t="n">
        <v>7017</v>
      </c>
      <c r="L142" s="0" t="n">
        <f aca="false">(J142-H142)/SQRT(J142)</f>
        <v>9.66961717783948</v>
      </c>
    </row>
    <row r="143" customFormat="false" ht="15" hidden="false" customHeight="false" outlineLevel="0" collapsed="false">
      <c r="G143" s="18" t="n">
        <v>137</v>
      </c>
      <c r="H143" s="0" t="n">
        <v>6154</v>
      </c>
      <c r="J143" s="0" t="n">
        <v>7018</v>
      </c>
      <c r="L143" s="0" t="n">
        <f aca="false">(J143-H143)/SQRT(J143)</f>
        <v>10.3135234537091</v>
      </c>
    </row>
    <row r="144" customFormat="false" ht="15" hidden="false" customHeight="false" outlineLevel="0" collapsed="false">
      <c r="G144" s="18" t="n">
        <v>138</v>
      </c>
      <c r="H144" s="0" t="n">
        <v>6153</v>
      </c>
      <c r="J144" s="0" t="n">
        <v>7052</v>
      </c>
      <c r="L144" s="0" t="n">
        <f aca="false">(J144-H144)/SQRT(J144)</f>
        <v>10.7054157974589</v>
      </c>
    </row>
    <row r="145" customFormat="false" ht="15" hidden="false" customHeight="false" outlineLevel="0" collapsed="false">
      <c r="G145" s="18" t="n">
        <v>139</v>
      </c>
      <c r="H145" s="0" t="n">
        <v>6085</v>
      </c>
      <c r="J145" s="0" t="n">
        <v>7020</v>
      </c>
      <c r="L145" s="0" t="n">
        <f aca="false">(J145-H145)/SQRT(J145)</f>
        <v>11.1594567871145</v>
      </c>
    </row>
    <row r="146" customFormat="false" ht="15" hidden="false" customHeight="false" outlineLevel="0" collapsed="false">
      <c r="G146" s="18" t="n">
        <v>140</v>
      </c>
      <c r="H146" s="0" t="n">
        <v>6081</v>
      </c>
      <c r="J146" s="0" t="n">
        <v>6908</v>
      </c>
      <c r="L146" s="0" t="n">
        <f aca="false">(J146-H146)/SQRT(J146)</f>
        <v>9.95014352202315</v>
      </c>
    </row>
    <row r="147" customFormat="false" ht="15" hidden="false" customHeight="false" outlineLevel="0" collapsed="false">
      <c r="G147" s="18" t="n">
        <v>141</v>
      </c>
      <c r="H147" s="0" t="n">
        <v>5947</v>
      </c>
      <c r="J147" s="0" t="n">
        <v>6762</v>
      </c>
      <c r="L147" s="0" t="n">
        <f aca="false">(J147-H147)/SQRT(J147)</f>
        <v>9.91105817954829</v>
      </c>
    </row>
    <row r="148" customFormat="false" ht="15" hidden="false" customHeight="false" outlineLevel="0" collapsed="false">
      <c r="G148" s="18" t="n">
        <v>142</v>
      </c>
      <c r="H148" s="0" t="n">
        <v>5984</v>
      </c>
      <c r="J148" s="0" t="n">
        <v>6746</v>
      </c>
      <c r="L148" s="0" t="n">
        <f aca="false">(J148-H148)/SQRT(J148)</f>
        <v>9.27751794199014</v>
      </c>
    </row>
    <row r="149" customFormat="false" ht="15" hidden="false" customHeight="false" outlineLevel="0" collapsed="false">
      <c r="G149" s="18" t="n">
        <v>143</v>
      </c>
      <c r="H149" s="0" t="n">
        <v>5856</v>
      </c>
      <c r="J149" s="0" t="n">
        <v>6661</v>
      </c>
      <c r="L149" s="0" t="n">
        <f aca="false">(J149-H149)/SQRT(J149)</f>
        <v>9.86338904621304</v>
      </c>
    </row>
    <row r="150" customFormat="false" ht="15" hidden="false" customHeight="false" outlineLevel="0" collapsed="false">
      <c r="G150" s="18" t="n">
        <v>144</v>
      </c>
      <c r="H150" s="0" t="n">
        <v>5831</v>
      </c>
      <c r="J150" s="0" t="n">
        <v>6501</v>
      </c>
      <c r="L150" s="0" t="n">
        <f aca="false">(J150-H150)/SQRT(J150)</f>
        <v>8.30968803528801</v>
      </c>
    </row>
    <row r="151" customFormat="false" ht="15" hidden="false" customHeight="false" outlineLevel="0" collapsed="false">
      <c r="G151" s="18" t="n">
        <v>145</v>
      </c>
      <c r="H151" s="0" t="n">
        <v>5633</v>
      </c>
      <c r="J151" s="0" t="n">
        <v>6586</v>
      </c>
      <c r="L151" s="0" t="n">
        <f aca="false">(J151-H151)/SQRT(J151)</f>
        <v>11.7430804844857</v>
      </c>
    </row>
    <row r="152" customFormat="false" ht="15" hidden="false" customHeight="false" outlineLevel="0" collapsed="false">
      <c r="G152" s="18" t="n">
        <v>146</v>
      </c>
      <c r="H152" s="0" t="n">
        <v>5720</v>
      </c>
      <c r="J152" s="0" t="n">
        <v>6434</v>
      </c>
      <c r="L152" s="0" t="n">
        <f aca="false">(J152-H152)/SQRT(J152)</f>
        <v>8.90138701021511</v>
      </c>
    </row>
    <row r="153" customFormat="false" ht="15" hidden="false" customHeight="false" outlineLevel="0" collapsed="false">
      <c r="G153" s="18" t="n">
        <v>147</v>
      </c>
      <c r="H153" s="0" t="n">
        <v>5662</v>
      </c>
      <c r="J153" s="0" t="n">
        <v>6466</v>
      </c>
      <c r="L153" s="0" t="n">
        <f aca="false">(J153-H153)/SQRT(J153)</f>
        <v>9.99857707166817</v>
      </c>
    </row>
    <row r="154" customFormat="false" ht="15" hidden="false" customHeight="false" outlineLevel="0" collapsed="false">
      <c r="G154" s="18" t="n">
        <v>148</v>
      </c>
      <c r="H154" s="0" t="n">
        <v>5461</v>
      </c>
      <c r="J154" s="0" t="n">
        <v>6526</v>
      </c>
      <c r="L154" s="0" t="n">
        <f aca="false">(J154-H154)/SQRT(J154)</f>
        <v>13.183358830206</v>
      </c>
    </row>
    <row r="155" customFormat="false" ht="15" hidden="false" customHeight="false" outlineLevel="0" collapsed="false">
      <c r="G155" s="18" t="n">
        <v>149</v>
      </c>
      <c r="H155" s="0" t="n">
        <v>5586</v>
      </c>
      <c r="J155" s="0" t="n">
        <v>6358</v>
      </c>
      <c r="L155" s="0" t="n">
        <f aca="false">(J155-H155)/SQRT(J155)</f>
        <v>9.68182076626655</v>
      </c>
    </row>
    <row r="156" customFormat="false" ht="15" hidden="false" customHeight="false" outlineLevel="0" collapsed="false">
      <c r="G156" s="18" t="n">
        <v>150</v>
      </c>
      <c r="H156" s="0" t="n">
        <v>5589</v>
      </c>
      <c r="J156" s="0" t="n">
        <v>6265</v>
      </c>
      <c r="L156" s="0" t="n">
        <f aca="false">(J156-H156)/SQRT(J156)</f>
        <v>8.54055626740693</v>
      </c>
    </row>
    <row r="157" customFormat="false" ht="15" hidden="false" customHeight="false" outlineLevel="0" collapsed="false">
      <c r="G157" s="18" t="n">
        <v>151</v>
      </c>
      <c r="H157" s="0" t="n">
        <v>5496</v>
      </c>
      <c r="J157" s="0" t="n">
        <v>6190</v>
      </c>
      <c r="L157" s="0" t="n">
        <f aca="false">(J157-H157)/SQRT(J157)</f>
        <v>8.82092533399873</v>
      </c>
    </row>
    <row r="158" customFormat="false" ht="15" hidden="false" customHeight="false" outlineLevel="0" collapsed="false">
      <c r="G158" s="18" t="n">
        <v>152</v>
      </c>
      <c r="H158" s="0" t="n">
        <v>5448</v>
      </c>
      <c r="J158" s="0" t="n">
        <v>5994</v>
      </c>
      <c r="L158" s="0" t="n">
        <f aca="false">(J158-H158)/SQRT(J158)</f>
        <v>7.05235675045837</v>
      </c>
    </row>
    <row r="159" customFormat="false" ht="15" hidden="false" customHeight="false" outlineLevel="0" collapsed="false">
      <c r="G159" s="18" t="n">
        <v>153</v>
      </c>
      <c r="H159" s="0" t="n">
        <v>5511</v>
      </c>
      <c r="J159" s="0" t="n">
        <v>5994</v>
      </c>
      <c r="L159" s="0" t="n">
        <f aca="false">(J159-H159)/SQRT(J159)</f>
        <v>6.23862327925164</v>
      </c>
    </row>
    <row r="160" customFormat="false" ht="15" hidden="false" customHeight="false" outlineLevel="0" collapsed="false">
      <c r="G160" s="18" t="n">
        <v>154</v>
      </c>
      <c r="H160" s="0" t="n">
        <v>5268</v>
      </c>
      <c r="J160" s="0" t="n">
        <v>5888</v>
      </c>
      <c r="L160" s="0" t="n">
        <f aca="false">(J160-H160)/SQRT(J160)</f>
        <v>8.07993354471165</v>
      </c>
    </row>
    <row r="161" customFormat="false" ht="15" hidden="false" customHeight="false" outlineLevel="0" collapsed="false">
      <c r="G161" s="18" t="n">
        <v>155</v>
      </c>
      <c r="H161" s="0" t="n">
        <v>5347</v>
      </c>
      <c r="J161" s="0" t="n">
        <v>5978</v>
      </c>
      <c r="L161" s="0" t="n">
        <f aca="false">(J161-H161)/SQRT(J161)</f>
        <v>8.16115082183274</v>
      </c>
    </row>
    <row r="162" customFormat="false" ht="15" hidden="false" customHeight="false" outlineLevel="0" collapsed="false">
      <c r="G162" s="18" t="n">
        <v>156</v>
      </c>
      <c r="H162" s="0" t="n">
        <v>5225</v>
      </c>
      <c r="J162" s="0" t="n">
        <v>6090</v>
      </c>
      <c r="L162" s="0" t="n">
        <f aca="false">(J162-H162)/SQRT(J162)</f>
        <v>11.0842793156549</v>
      </c>
    </row>
    <row r="163" customFormat="false" ht="15" hidden="false" customHeight="false" outlineLevel="0" collapsed="false">
      <c r="G163" s="18" t="n">
        <v>157</v>
      </c>
      <c r="H163" s="0" t="n">
        <v>5209</v>
      </c>
      <c r="J163" s="0" t="n">
        <v>5965</v>
      </c>
      <c r="L163" s="0" t="n">
        <f aca="false">(J163-H163)/SQRT(J163)</f>
        <v>9.78850960917024</v>
      </c>
    </row>
    <row r="164" customFormat="false" ht="15" hidden="false" customHeight="false" outlineLevel="0" collapsed="false">
      <c r="G164" s="18" t="n">
        <v>158</v>
      </c>
      <c r="H164" s="0" t="n">
        <v>5109</v>
      </c>
      <c r="J164" s="0" t="n">
        <v>5870</v>
      </c>
      <c r="L164" s="0" t="n">
        <f aca="false">(J164-H164)/SQRT(J164)</f>
        <v>9.93266083573194</v>
      </c>
    </row>
    <row r="165" customFormat="false" ht="15" hidden="false" customHeight="false" outlineLevel="0" collapsed="false">
      <c r="G165" s="18" t="n">
        <v>159</v>
      </c>
      <c r="H165" s="0" t="n">
        <v>5139</v>
      </c>
      <c r="J165" s="0" t="n">
        <v>5885</v>
      </c>
      <c r="L165" s="0" t="n">
        <f aca="false">(J165-H165)/SQRT(J165)</f>
        <v>9.72446223065554</v>
      </c>
    </row>
    <row r="166" customFormat="false" ht="15" hidden="false" customHeight="false" outlineLevel="0" collapsed="false">
      <c r="G166" s="18" t="n">
        <v>160</v>
      </c>
      <c r="H166" s="0" t="n">
        <v>5072</v>
      </c>
      <c r="J166" s="0" t="n">
        <v>5740</v>
      </c>
      <c r="L166" s="0" t="n">
        <f aca="false">(J166-H166)/SQRT(J166)</f>
        <v>8.81699341171919</v>
      </c>
    </row>
    <row r="167" customFormat="false" ht="15" hidden="false" customHeight="false" outlineLevel="0" collapsed="false">
      <c r="G167" s="18" t="n">
        <v>161</v>
      </c>
      <c r="H167" s="0" t="n">
        <v>5004</v>
      </c>
      <c r="J167" s="0" t="n">
        <v>5754</v>
      </c>
      <c r="L167" s="0" t="n">
        <f aca="false">(J167-H167)/SQRT(J167)</f>
        <v>9.88726864885969</v>
      </c>
    </row>
    <row r="168" customFormat="false" ht="15" hidden="false" customHeight="false" outlineLevel="0" collapsed="false">
      <c r="G168" s="18" t="n">
        <v>162</v>
      </c>
      <c r="H168" s="0" t="n">
        <v>4949</v>
      </c>
      <c r="J168" s="0" t="n">
        <v>5744</v>
      </c>
      <c r="L168" s="0" t="n">
        <f aca="false">(J168-H168)/SQRT(J168)</f>
        <v>10.489623802639</v>
      </c>
    </row>
    <row r="169" customFormat="false" ht="15" hidden="false" customHeight="false" outlineLevel="0" collapsed="false">
      <c r="G169" s="18" t="n">
        <v>163</v>
      </c>
      <c r="H169" s="0" t="n">
        <v>4829</v>
      </c>
      <c r="J169" s="0" t="n">
        <v>5620</v>
      </c>
      <c r="L169" s="0" t="n">
        <f aca="false">(J169-H169)/SQRT(J169)</f>
        <v>10.5513572013289</v>
      </c>
    </row>
    <row r="170" customFormat="false" ht="15" hidden="false" customHeight="false" outlineLevel="0" collapsed="false">
      <c r="G170" s="18" t="n">
        <v>164</v>
      </c>
      <c r="H170" s="0" t="n">
        <v>5038</v>
      </c>
      <c r="J170" s="0" t="n">
        <v>5484</v>
      </c>
      <c r="L170" s="0" t="n">
        <f aca="false">(J170-H170)/SQRT(J170)</f>
        <v>6.02262934163518</v>
      </c>
    </row>
    <row r="171" customFormat="false" ht="15" hidden="false" customHeight="false" outlineLevel="0" collapsed="false">
      <c r="G171" s="18" t="n">
        <v>165</v>
      </c>
      <c r="H171" s="0" t="n">
        <v>5033</v>
      </c>
      <c r="J171" s="0" t="n">
        <v>5616</v>
      </c>
      <c r="L171" s="0" t="n">
        <f aca="false">(J171-H171)/SQRT(J171)</f>
        <v>7.77955947236382</v>
      </c>
    </row>
    <row r="172" customFormat="false" ht="15" hidden="false" customHeight="false" outlineLevel="0" collapsed="false">
      <c r="G172" s="18" t="n">
        <v>166</v>
      </c>
      <c r="H172" s="0" t="n">
        <v>4756</v>
      </c>
      <c r="J172" s="0" t="n">
        <v>5454</v>
      </c>
      <c r="L172" s="0" t="n">
        <f aca="false">(J172-H172)/SQRT(J172)</f>
        <v>9.45143726107111</v>
      </c>
    </row>
    <row r="173" customFormat="false" ht="15" hidden="false" customHeight="false" outlineLevel="0" collapsed="false">
      <c r="G173" s="18" t="n">
        <v>167</v>
      </c>
      <c r="H173" s="0" t="n">
        <v>4860</v>
      </c>
      <c r="J173" s="0" t="n">
        <v>5501</v>
      </c>
      <c r="L173" s="0" t="n">
        <f aca="false">(J173-H173)/SQRT(J173)</f>
        <v>8.64245659461591</v>
      </c>
    </row>
    <row r="174" customFormat="false" ht="15" hidden="false" customHeight="false" outlineLevel="0" collapsed="false">
      <c r="G174" s="18" t="n">
        <v>168</v>
      </c>
      <c r="H174" s="0" t="n">
        <v>4689</v>
      </c>
      <c r="J174" s="0" t="n">
        <v>5289</v>
      </c>
      <c r="L174" s="0" t="n">
        <f aca="false">(J174-H174)/SQRT(J174)</f>
        <v>8.25019981194632</v>
      </c>
    </row>
    <row r="175" customFormat="false" ht="15" hidden="false" customHeight="false" outlineLevel="0" collapsed="false">
      <c r="G175" s="18" t="n">
        <v>169</v>
      </c>
      <c r="H175" s="0" t="n">
        <v>4846</v>
      </c>
      <c r="J175" s="0" t="n">
        <v>5260</v>
      </c>
      <c r="L175" s="0" t="n">
        <f aca="false">(J175-H175)/SQRT(J175)</f>
        <v>5.70830893299624</v>
      </c>
    </row>
    <row r="176" customFormat="false" ht="15" hidden="false" customHeight="false" outlineLevel="0" collapsed="false">
      <c r="G176" s="18" t="n">
        <v>170</v>
      </c>
      <c r="H176" s="0" t="n">
        <v>4616</v>
      </c>
      <c r="J176" s="0" t="n">
        <v>5192</v>
      </c>
      <c r="L176" s="0" t="n">
        <f aca="false">(J176-H176)/SQRT(J176)</f>
        <v>7.99383429580851</v>
      </c>
    </row>
    <row r="177" customFormat="false" ht="15" hidden="false" customHeight="false" outlineLevel="0" collapsed="false">
      <c r="G177" s="18" t="n">
        <v>171</v>
      </c>
      <c r="H177" s="0" t="n">
        <v>4683</v>
      </c>
      <c r="J177" s="0" t="n">
        <v>5291</v>
      </c>
      <c r="L177" s="0" t="n">
        <f aca="false">(J177-H177)/SQRT(J177)</f>
        <v>8.35862224691162</v>
      </c>
    </row>
    <row r="178" customFormat="false" ht="15" hidden="false" customHeight="false" outlineLevel="0" collapsed="false">
      <c r="G178" s="18" t="n">
        <v>172</v>
      </c>
      <c r="H178" s="0" t="n">
        <v>4546</v>
      </c>
      <c r="J178" s="0" t="n">
        <v>5268</v>
      </c>
      <c r="L178" s="0" t="n">
        <f aca="false">(J178-H178)/SQRT(J178)</f>
        <v>9.94750839710901</v>
      </c>
    </row>
    <row r="179" customFormat="false" ht="15" hidden="false" customHeight="false" outlineLevel="0" collapsed="false">
      <c r="G179" s="18" t="n">
        <v>173</v>
      </c>
      <c r="H179" s="0" t="n">
        <v>4579</v>
      </c>
      <c r="J179" s="0" t="n">
        <v>5107</v>
      </c>
      <c r="L179" s="0" t="n">
        <f aca="false">(J179-H179)/SQRT(J179)</f>
        <v>7.38841010482171</v>
      </c>
    </row>
    <row r="180" customFormat="false" ht="15" hidden="false" customHeight="false" outlineLevel="0" collapsed="false">
      <c r="G180" s="18" t="n">
        <v>174</v>
      </c>
      <c r="H180" s="0" t="n">
        <v>4438</v>
      </c>
      <c r="J180" s="0" t="n">
        <v>5134</v>
      </c>
      <c r="L180" s="0" t="n">
        <f aca="false">(J180-H180)/SQRT(J180)</f>
        <v>9.71362442220515</v>
      </c>
    </row>
    <row r="181" customFormat="false" ht="15" hidden="false" customHeight="false" outlineLevel="0" collapsed="false">
      <c r="G181" s="18" t="n">
        <v>175</v>
      </c>
      <c r="H181" s="0" t="n">
        <v>4497</v>
      </c>
      <c r="J181" s="0" t="n">
        <v>5042</v>
      </c>
      <c r="L181" s="0" t="n">
        <f aca="false">(J181-H181)/SQRT(J181)</f>
        <v>7.67529508882334</v>
      </c>
    </row>
    <row r="182" customFormat="false" ht="15" hidden="false" customHeight="false" outlineLevel="0" collapsed="false">
      <c r="G182" s="18" t="n">
        <v>176</v>
      </c>
      <c r="H182" s="0" t="n">
        <v>4345</v>
      </c>
      <c r="J182" s="0" t="n">
        <v>5002</v>
      </c>
      <c r="L182" s="0" t="n">
        <f aca="false">(J182-H182)/SQRT(J182)</f>
        <v>9.2895253854675</v>
      </c>
    </row>
    <row r="183" customFormat="false" ht="15" hidden="false" customHeight="false" outlineLevel="0" collapsed="false">
      <c r="G183" s="18" t="n">
        <v>177</v>
      </c>
      <c r="H183" s="0" t="n">
        <v>4430</v>
      </c>
      <c r="J183" s="0" t="n">
        <v>5109</v>
      </c>
      <c r="L183" s="0" t="n">
        <f aca="false">(J183-H183)/SQRT(J183)</f>
        <v>9.4995235326735</v>
      </c>
    </row>
    <row r="184" customFormat="false" ht="15" hidden="false" customHeight="false" outlineLevel="0" collapsed="false">
      <c r="G184" s="18" t="n">
        <v>178</v>
      </c>
      <c r="H184" s="0" t="n">
        <v>4390</v>
      </c>
      <c r="J184" s="0" t="n">
        <v>5035</v>
      </c>
      <c r="L184" s="0" t="n">
        <f aca="false">(J184-H184)/SQRT(J184)</f>
        <v>9.08991824518084</v>
      </c>
    </row>
    <row r="185" customFormat="false" ht="15" hidden="false" customHeight="false" outlineLevel="0" collapsed="false">
      <c r="G185" s="18" t="n">
        <v>179</v>
      </c>
      <c r="H185" s="0" t="n">
        <v>4346</v>
      </c>
      <c r="J185" s="0" t="n">
        <v>4944</v>
      </c>
      <c r="L185" s="0" t="n">
        <f aca="false">(J185-H185)/SQRT(J185)</f>
        <v>8.50475785362919</v>
      </c>
    </row>
    <row r="186" customFormat="false" ht="15" hidden="false" customHeight="false" outlineLevel="0" collapsed="false">
      <c r="G186" s="18" t="n">
        <v>180</v>
      </c>
      <c r="H186" s="0" t="n">
        <v>4354</v>
      </c>
      <c r="J186" s="0" t="n">
        <v>4876</v>
      </c>
      <c r="L186" s="0" t="n">
        <f aca="false">(J186-H186)/SQRT(J186)</f>
        <v>7.47547260914697</v>
      </c>
    </row>
    <row r="187" customFormat="false" ht="15" hidden="false" customHeight="false" outlineLevel="0" collapsed="false">
      <c r="G187" s="18" t="n">
        <v>181</v>
      </c>
      <c r="H187" s="0" t="n">
        <v>4437</v>
      </c>
      <c r="J187" s="0" t="n">
        <v>4922</v>
      </c>
      <c r="L187" s="0" t="n">
        <f aca="false">(J187-H187)/SQRT(J187)</f>
        <v>6.91306967301368</v>
      </c>
    </row>
    <row r="188" customFormat="false" ht="15" hidden="false" customHeight="false" outlineLevel="0" collapsed="false">
      <c r="G188" s="18" t="n">
        <v>182</v>
      </c>
      <c r="H188" s="0" t="n">
        <v>4350</v>
      </c>
      <c r="J188" s="0" t="n">
        <v>4935</v>
      </c>
      <c r="L188" s="0" t="n">
        <f aca="false">(J188-H188)/SQRT(J188)</f>
        <v>8.3274548668408</v>
      </c>
    </row>
    <row r="189" customFormat="false" ht="15" hidden="false" customHeight="false" outlineLevel="0" collapsed="false">
      <c r="G189" s="18" t="n">
        <v>183</v>
      </c>
      <c r="H189" s="0" t="n">
        <v>4184</v>
      </c>
      <c r="J189" s="0" t="n">
        <v>4711</v>
      </c>
      <c r="L189" s="0" t="n">
        <f aca="false">(J189-H189)/SQRT(J189)</f>
        <v>7.67810528616246</v>
      </c>
    </row>
    <row r="190" customFormat="false" ht="15" hidden="false" customHeight="false" outlineLevel="0" collapsed="false">
      <c r="G190" s="18" t="n">
        <v>184</v>
      </c>
      <c r="H190" s="0" t="n">
        <v>4121</v>
      </c>
      <c r="J190" s="0" t="n">
        <v>4714</v>
      </c>
      <c r="L190" s="0" t="n">
        <f aca="false">(J190-H190)/SQRT(J190)</f>
        <v>8.63694003309862</v>
      </c>
    </row>
    <row r="191" customFormat="false" ht="15" hidden="false" customHeight="false" outlineLevel="0" collapsed="false">
      <c r="G191" s="18" t="n">
        <v>185</v>
      </c>
      <c r="H191" s="0" t="n">
        <v>4275</v>
      </c>
      <c r="J191" s="0" t="n">
        <v>4787</v>
      </c>
      <c r="L191" s="0" t="n">
        <f aca="false">(J191-H191)/SQRT(J191)</f>
        <v>7.40011122382101</v>
      </c>
    </row>
    <row r="192" customFormat="false" ht="15" hidden="false" customHeight="false" outlineLevel="0" collapsed="false">
      <c r="G192" s="18" t="n">
        <v>186</v>
      </c>
      <c r="H192" s="0" t="n">
        <v>4154</v>
      </c>
      <c r="J192" s="0" t="n">
        <v>4541</v>
      </c>
      <c r="L192" s="0" t="n">
        <f aca="false">(J192-H192)/SQRT(J192)</f>
        <v>5.74295236545058</v>
      </c>
    </row>
    <row r="193" customFormat="false" ht="15" hidden="false" customHeight="false" outlineLevel="0" collapsed="false">
      <c r="G193" s="18" t="n">
        <v>187</v>
      </c>
      <c r="H193" s="0" t="n">
        <v>4104</v>
      </c>
      <c r="J193" s="0" t="n">
        <v>4608</v>
      </c>
      <c r="L193" s="0" t="n">
        <f aca="false">(J193-H193)/SQRT(J193)</f>
        <v>7.42462120245875</v>
      </c>
    </row>
    <row r="194" customFormat="false" ht="15" hidden="false" customHeight="false" outlineLevel="0" collapsed="false">
      <c r="G194" s="18" t="n">
        <v>188</v>
      </c>
      <c r="H194" s="0" t="n">
        <v>4034</v>
      </c>
      <c r="J194" s="0" t="n">
        <v>4627</v>
      </c>
      <c r="L194" s="0" t="n">
        <f aca="false">(J194-H194)/SQRT(J194)</f>
        <v>8.71776070053123</v>
      </c>
    </row>
    <row r="195" customFormat="false" ht="15" hidden="false" customHeight="false" outlineLevel="0" collapsed="false">
      <c r="G195" s="18" t="n">
        <v>189</v>
      </c>
      <c r="H195" s="0" t="n">
        <v>4122</v>
      </c>
      <c r="J195" s="0" t="n">
        <v>4555</v>
      </c>
      <c r="L195" s="0" t="n">
        <f aca="false">(J195-H195)/SQRT(J195)</f>
        <v>6.41569494307783</v>
      </c>
    </row>
    <row r="196" customFormat="false" ht="15" hidden="false" customHeight="false" outlineLevel="0" collapsed="false">
      <c r="G196" s="18" t="n">
        <v>190</v>
      </c>
      <c r="H196" s="0" t="n">
        <v>4002</v>
      </c>
      <c r="J196" s="0" t="n">
        <v>4548</v>
      </c>
      <c r="L196" s="0" t="n">
        <f aca="false">(J196-H196)/SQRT(J196)</f>
        <v>8.0962221229971</v>
      </c>
    </row>
    <row r="197" customFormat="false" ht="15" hidden="false" customHeight="false" outlineLevel="0" collapsed="false">
      <c r="G197" s="18" t="n">
        <v>191</v>
      </c>
      <c r="H197" s="0" t="n">
        <v>3952</v>
      </c>
      <c r="J197" s="0" t="n">
        <v>4544</v>
      </c>
      <c r="L197" s="0" t="n">
        <f aca="false">(J197-H197)/SQRT(J197)</f>
        <v>8.78218427063452</v>
      </c>
    </row>
    <row r="198" customFormat="false" ht="15" hidden="false" customHeight="false" outlineLevel="0" collapsed="false">
      <c r="G198" s="18" t="n">
        <v>192</v>
      </c>
      <c r="H198" s="0" t="n">
        <v>3945</v>
      </c>
      <c r="J198" s="0" t="n">
        <v>4373</v>
      </c>
      <c r="L198" s="0" t="n">
        <f aca="false">(J198-H198)/SQRT(J198)</f>
        <v>6.47223131418469</v>
      </c>
    </row>
    <row r="199" customFormat="false" ht="15" hidden="false" customHeight="false" outlineLevel="0" collapsed="false">
      <c r="G199" s="18" t="n">
        <v>193</v>
      </c>
      <c r="H199" s="0" t="n">
        <v>3950</v>
      </c>
      <c r="J199" s="0" t="n">
        <v>4435</v>
      </c>
      <c r="L199" s="0" t="n">
        <f aca="false">(J199-H199)/SQRT(J199)</f>
        <v>7.28274202854533</v>
      </c>
    </row>
    <row r="200" customFormat="false" ht="15" hidden="false" customHeight="false" outlineLevel="0" collapsed="false">
      <c r="G200" s="18" t="n">
        <v>194</v>
      </c>
      <c r="H200" s="0" t="n">
        <v>3931</v>
      </c>
      <c r="J200" s="0" t="n">
        <v>4327</v>
      </c>
      <c r="L200" s="0" t="n">
        <f aca="false">(J200-H200)/SQRT(J200)</f>
        <v>6.02007273300365</v>
      </c>
    </row>
    <row r="201" customFormat="false" ht="15" hidden="false" customHeight="false" outlineLevel="0" collapsed="false">
      <c r="G201" s="18" t="n">
        <v>195</v>
      </c>
      <c r="H201" s="0" t="n">
        <v>3944</v>
      </c>
      <c r="J201" s="0" t="n">
        <v>4421</v>
      </c>
      <c r="L201" s="0" t="n">
        <f aca="false">(J201-H201)/SQRT(J201)</f>
        <v>7.1739463018434</v>
      </c>
    </row>
    <row r="202" customFormat="false" ht="15" hidden="false" customHeight="false" outlineLevel="0" collapsed="false">
      <c r="G202" s="18" t="n">
        <v>196</v>
      </c>
      <c r="H202" s="0" t="n">
        <v>3912</v>
      </c>
      <c r="J202" s="0" t="n">
        <v>4330</v>
      </c>
      <c r="L202" s="0" t="n">
        <f aca="false">(J202-H202)/SQRT(J202)</f>
        <v>6.35231950144975</v>
      </c>
    </row>
    <row r="203" customFormat="false" ht="15" hidden="false" customHeight="false" outlineLevel="0" collapsed="false">
      <c r="G203" s="18" t="n">
        <v>197</v>
      </c>
      <c r="H203" s="0" t="n">
        <v>3768</v>
      </c>
      <c r="J203" s="0" t="n">
        <v>4420</v>
      </c>
      <c r="L203" s="0" t="n">
        <f aca="false">(J203-H203)/SQRT(J203)</f>
        <v>9.80700645281785</v>
      </c>
    </row>
    <row r="204" customFormat="false" ht="15" hidden="false" customHeight="false" outlineLevel="0" collapsed="false">
      <c r="G204" s="18" t="n">
        <v>198</v>
      </c>
      <c r="H204" s="0" t="n">
        <v>3732</v>
      </c>
      <c r="J204" s="0" t="n">
        <v>4266</v>
      </c>
      <c r="L204" s="0" t="n">
        <f aca="false">(J204-H204)/SQRT(J204)</f>
        <v>8.17581077670833</v>
      </c>
    </row>
    <row r="205" customFormat="false" ht="15" hidden="false" customHeight="false" outlineLevel="0" collapsed="false">
      <c r="G205" s="18" t="n">
        <v>199</v>
      </c>
      <c r="H205" s="0" t="n">
        <v>3713</v>
      </c>
      <c r="J205" s="0" t="n">
        <v>4334</v>
      </c>
      <c r="L205" s="0" t="n">
        <f aca="false">(J205-H205)/SQRT(J205)</f>
        <v>9.43294162139637</v>
      </c>
    </row>
    <row r="206" customFormat="false" ht="15" hidden="false" customHeight="false" outlineLevel="0" collapsed="false">
      <c r="G206" s="18" t="n">
        <v>200</v>
      </c>
      <c r="H206" s="0" t="n">
        <v>3697</v>
      </c>
      <c r="J206" s="0" t="n">
        <v>4162</v>
      </c>
      <c r="L206" s="0" t="n">
        <f aca="false">(J206-H206)/SQRT(J206)</f>
        <v>7.20778651520858</v>
      </c>
    </row>
    <row r="207" customFormat="false" ht="15" hidden="false" customHeight="false" outlineLevel="0" collapsed="false">
      <c r="G207" s="18" t="n">
        <v>201</v>
      </c>
      <c r="H207" s="0" t="n">
        <v>3687</v>
      </c>
      <c r="J207" s="0" t="n">
        <v>4202</v>
      </c>
      <c r="L207" s="0" t="n">
        <f aca="false">(J207-H207)/SQRT(J207)</f>
        <v>7.94473114553123</v>
      </c>
    </row>
    <row r="208" customFormat="false" ht="15" hidden="false" customHeight="false" outlineLevel="0" collapsed="false">
      <c r="G208" s="18" t="n">
        <v>202</v>
      </c>
      <c r="H208" s="0" t="n">
        <v>3621</v>
      </c>
      <c r="J208" s="0" t="n">
        <v>4164</v>
      </c>
      <c r="L208" s="0" t="n">
        <f aca="false">(J208-H208)/SQRT(J208)</f>
        <v>8.41481299909857</v>
      </c>
    </row>
    <row r="209" customFormat="false" ht="15" hidden="false" customHeight="false" outlineLevel="0" collapsed="false">
      <c r="G209" s="18" t="n">
        <v>203</v>
      </c>
      <c r="H209" s="0" t="n">
        <v>3705</v>
      </c>
      <c r="J209" s="0" t="n">
        <v>4148</v>
      </c>
      <c r="L209" s="0" t="n">
        <f aca="false">(J209-H209)/SQRT(J209)</f>
        <v>6.87835129154325</v>
      </c>
    </row>
    <row r="210" customFormat="false" ht="15" hidden="false" customHeight="false" outlineLevel="0" collapsed="false">
      <c r="G210" s="18" t="n">
        <v>204</v>
      </c>
      <c r="H210" s="0" t="n">
        <v>3592</v>
      </c>
      <c r="J210" s="0" t="n">
        <v>4046</v>
      </c>
      <c r="L210" s="0" t="n">
        <f aca="false">(J210-H210)/SQRT(J210)</f>
        <v>7.13744728401416</v>
      </c>
    </row>
    <row r="211" customFormat="false" ht="15" hidden="false" customHeight="false" outlineLevel="0" collapsed="false">
      <c r="G211" s="18" t="n">
        <v>205</v>
      </c>
      <c r="H211" s="0" t="n">
        <v>3746</v>
      </c>
      <c r="J211" s="0" t="n">
        <v>4045</v>
      </c>
      <c r="L211" s="0" t="n">
        <f aca="false">(J211-H211)/SQRT(J211)</f>
        <v>4.70123461679228</v>
      </c>
    </row>
    <row r="212" customFormat="false" ht="15" hidden="false" customHeight="false" outlineLevel="0" collapsed="false">
      <c r="G212" s="18" t="n">
        <v>206</v>
      </c>
      <c r="H212" s="0" t="n">
        <v>3527</v>
      </c>
      <c r="J212" s="0" t="n">
        <v>4061</v>
      </c>
      <c r="L212" s="0" t="n">
        <f aca="false">(J212-H212)/SQRT(J212)</f>
        <v>8.37962844425853</v>
      </c>
    </row>
    <row r="213" customFormat="false" ht="15" hidden="false" customHeight="false" outlineLevel="0" collapsed="false">
      <c r="G213" s="18" t="n">
        <v>207</v>
      </c>
      <c r="H213" s="0" t="n">
        <v>3690</v>
      </c>
      <c r="J213" s="0" t="n">
        <v>3979</v>
      </c>
      <c r="L213" s="0" t="n">
        <f aca="false">(J213-H213)/SQRT(J213)</f>
        <v>4.58153357095354</v>
      </c>
    </row>
    <row r="214" customFormat="false" ht="15" hidden="false" customHeight="false" outlineLevel="0" collapsed="false">
      <c r="G214" s="18" t="n">
        <v>208</v>
      </c>
      <c r="H214" s="0" t="n">
        <v>3463</v>
      </c>
      <c r="J214" s="0" t="n">
        <v>4014</v>
      </c>
      <c r="L214" s="0" t="n">
        <f aca="false">(J214-H214)/SQRT(J214)</f>
        <v>8.69686872731728</v>
      </c>
    </row>
    <row r="215" customFormat="false" ht="15" hidden="false" customHeight="false" outlineLevel="0" collapsed="false">
      <c r="G215" s="18" t="n">
        <v>209</v>
      </c>
      <c r="H215" s="0" t="n">
        <v>3458</v>
      </c>
      <c r="J215" s="0" t="n">
        <v>3983</v>
      </c>
      <c r="L215" s="0" t="n">
        <f aca="false">(J215-H215)/SQRT(J215)</f>
        <v>8.3186748640543</v>
      </c>
    </row>
    <row r="216" customFormat="false" ht="15" hidden="false" customHeight="false" outlineLevel="0" collapsed="false">
      <c r="G216" s="18" t="n">
        <v>210</v>
      </c>
      <c r="H216" s="0" t="n">
        <v>3455</v>
      </c>
      <c r="J216" s="0" t="n">
        <v>3863</v>
      </c>
      <c r="L216" s="0" t="n">
        <f aca="false">(J216-H216)/SQRT(J216)</f>
        <v>6.56444190232484</v>
      </c>
    </row>
    <row r="217" customFormat="false" ht="15" hidden="false" customHeight="false" outlineLevel="0" collapsed="false">
      <c r="G217" s="18" t="n">
        <v>211</v>
      </c>
      <c r="H217" s="0" t="n">
        <v>3414</v>
      </c>
      <c r="J217" s="0" t="n">
        <v>3906</v>
      </c>
      <c r="L217" s="0" t="n">
        <f aca="false">(J217-H217)/SQRT(J217)</f>
        <v>7.87225191609204</v>
      </c>
    </row>
    <row r="218" customFormat="false" ht="15" hidden="false" customHeight="false" outlineLevel="0" collapsed="false">
      <c r="G218" s="18" t="n">
        <v>212</v>
      </c>
      <c r="H218" s="0" t="n">
        <v>3419</v>
      </c>
      <c r="J218" s="0" t="n">
        <v>3924</v>
      </c>
      <c r="L218" s="0" t="n">
        <f aca="false">(J218-H218)/SQRT(J218)</f>
        <v>8.06170456727802</v>
      </c>
    </row>
    <row r="219" customFormat="false" ht="15" hidden="false" customHeight="false" outlineLevel="0" collapsed="false">
      <c r="G219" s="18" t="n">
        <v>213</v>
      </c>
      <c r="H219" s="0" t="n">
        <v>3493</v>
      </c>
      <c r="J219" s="0" t="n">
        <v>3875</v>
      </c>
      <c r="L219" s="0" t="n">
        <f aca="false">(J219-H219)/SQRT(J219)</f>
        <v>6.13659567281509</v>
      </c>
    </row>
    <row r="220" customFormat="false" ht="15" hidden="false" customHeight="false" outlineLevel="0" collapsed="false">
      <c r="G220" s="18" t="n">
        <v>214</v>
      </c>
      <c r="H220" s="0" t="n">
        <v>3350</v>
      </c>
      <c r="J220" s="0" t="n">
        <v>3863</v>
      </c>
      <c r="L220" s="0" t="n">
        <f aca="false">(J220-H220)/SQRT(J220)</f>
        <v>8.25382033307021</v>
      </c>
    </row>
    <row r="221" customFormat="false" ht="15" hidden="false" customHeight="false" outlineLevel="0" collapsed="false">
      <c r="G221" s="18" t="n">
        <v>215</v>
      </c>
      <c r="H221" s="0" t="n">
        <v>3302</v>
      </c>
      <c r="J221" s="0" t="n">
        <v>3656</v>
      </c>
      <c r="L221" s="0" t="n">
        <f aca="false">(J221-H221)/SQRT(J221)</f>
        <v>5.85463963465226</v>
      </c>
    </row>
    <row r="222" customFormat="false" ht="15" hidden="false" customHeight="false" outlineLevel="0" collapsed="false">
      <c r="G222" s="18" t="n">
        <v>216</v>
      </c>
      <c r="H222" s="0" t="n">
        <v>3425</v>
      </c>
      <c r="J222" s="0" t="n">
        <v>3807</v>
      </c>
      <c r="L222" s="0" t="n">
        <f aca="false">(J222-H222)/SQRT(J222)</f>
        <v>6.19115852802175</v>
      </c>
    </row>
    <row r="223" customFormat="false" ht="15" hidden="false" customHeight="false" outlineLevel="0" collapsed="false">
      <c r="G223" s="18" t="n">
        <v>217</v>
      </c>
      <c r="H223" s="0" t="n">
        <v>3269</v>
      </c>
      <c r="J223" s="0" t="n">
        <v>3735</v>
      </c>
      <c r="L223" s="0" t="n">
        <f aca="false">(J223-H223)/SQRT(J223)</f>
        <v>7.62501344173327</v>
      </c>
    </row>
    <row r="224" customFormat="false" ht="15" hidden="false" customHeight="false" outlineLevel="0" collapsed="false">
      <c r="G224" s="18" t="n">
        <v>218</v>
      </c>
      <c r="H224" s="0" t="n">
        <v>3321</v>
      </c>
      <c r="J224" s="0" t="n">
        <v>3631</v>
      </c>
      <c r="L224" s="0" t="n">
        <f aca="false">(J224-H224)/SQRT(J224)</f>
        <v>5.14456394107042</v>
      </c>
    </row>
    <row r="225" customFormat="false" ht="15" hidden="false" customHeight="false" outlineLevel="0" collapsed="false">
      <c r="G225" s="18" t="n">
        <v>219</v>
      </c>
      <c r="H225" s="0" t="n">
        <v>3181</v>
      </c>
      <c r="J225" s="0" t="n">
        <v>3659</v>
      </c>
      <c r="L225" s="0" t="n">
        <f aca="false">(J225-H225)/SQRT(J225)</f>
        <v>7.90217588461536</v>
      </c>
    </row>
    <row r="226" customFormat="false" ht="15" hidden="false" customHeight="false" outlineLevel="0" collapsed="false">
      <c r="G226" s="18" t="n">
        <v>220</v>
      </c>
      <c r="H226" s="0" t="n">
        <v>3210</v>
      </c>
      <c r="J226" s="0" t="n">
        <v>3665</v>
      </c>
      <c r="L226" s="0" t="n">
        <f aca="false">(J226-H226)/SQRT(J226)</f>
        <v>7.51578602432493</v>
      </c>
    </row>
    <row r="227" customFormat="false" ht="15" hidden="false" customHeight="false" outlineLevel="0" collapsed="false">
      <c r="G227" s="18" t="n">
        <v>221</v>
      </c>
      <c r="H227" s="0" t="n">
        <v>3230</v>
      </c>
      <c r="J227" s="0" t="n">
        <v>3691</v>
      </c>
      <c r="L227" s="0" t="n">
        <f aca="false">(J227-H227)/SQRT(J227)</f>
        <v>7.58802761588485</v>
      </c>
    </row>
    <row r="228" customFormat="false" ht="15" hidden="false" customHeight="false" outlineLevel="0" collapsed="false">
      <c r="G228" s="18" t="n">
        <v>222</v>
      </c>
      <c r="H228" s="0" t="n">
        <v>3287</v>
      </c>
      <c r="J228" s="0" t="n">
        <v>3512</v>
      </c>
      <c r="L228" s="0" t="n">
        <f aca="false">(J228-H228)/SQRT(J228)</f>
        <v>3.7966911022284</v>
      </c>
    </row>
    <row r="229" customFormat="false" ht="15" hidden="false" customHeight="false" outlineLevel="0" collapsed="false">
      <c r="G229" s="18" t="n">
        <v>223</v>
      </c>
      <c r="H229" s="0" t="n">
        <v>3102</v>
      </c>
      <c r="J229" s="0" t="n">
        <v>3590</v>
      </c>
      <c r="L229" s="0" t="n">
        <f aca="false">(J229-H229)/SQRT(J229)</f>
        <v>8.14465321818973</v>
      </c>
    </row>
    <row r="230" customFormat="false" ht="15" hidden="false" customHeight="false" outlineLevel="0" collapsed="false">
      <c r="G230" s="18" t="n">
        <v>224</v>
      </c>
      <c r="H230" s="0" t="n">
        <v>3154</v>
      </c>
      <c r="J230" s="0" t="n">
        <v>3638</v>
      </c>
      <c r="L230" s="0" t="n">
        <f aca="false">(J230-H230)/SQRT(J230)</f>
        <v>8.02442669972524</v>
      </c>
    </row>
    <row r="231" customFormat="false" ht="15" hidden="false" customHeight="false" outlineLevel="0" collapsed="false">
      <c r="G231" s="18" t="n">
        <v>225</v>
      </c>
      <c r="H231" s="0" t="n">
        <v>3188</v>
      </c>
      <c r="J231" s="0" t="n">
        <v>3416</v>
      </c>
      <c r="L231" s="0" t="n">
        <f aca="false">(J231-H231)/SQRT(J231)</f>
        <v>3.90099969172618</v>
      </c>
    </row>
    <row r="232" customFormat="false" ht="15" hidden="false" customHeight="false" outlineLevel="0" collapsed="false">
      <c r="G232" s="18" t="n">
        <v>226</v>
      </c>
      <c r="H232" s="0" t="n">
        <v>3191</v>
      </c>
      <c r="J232" s="0" t="n">
        <v>3513</v>
      </c>
      <c r="L232" s="0" t="n">
        <f aca="false">(J232-H232)/SQRT(J232)</f>
        <v>5.43271342681635</v>
      </c>
    </row>
    <row r="233" customFormat="false" ht="15" hidden="false" customHeight="false" outlineLevel="0" collapsed="false">
      <c r="G233" s="18" t="n">
        <v>227</v>
      </c>
      <c r="H233" s="0" t="n">
        <v>3065</v>
      </c>
      <c r="J233" s="0" t="n">
        <v>3452</v>
      </c>
      <c r="L233" s="0" t="n">
        <f aca="false">(J233-H233)/SQRT(J233)</f>
        <v>6.58681660248779</v>
      </c>
    </row>
    <row r="234" customFormat="false" ht="15" hidden="false" customHeight="false" outlineLevel="0" collapsed="false">
      <c r="G234" s="18" t="n">
        <v>228</v>
      </c>
      <c r="H234" s="0" t="n">
        <v>2969</v>
      </c>
      <c r="J234" s="0" t="n">
        <v>3464</v>
      </c>
      <c r="L234" s="0" t="n">
        <f aca="false">(J234-H234)/SQRT(J234)</f>
        <v>8.41039236712849</v>
      </c>
    </row>
    <row r="235" customFormat="false" ht="15" hidden="false" customHeight="false" outlineLevel="0" collapsed="false">
      <c r="G235" s="18" t="n">
        <v>229</v>
      </c>
      <c r="H235" s="0" t="n">
        <v>3212</v>
      </c>
      <c r="J235" s="0" t="n">
        <v>3452</v>
      </c>
      <c r="L235" s="0" t="n">
        <f aca="false">(J235-H235)/SQRT(J235)</f>
        <v>4.08484750541879</v>
      </c>
    </row>
    <row r="236" customFormat="false" ht="15" hidden="false" customHeight="false" outlineLevel="0" collapsed="false">
      <c r="G236" s="18" t="n">
        <v>230</v>
      </c>
      <c r="H236" s="0" t="n">
        <v>2996</v>
      </c>
      <c r="J236" s="0" t="n">
        <v>3376</v>
      </c>
      <c r="L236" s="0" t="n">
        <f aca="false">(J236-H236)/SQRT(J236)</f>
        <v>6.54006971280439</v>
      </c>
    </row>
    <row r="237" customFormat="false" ht="15" hidden="false" customHeight="false" outlineLevel="0" collapsed="false">
      <c r="G237" s="18" t="n">
        <v>231</v>
      </c>
      <c r="H237" s="0" t="n">
        <v>3005</v>
      </c>
      <c r="J237" s="0" t="n">
        <v>3403</v>
      </c>
      <c r="L237" s="0" t="n">
        <f aca="false">(J237-H237)/SQRT(J237)</f>
        <v>6.82263436659656</v>
      </c>
    </row>
    <row r="238" customFormat="false" ht="15" hidden="false" customHeight="false" outlineLevel="0" collapsed="false">
      <c r="G238" s="18" t="n">
        <v>232</v>
      </c>
      <c r="H238" s="0" t="n">
        <v>2903</v>
      </c>
      <c r="J238" s="0" t="n">
        <v>3327</v>
      </c>
      <c r="L238" s="0" t="n">
        <f aca="false">(J238-H238)/SQRT(J238)</f>
        <v>7.35088208231075</v>
      </c>
    </row>
    <row r="239" customFormat="false" ht="15" hidden="false" customHeight="false" outlineLevel="0" collapsed="false">
      <c r="G239" s="18" t="n">
        <v>233</v>
      </c>
      <c r="H239" s="0" t="n">
        <v>3033</v>
      </c>
      <c r="J239" s="0" t="n">
        <v>3399</v>
      </c>
      <c r="L239" s="0" t="n">
        <f aca="false">(J239-H239)/SQRT(J239)</f>
        <v>6.27777148579737</v>
      </c>
    </row>
    <row r="240" customFormat="false" ht="15" hidden="false" customHeight="false" outlineLevel="0" collapsed="false">
      <c r="G240" s="18" t="n">
        <v>234</v>
      </c>
      <c r="H240" s="0" t="n">
        <v>2845</v>
      </c>
      <c r="J240" s="0" t="n">
        <v>3269</v>
      </c>
      <c r="L240" s="0" t="n">
        <f aca="false">(J240-H240)/SQRT(J240)</f>
        <v>7.41580661998565</v>
      </c>
    </row>
    <row r="241" customFormat="false" ht="15" hidden="false" customHeight="false" outlineLevel="0" collapsed="false">
      <c r="G241" s="18" t="n">
        <v>235</v>
      </c>
      <c r="H241" s="0" t="n">
        <v>2941</v>
      </c>
      <c r="J241" s="0" t="n">
        <v>3354</v>
      </c>
      <c r="L241" s="0" t="n">
        <f aca="false">(J241-H241)/SQRT(J241)</f>
        <v>7.13129697470545</v>
      </c>
    </row>
    <row r="242" customFormat="false" ht="15" hidden="false" customHeight="false" outlineLevel="0" collapsed="false">
      <c r="G242" s="18" t="n">
        <v>236</v>
      </c>
      <c r="H242" s="0" t="n">
        <v>2879</v>
      </c>
      <c r="J242" s="0" t="n">
        <v>3371</v>
      </c>
      <c r="L242" s="0" t="n">
        <f aca="false">(J242-H242)/SQRT(J242)</f>
        <v>8.4739466704971</v>
      </c>
    </row>
    <row r="243" customFormat="false" ht="15" hidden="false" customHeight="false" outlineLevel="0" collapsed="false">
      <c r="G243" s="18" t="n">
        <v>237</v>
      </c>
      <c r="H243" s="0" t="n">
        <v>2868</v>
      </c>
      <c r="J243" s="0" t="n">
        <v>3341</v>
      </c>
      <c r="L243" s="0" t="n">
        <f aca="false">(J243-H243)/SQRT(J243)</f>
        <v>8.18319505041666</v>
      </c>
    </row>
    <row r="244" customFormat="false" ht="15" hidden="false" customHeight="false" outlineLevel="0" collapsed="false">
      <c r="G244" s="18" t="n">
        <v>238</v>
      </c>
      <c r="H244" s="0" t="n">
        <v>2859</v>
      </c>
      <c r="J244" s="0" t="n">
        <v>3347</v>
      </c>
      <c r="L244" s="0" t="n">
        <f aca="false">(J244-H244)/SQRT(J244)</f>
        <v>8.43513360512807</v>
      </c>
    </row>
    <row r="245" customFormat="false" ht="15" hidden="false" customHeight="false" outlineLevel="0" collapsed="false">
      <c r="G245" s="18" t="n">
        <v>239</v>
      </c>
      <c r="H245" s="0" t="n">
        <v>2859</v>
      </c>
      <c r="J245" s="0" t="n">
        <v>3297</v>
      </c>
      <c r="L245" s="0" t="n">
        <f aca="false">(J245-H245)/SQRT(J245)</f>
        <v>7.62806942352508</v>
      </c>
    </row>
    <row r="246" customFormat="false" ht="15" hidden="false" customHeight="false" outlineLevel="0" collapsed="false">
      <c r="G246" s="18" t="n">
        <v>240</v>
      </c>
      <c r="H246" s="0" t="n">
        <v>2877</v>
      </c>
      <c r="J246" s="0" t="n">
        <v>3242</v>
      </c>
      <c r="L246" s="0" t="n">
        <f aca="false">(J246-H246)/SQRT(J246)</f>
        <v>6.41041814756652</v>
      </c>
    </row>
    <row r="247" customFormat="false" ht="15" hidden="false" customHeight="false" outlineLevel="0" collapsed="false">
      <c r="G247" s="18" t="n">
        <v>241</v>
      </c>
      <c r="H247" s="0" t="n">
        <v>2917</v>
      </c>
      <c r="J247" s="0" t="n">
        <v>3197</v>
      </c>
      <c r="L247" s="0" t="n">
        <f aca="false">(J247-H247)/SQRT(J247)</f>
        <v>4.95206929509366</v>
      </c>
    </row>
    <row r="248" customFormat="false" ht="15" hidden="false" customHeight="false" outlineLevel="0" collapsed="false">
      <c r="G248" s="18" t="n">
        <v>242</v>
      </c>
      <c r="H248" s="0" t="n">
        <v>2785</v>
      </c>
      <c r="J248" s="0" t="n">
        <v>3179</v>
      </c>
      <c r="L248" s="0" t="n">
        <f aca="false">(J248-H248)/SQRT(J248)</f>
        <v>6.98796880962582</v>
      </c>
    </row>
    <row r="249" customFormat="false" ht="15" hidden="false" customHeight="false" outlineLevel="0" collapsed="false">
      <c r="G249" s="18" t="n">
        <v>243</v>
      </c>
      <c r="H249" s="0" t="n">
        <v>2773</v>
      </c>
      <c r="J249" s="0" t="n">
        <v>3095</v>
      </c>
      <c r="L249" s="0" t="n">
        <f aca="false">(J249-H249)/SQRT(J249)</f>
        <v>5.7879603188572</v>
      </c>
    </row>
    <row r="250" customFormat="false" ht="15" hidden="false" customHeight="false" outlineLevel="0" collapsed="false">
      <c r="G250" s="18" t="n">
        <v>244</v>
      </c>
      <c r="H250" s="0" t="n">
        <v>2720</v>
      </c>
      <c r="J250" s="0" t="n">
        <v>3164</v>
      </c>
      <c r="L250" s="0" t="n">
        <f aca="false">(J250-H250)/SQRT(J250)</f>
        <v>7.89341129333604</v>
      </c>
    </row>
    <row r="251" customFormat="false" ht="15" hidden="false" customHeight="false" outlineLevel="0" collapsed="false">
      <c r="G251" s="18" t="n">
        <v>245</v>
      </c>
      <c r="H251" s="0" t="n">
        <v>2744</v>
      </c>
      <c r="J251" s="0" t="n">
        <v>3183</v>
      </c>
      <c r="L251" s="0" t="n">
        <f aca="false">(J251-H251)/SQRT(J251)</f>
        <v>7.78119324197315</v>
      </c>
    </row>
    <row r="252" customFormat="false" ht="15" hidden="false" customHeight="false" outlineLevel="0" collapsed="false">
      <c r="G252" s="18" t="n">
        <v>246</v>
      </c>
      <c r="H252" s="0" t="n">
        <v>2678</v>
      </c>
      <c r="J252" s="0" t="n">
        <v>3156</v>
      </c>
      <c r="L252" s="0" t="n">
        <f aca="false">(J252-H252)/SQRT(J252)</f>
        <v>8.50862531138141</v>
      </c>
    </row>
    <row r="253" customFormat="false" ht="15" hidden="false" customHeight="false" outlineLevel="0" collapsed="false">
      <c r="G253" s="18" t="n">
        <v>247</v>
      </c>
      <c r="H253" s="0" t="n">
        <v>2711</v>
      </c>
      <c r="J253" s="0" t="n">
        <v>3077</v>
      </c>
      <c r="L253" s="0" t="n">
        <f aca="false">(J253-H253)/SQRT(J253)</f>
        <v>6.59807635866009</v>
      </c>
    </row>
    <row r="254" customFormat="false" ht="15" hidden="false" customHeight="false" outlineLevel="0" collapsed="false">
      <c r="G254" s="18" t="n">
        <v>248</v>
      </c>
      <c r="H254" s="0" t="n">
        <v>2689</v>
      </c>
      <c r="J254" s="0" t="n">
        <v>3062</v>
      </c>
      <c r="L254" s="0" t="n">
        <f aca="false">(J254-H254)/SQRT(J254)</f>
        <v>6.74071924092989</v>
      </c>
    </row>
    <row r="255" customFormat="false" ht="15" hidden="false" customHeight="false" outlineLevel="0" collapsed="false">
      <c r="G255" s="18" t="n">
        <v>249</v>
      </c>
      <c r="H255" s="0" t="n">
        <v>2731</v>
      </c>
      <c r="J255" s="0" t="n">
        <v>2997</v>
      </c>
      <c r="L255" s="0" t="n">
        <f aca="false">(J255-H255)/SQRT(J255)</f>
        <v>4.85890340258056</v>
      </c>
    </row>
    <row r="256" customFormat="false" ht="15" hidden="false" customHeight="false" outlineLevel="0" collapsed="false">
      <c r="G256" s="18" t="n">
        <v>250</v>
      </c>
      <c r="H256" s="0" t="n">
        <v>2695</v>
      </c>
      <c r="J256" s="0" t="n">
        <v>3039</v>
      </c>
      <c r="L256" s="0" t="n">
        <f aca="false">(J256-H256)/SQRT(J256)</f>
        <v>6.24012217124604</v>
      </c>
    </row>
    <row r="257" customFormat="false" ht="15" hidden="false" customHeight="false" outlineLevel="0" collapsed="false">
      <c r="G257" s="18" t="n">
        <v>251</v>
      </c>
      <c r="H257" s="0" t="n">
        <v>2658</v>
      </c>
      <c r="J257" s="0" t="n">
        <v>2933</v>
      </c>
      <c r="L257" s="0" t="n">
        <f aca="false">(J257-H257)/SQRT(J257)</f>
        <v>5.07781252316949</v>
      </c>
    </row>
    <row r="258" customFormat="false" ht="15" hidden="false" customHeight="false" outlineLevel="0" collapsed="false">
      <c r="G258" s="18" t="n">
        <v>252</v>
      </c>
      <c r="H258" s="0" t="n">
        <v>2657</v>
      </c>
      <c r="J258" s="0" t="n">
        <v>2964</v>
      </c>
      <c r="L258" s="0" t="n">
        <f aca="false">(J258-H258)/SQRT(J258)</f>
        <v>5.6389634004947</v>
      </c>
    </row>
    <row r="259" customFormat="false" ht="15" hidden="false" customHeight="false" outlineLevel="0" collapsed="false">
      <c r="G259" s="18" t="n">
        <v>253</v>
      </c>
      <c r="H259" s="0" t="n">
        <v>2574</v>
      </c>
      <c r="J259" s="0" t="n">
        <v>2885</v>
      </c>
      <c r="L259" s="0" t="n">
        <f aca="false">(J259-H259)/SQRT(J259)</f>
        <v>5.79011887642383</v>
      </c>
    </row>
    <row r="260" customFormat="false" ht="15" hidden="false" customHeight="false" outlineLevel="0" collapsed="false">
      <c r="G260" s="18" t="n">
        <v>254</v>
      </c>
      <c r="H260" s="0" t="n">
        <v>2637</v>
      </c>
      <c r="J260" s="0" t="n">
        <v>2977</v>
      </c>
      <c r="L260" s="0" t="n">
        <f aca="false">(J260-H260)/SQRT(J260)</f>
        <v>6.23145552480923</v>
      </c>
    </row>
    <row r="261" customFormat="false" ht="15" hidden="false" customHeight="false" outlineLevel="0" collapsed="false">
      <c r="G261" s="18" t="n">
        <v>255</v>
      </c>
      <c r="H261" s="0" t="n">
        <v>2508</v>
      </c>
      <c r="J261" s="0" t="n">
        <v>2837</v>
      </c>
      <c r="L261" s="0" t="n">
        <f aca="false">(J261-H261)/SQRT(J261)</f>
        <v>6.17683826754702</v>
      </c>
    </row>
    <row r="262" customFormat="false" ht="15" hidden="false" customHeight="false" outlineLevel="0" collapsed="false">
      <c r="G262" s="18" t="n">
        <v>256</v>
      </c>
      <c r="H262" s="0" t="n">
        <v>2620</v>
      </c>
      <c r="J262" s="0" t="n">
        <v>2907</v>
      </c>
      <c r="L262" s="0" t="n">
        <f aca="false">(J262-H262)/SQRT(J262)</f>
        <v>5.32303572431422</v>
      </c>
    </row>
    <row r="263" customFormat="false" ht="15" hidden="false" customHeight="false" outlineLevel="0" collapsed="false">
      <c r="G263" s="18" t="n">
        <v>257</v>
      </c>
      <c r="H263" s="0" t="n">
        <v>2570</v>
      </c>
      <c r="J263" s="0" t="n">
        <v>2943</v>
      </c>
      <c r="L263" s="0" t="n">
        <f aca="false">(J263-H263)/SQRT(J263)</f>
        <v>6.87564904420935</v>
      </c>
    </row>
    <row r="264" customFormat="false" ht="15" hidden="false" customHeight="false" outlineLevel="0" collapsed="false">
      <c r="G264" s="18" t="n">
        <v>258</v>
      </c>
      <c r="H264" s="0" t="n">
        <v>2592</v>
      </c>
      <c r="J264" s="0" t="n">
        <v>2836</v>
      </c>
      <c r="L264" s="0" t="n">
        <f aca="false">(J264-H264)/SQRT(J264)</f>
        <v>4.58180617375095</v>
      </c>
    </row>
    <row r="265" customFormat="false" ht="15" hidden="false" customHeight="false" outlineLevel="0" collapsed="false">
      <c r="G265" s="18" t="n">
        <v>259</v>
      </c>
      <c r="H265" s="0" t="n">
        <v>2556</v>
      </c>
      <c r="J265" s="0" t="n">
        <v>2850</v>
      </c>
      <c r="L265" s="0" t="n">
        <f aca="false">(J265-H265)/SQRT(J265)</f>
        <v>5.50712457210036</v>
      </c>
    </row>
    <row r="266" customFormat="false" ht="15" hidden="false" customHeight="false" outlineLevel="0" collapsed="false">
      <c r="G266" s="18" t="n">
        <v>260</v>
      </c>
      <c r="H266" s="0" t="n">
        <v>2514</v>
      </c>
      <c r="J266" s="0" t="n">
        <v>2772</v>
      </c>
      <c r="L266" s="0" t="n">
        <f aca="false">(J266-H266)/SQRT(J266)</f>
        <v>4.90030478776443</v>
      </c>
    </row>
    <row r="267" customFormat="false" ht="15" hidden="false" customHeight="false" outlineLevel="0" collapsed="false">
      <c r="G267" s="18" t="n">
        <v>261</v>
      </c>
      <c r="H267" s="0" t="n">
        <v>2401</v>
      </c>
      <c r="J267" s="0" t="n">
        <v>2892</v>
      </c>
      <c r="L267" s="0" t="n">
        <f aca="false">(J267-H267)/SQRT(J267)</f>
        <v>9.13024324057626</v>
      </c>
    </row>
    <row r="268" customFormat="false" ht="15" hidden="false" customHeight="false" outlineLevel="0" collapsed="false">
      <c r="G268" s="18" t="n">
        <v>262</v>
      </c>
      <c r="H268" s="0" t="n">
        <v>2419</v>
      </c>
      <c r="J268" s="0" t="n">
        <v>2794</v>
      </c>
      <c r="L268" s="0" t="n">
        <f aca="false">(J268-H268)/SQRT(J268)</f>
        <v>7.09443913013735</v>
      </c>
    </row>
    <row r="269" customFormat="false" ht="15" hidden="false" customHeight="false" outlineLevel="0" collapsed="false">
      <c r="G269" s="18" t="n">
        <v>263</v>
      </c>
      <c r="H269" s="0" t="n">
        <v>2481</v>
      </c>
      <c r="J269" s="0" t="n">
        <v>2762</v>
      </c>
      <c r="L269" s="0" t="n">
        <f aca="false">(J269-H269)/SQRT(J269)</f>
        <v>5.34680669010185</v>
      </c>
    </row>
    <row r="270" customFormat="false" ht="15" hidden="false" customHeight="false" outlineLevel="0" collapsed="false">
      <c r="G270" s="18" t="n">
        <v>264</v>
      </c>
      <c r="H270" s="0" t="n">
        <v>2441</v>
      </c>
      <c r="J270" s="0" t="n">
        <v>2680</v>
      </c>
      <c r="L270" s="0" t="n">
        <f aca="false">(J270-H270)/SQRT(J270)</f>
        <v>4.61668777048538</v>
      </c>
    </row>
    <row r="271" customFormat="false" ht="15" hidden="false" customHeight="false" outlineLevel="0" collapsed="false">
      <c r="G271" s="18" t="n">
        <v>265</v>
      </c>
      <c r="H271" s="0" t="n">
        <v>2325</v>
      </c>
      <c r="J271" s="0" t="n">
        <v>2662</v>
      </c>
      <c r="L271" s="0" t="n">
        <f aca="false">(J271-H271)/SQRT(J271)</f>
        <v>6.5316946738037</v>
      </c>
    </row>
    <row r="272" customFormat="false" ht="15" hidden="false" customHeight="false" outlineLevel="0" collapsed="false">
      <c r="G272" s="18" t="n">
        <v>266</v>
      </c>
      <c r="H272" s="0" t="n">
        <v>2530</v>
      </c>
      <c r="J272" s="0" t="n">
        <v>2688</v>
      </c>
      <c r="L272" s="0" t="n">
        <f aca="false">(J272-H272)/SQRT(J272)</f>
        <v>3.04749116175131</v>
      </c>
    </row>
    <row r="273" customFormat="false" ht="15" hidden="false" customHeight="false" outlineLevel="0" collapsed="false">
      <c r="G273" s="18" t="n">
        <v>267</v>
      </c>
      <c r="H273" s="0" t="n">
        <v>2380</v>
      </c>
      <c r="J273" s="0" t="n">
        <v>2671</v>
      </c>
      <c r="L273" s="0" t="n">
        <f aca="false">(J273-H273)/SQRT(J273)</f>
        <v>5.63061774884607</v>
      </c>
    </row>
    <row r="274" customFormat="false" ht="15" hidden="false" customHeight="false" outlineLevel="0" collapsed="false">
      <c r="G274" s="18" t="n">
        <v>268</v>
      </c>
      <c r="H274" s="0" t="n">
        <v>2469</v>
      </c>
      <c r="J274" s="0" t="n">
        <v>2736</v>
      </c>
      <c r="L274" s="0" t="n">
        <f aca="false">(J274-H274)/SQRT(J274)</f>
        <v>5.10450007862</v>
      </c>
    </row>
    <row r="275" customFormat="false" ht="15" hidden="false" customHeight="false" outlineLevel="0" collapsed="false">
      <c r="G275" s="18" t="n">
        <v>269</v>
      </c>
      <c r="H275" s="0" t="n">
        <v>2330</v>
      </c>
      <c r="J275" s="0" t="n">
        <v>2672</v>
      </c>
      <c r="L275" s="0" t="n">
        <f aca="false">(J275-H275)/SQRT(J275)</f>
        <v>6.61618863816687</v>
      </c>
    </row>
    <row r="276" customFormat="false" ht="15" hidden="false" customHeight="false" outlineLevel="0" collapsed="false">
      <c r="G276" s="18" t="n">
        <v>270</v>
      </c>
      <c r="H276" s="0" t="n">
        <v>2364</v>
      </c>
      <c r="J276" s="0" t="n">
        <v>2720</v>
      </c>
      <c r="L276" s="0" t="n">
        <f aca="false">(J276-H276)/SQRT(J276)</f>
        <v>6.8259884007416</v>
      </c>
    </row>
    <row r="277" customFormat="false" ht="15" hidden="false" customHeight="false" outlineLevel="0" collapsed="false">
      <c r="G277" s="18" t="n">
        <v>271</v>
      </c>
      <c r="H277" s="0" t="n">
        <v>2348</v>
      </c>
      <c r="J277" s="0" t="n">
        <v>2617</v>
      </c>
      <c r="L277" s="0" t="n">
        <f aca="false">(J277-H277)/SQRT(J277)</f>
        <v>5.25836124767797</v>
      </c>
    </row>
    <row r="278" customFormat="false" ht="15" hidden="false" customHeight="false" outlineLevel="0" collapsed="false">
      <c r="G278" s="18" t="n">
        <v>272</v>
      </c>
      <c r="H278" s="0" t="n">
        <v>2202</v>
      </c>
      <c r="J278" s="0" t="n">
        <v>2611</v>
      </c>
      <c r="L278" s="0" t="n">
        <f aca="false">(J278-H278)/SQRT(J278)</f>
        <v>8.00423576106604</v>
      </c>
    </row>
    <row r="279" customFormat="false" ht="15" hidden="false" customHeight="false" outlineLevel="0" collapsed="false">
      <c r="G279" s="18" t="n">
        <v>273</v>
      </c>
      <c r="H279" s="0" t="n">
        <v>2305</v>
      </c>
      <c r="J279" s="0" t="n">
        <v>2618</v>
      </c>
      <c r="L279" s="0" t="n">
        <f aca="false">(J279-H279)/SQRT(J279)</f>
        <v>6.11729629657887</v>
      </c>
    </row>
    <row r="280" customFormat="false" ht="15" hidden="false" customHeight="false" outlineLevel="0" collapsed="false">
      <c r="G280" s="18" t="n">
        <v>274</v>
      </c>
      <c r="H280" s="0" t="n">
        <v>2282</v>
      </c>
      <c r="J280" s="0" t="n">
        <v>2575</v>
      </c>
      <c r="L280" s="0" t="n">
        <f aca="false">(J280-H280)/SQRT(J280)</f>
        <v>5.77402957004276</v>
      </c>
    </row>
    <row r="281" customFormat="false" ht="15" hidden="false" customHeight="false" outlineLevel="0" collapsed="false">
      <c r="G281" s="18" t="n">
        <v>275</v>
      </c>
      <c r="H281" s="0" t="n">
        <v>2305</v>
      </c>
      <c r="J281" s="0" t="n">
        <v>2542</v>
      </c>
      <c r="L281" s="0" t="n">
        <f aca="false">(J281-H281)/SQRT(J281)</f>
        <v>4.70067875976626</v>
      </c>
    </row>
    <row r="282" customFormat="false" ht="15" hidden="false" customHeight="false" outlineLevel="0" collapsed="false">
      <c r="G282" s="18" t="n">
        <v>276</v>
      </c>
      <c r="H282" s="0" t="n">
        <v>2257</v>
      </c>
      <c r="J282" s="0" t="n">
        <v>2514</v>
      </c>
      <c r="L282" s="0" t="n">
        <f aca="false">(J282-H282)/SQRT(J282)</f>
        <v>5.12566816569208</v>
      </c>
    </row>
    <row r="283" customFormat="false" ht="15" hidden="false" customHeight="false" outlineLevel="0" collapsed="false">
      <c r="G283" s="18" t="n">
        <v>277</v>
      </c>
      <c r="H283" s="0" t="n">
        <v>2218</v>
      </c>
      <c r="J283" s="0" t="n">
        <v>2531</v>
      </c>
      <c r="L283" s="0" t="n">
        <f aca="false">(J283-H283)/SQRT(J283)</f>
        <v>6.22154526178894</v>
      </c>
    </row>
    <row r="284" customFormat="false" ht="15" hidden="false" customHeight="false" outlineLevel="0" collapsed="false">
      <c r="G284" s="18" t="n">
        <v>278</v>
      </c>
      <c r="H284" s="0" t="n">
        <v>2196</v>
      </c>
      <c r="J284" s="0" t="n">
        <v>2506</v>
      </c>
      <c r="L284" s="0" t="n">
        <f aca="false">(J284-H284)/SQRT(J284)</f>
        <v>6.19257336527213</v>
      </c>
    </row>
    <row r="285" customFormat="false" ht="15" hidden="false" customHeight="false" outlineLevel="0" collapsed="false">
      <c r="G285" s="18" t="n">
        <v>279</v>
      </c>
      <c r="H285" s="0" t="n">
        <v>2165</v>
      </c>
      <c r="J285" s="0" t="n">
        <v>2488</v>
      </c>
      <c r="L285" s="0" t="n">
        <f aca="false">(J285-H285)/SQRT(J285)</f>
        <v>6.47556003859935</v>
      </c>
    </row>
    <row r="286" customFormat="false" ht="15" hidden="false" customHeight="false" outlineLevel="0" collapsed="false">
      <c r="G286" s="18" t="n">
        <v>280</v>
      </c>
      <c r="H286" s="0" t="n">
        <v>2288</v>
      </c>
      <c r="J286" s="0" t="n">
        <v>2524</v>
      </c>
      <c r="L286" s="0" t="n">
        <f aca="false">(J286-H286)/SQRT(J286)</f>
        <v>4.69750582908239</v>
      </c>
    </row>
    <row r="287" customFormat="false" ht="15" hidden="false" customHeight="false" outlineLevel="0" collapsed="false">
      <c r="G287" s="18" t="n">
        <v>281</v>
      </c>
      <c r="H287" s="0" t="n">
        <v>2240</v>
      </c>
      <c r="J287" s="0" t="n">
        <v>2408</v>
      </c>
      <c r="L287" s="0" t="n">
        <f aca="false">(J287-H287)/SQRT(J287)</f>
        <v>3.42358441294473</v>
      </c>
    </row>
    <row r="288" customFormat="false" ht="15" hidden="false" customHeight="false" outlineLevel="0" collapsed="false">
      <c r="G288" s="18" t="n">
        <v>282</v>
      </c>
      <c r="H288" s="0" t="n">
        <v>2235</v>
      </c>
      <c r="J288" s="0" t="n">
        <v>2395</v>
      </c>
      <c r="L288" s="0" t="n">
        <f aca="false">(J288-H288)/SQRT(J288)</f>
        <v>3.26939371777661</v>
      </c>
    </row>
    <row r="289" customFormat="false" ht="15" hidden="false" customHeight="false" outlineLevel="0" collapsed="false">
      <c r="G289" s="18" t="n">
        <v>283</v>
      </c>
      <c r="H289" s="0" t="n">
        <v>2228</v>
      </c>
      <c r="J289" s="0" t="n">
        <v>2403</v>
      </c>
      <c r="L289" s="0" t="n">
        <f aca="false">(J289-H289)/SQRT(J289)</f>
        <v>3.56994202461228</v>
      </c>
    </row>
    <row r="290" customFormat="false" ht="15" hidden="false" customHeight="false" outlineLevel="0" collapsed="false">
      <c r="G290" s="18" t="n">
        <v>284</v>
      </c>
      <c r="H290" s="0" t="n">
        <v>2183</v>
      </c>
      <c r="J290" s="0" t="n">
        <v>2411</v>
      </c>
      <c r="L290" s="0" t="n">
        <f aca="false">(J290-H290)/SQRT(J290)</f>
        <v>4.64340154783829</v>
      </c>
    </row>
    <row r="291" customFormat="false" ht="15" hidden="false" customHeight="false" outlineLevel="0" collapsed="false">
      <c r="G291" s="18" t="n">
        <v>285</v>
      </c>
      <c r="H291" s="0" t="n">
        <v>2239</v>
      </c>
      <c r="J291" s="0" t="n">
        <v>2398</v>
      </c>
      <c r="L291" s="0" t="n">
        <f aca="false">(J291-H291)/SQRT(J291)</f>
        <v>3.24692707743878</v>
      </c>
    </row>
    <row r="292" customFormat="false" ht="15" hidden="false" customHeight="false" outlineLevel="0" collapsed="false">
      <c r="G292" s="18" t="n">
        <v>286</v>
      </c>
      <c r="H292" s="0" t="n">
        <v>2015</v>
      </c>
      <c r="J292" s="0" t="n">
        <v>2379</v>
      </c>
      <c r="L292" s="0" t="n">
        <f aca="false">(J292-H292)/SQRT(J292)</f>
        <v>7.46284054975304</v>
      </c>
    </row>
    <row r="293" customFormat="false" ht="15" hidden="false" customHeight="false" outlineLevel="0" collapsed="false">
      <c r="G293" s="18" t="n">
        <v>287</v>
      </c>
      <c r="H293" s="0" t="n">
        <v>2067</v>
      </c>
      <c r="J293" s="0" t="n">
        <v>2444</v>
      </c>
      <c r="L293" s="0" t="n">
        <f aca="false">(J293-H293)/SQRT(J293)</f>
        <v>7.62589373904128</v>
      </c>
    </row>
    <row r="294" customFormat="false" ht="15" hidden="false" customHeight="false" outlineLevel="0" collapsed="false">
      <c r="G294" s="18" t="n">
        <v>288</v>
      </c>
      <c r="H294" s="0" t="n">
        <v>2140</v>
      </c>
      <c r="J294" s="0" t="n">
        <v>2394</v>
      </c>
      <c r="L294" s="0" t="n">
        <f aca="false">(J294-H294)/SQRT(J294)</f>
        <v>5.19124640763938</v>
      </c>
    </row>
    <row r="295" customFormat="false" ht="15" hidden="false" customHeight="false" outlineLevel="0" collapsed="false">
      <c r="G295" s="18" t="n">
        <v>289</v>
      </c>
      <c r="H295" s="0" t="n">
        <v>2125</v>
      </c>
      <c r="J295" s="0" t="n">
        <v>2245</v>
      </c>
      <c r="L295" s="0" t="n">
        <f aca="false">(J295-H295)/SQRT(J295)</f>
        <v>2.53263773515876</v>
      </c>
    </row>
    <row r="296" customFormat="false" ht="15" hidden="false" customHeight="false" outlineLevel="0" collapsed="false">
      <c r="G296" s="18" t="n">
        <v>290</v>
      </c>
      <c r="H296" s="0" t="n">
        <v>2114</v>
      </c>
      <c r="J296" s="0" t="n">
        <v>2338</v>
      </c>
      <c r="L296" s="0" t="n">
        <f aca="false">(J296-H296)/SQRT(J296)</f>
        <v>4.63261026250983</v>
      </c>
    </row>
    <row r="297" customFormat="false" ht="15" hidden="false" customHeight="false" outlineLevel="0" collapsed="false">
      <c r="G297" s="18" t="n">
        <v>291</v>
      </c>
      <c r="H297" s="0" t="n">
        <v>2085</v>
      </c>
      <c r="J297" s="0" t="n">
        <v>2393</v>
      </c>
      <c r="L297" s="0" t="n">
        <f aca="false">(J297-H297)/SQRT(J297)</f>
        <v>6.2962123544665</v>
      </c>
    </row>
    <row r="298" customFormat="false" ht="15" hidden="false" customHeight="false" outlineLevel="0" collapsed="false">
      <c r="G298" s="18" t="n">
        <v>292</v>
      </c>
      <c r="H298" s="0" t="n">
        <v>2134</v>
      </c>
      <c r="J298" s="0" t="n">
        <v>2343</v>
      </c>
      <c r="L298" s="0" t="n">
        <f aca="false">(J298-H298)/SQRT(J298)</f>
        <v>4.31777633606269</v>
      </c>
    </row>
    <row r="299" customFormat="false" ht="15" hidden="false" customHeight="false" outlineLevel="0" collapsed="false">
      <c r="G299" s="18" t="n">
        <v>293</v>
      </c>
      <c r="H299" s="0" t="n">
        <v>2021</v>
      </c>
      <c r="J299" s="0" t="n">
        <v>2347</v>
      </c>
      <c r="L299" s="0" t="n">
        <f aca="false">(J299-H299)/SQRT(J299)</f>
        <v>6.72916310778921</v>
      </c>
    </row>
    <row r="300" customFormat="false" ht="15" hidden="false" customHeight="false" outlineLevel="0" collapsed="false">
      <c r="G300" s="18" t="n">
        <v>294</v>
      </c>
      <c r="H300" s="0" t="n">
        <v>1980</v>
      </c>
      <c r="J300" s="0" t="n">
        <v>2374</v>
      </c>
      <c r="L300" s="0" t="n">
        <f aca="false">(J300-H300)/SQRT(J300)</f>
        <v>8.08641199619453</v>
      </c>
    </row>
    <row r="301" customFormat="false" ht="15" hidden="false" customHeight="false" outlineLevel="0" collapsed="false">
      <c r="G301" s="18" t="n">
        <v>295</v>
      </c>
      <c r="H301" s="0" t="n">
        <v>2048</v>
      </c>
      <c r="J301" s="0" t="n">
        <v>2363</v>
      </c>
      <c r="L301" s="0" t="n">
        <f aca="false">(J301-H301)/SQRT(J301)</f>
        <v>6.48005501457815</v>
      </c>
    </row>
    <row r="302" customFormat="false" ht="15" hidden="false" customHeight="false" outlineLevel="0" collapsed="false">
      <c r="G302" s="18" t="n">
        <v>296</v>
      </c>
      <c r="H302" s="0" t="n">
        <v>2016</v>
      </c>
      <c r="J302" s="0" t="n">
        <v>2296</v>
      </c>
      <c r="L302" s="0" t="n">
        <f aca="false">(J302-H302)/SQRT(J302)</f>
        <v>5.84348709790778</v>
      </c>
    </row>
    <row r="303" customFormat="false" ht="15" hidden="false" customHeight="false" outlineLevel="0" collapsed="false">
      <c r="G303" s="18" t="n">
        <v>297</v>
      </c>
      <c r="H303" s="0" t="n">
        <v>2079</v>
      </c>
      <c r="J303" s="0" t="n">
        <v>2341</v>
      </c>
      <c r="L303" s="0" t="n">
        <f aca="false">(J303-H303)/SQRT(J303)</f>
        <v>5.41502647704668</v>
      </c>
    </row>
    <row r="304" customFormat="false" ht="15" hidden="false" customHeight="false" outlineLevel="0" collapsed="false">
      <c r="G304" s="18" t="n">
        <v>298</v>
      </c>
      <c r="H304" s="0" t="n">
        <v>1905</v>
      </c>
      <c r="J304" s="0" t="n">
        <v>2256</v>
      </c>
      <c r="L304" s="0" t="n">
        <f aca="false">(J304-H304)/SQRT(J304)</f>
        <v>7.3898831073587</v>
      </c>
    </row>
    <row r="305" customFormat="false" ht="15" hidden="false" customHeight="false" outlineLevel="0" collapsed="false">
      <c r="G305" s="18" t="n">
        <v>299</v>
      </c>
      <c r="H305" s="0" t="n">
        <v>2011</v>
      </c>
      <c r="J305" s="0" t="n">
        <v>2198</v>
      </c>
      <c r="L305" s="0" t="n">
        <f aca="false">(J305-H305)/SQRT(J305)</f>
        <v>3.9886668384708</v>
      </c>
    </row>
    <row r="306" customFormat="false" ht="15" hidden="false" customHeight="false" outlineLevel="0" collapsed="false">
      <c r="G306" s="18" t="n">
        <v>300</v>
      </c>
      <c r="H306" s="0" t="n">
        <v>1924</v>
      </c>
      <c r="J306" s="0" t="n">
        <v>2201</v>
      </c>
      <c r="L306" s="0" t="n">
        <f aca="false">(J306-H306)/SQRT(J306)</f>
        <v>5.9043181050249</v>
      </c>
    </row>
    <row r="307" customFormat="false" ht="15" hidden="false" customHeight="false" outlineLevel="0" collapsed="false">
      <c r="G307" s="18" t="n">
        <v>301</v>
      </c>
      <c r="H307" s="0" t="n">
        <v>1879</v>
      </c>
      <c r="J307" s="0" t="n">
        <v>2256</v>
      </c>
      <c r="L307" s="0" t="n">
        <f aca="false">(J307-H307)/SQRT(J307)</f>
        <v>7.93728185605194</v>
      </c>
    </row>
    <row r="308" customFormat="false" ht="15" hidden="false" customHeight="false" outlineLevel="0" collapsed="false">
      <c r="G308" s="18" t="n">
        <v>302</v>
      </c>
      <c r="H308" s="0" t="n">
        <v>2000</v>
      </c>
      <c r="J308" s="0" t="n">
        <v>2175</v>
      </c>
      <c r="L308" s="0" t="n">
        <f aca="false">(J308-H308)/SQRT(J308)</f>
        <v>3.75239387193228</v>
      </c>
    </row>
    <row r="309" customFormat="false" ht="15" hidden="false" customHeight="false" outlineLevel="0" collapsed="false">
      <c r="G309" s="18" t="n">
        <v>303</v>
      </c>
      <c r="H309" s="0" t="n">
        <v>1980</v>
      </c>
      <c r="J309" s="0" t="n">
        <v>2213</v>
      </c>
      <c r="L309" s="0" t="n">
        <f aca="false">(J309-H309)/SQRT(J309)</f>
        <v>4.95296448679079</v>
      </c>
    </row>
    <row r="310" customFormat="false" ht="15" hidden="false" customHeight="false" outlineLevel="0" collapsed="false">
      <c r="G310" s="18" t="n">
        <v>304</v>
      </c>
      <c r="H310" s="0" t="n">
        <v>1886</v>
      </c>
      <c r="J310" s="0" t="n">
        <v>2242</v>
      </c>
      <c r="L310" s="0" t="n">
        <f aca="false">(J310-H310)/SQRT(J310)</f>
        <v>7.51851713510011</v>
      </c>
    </row>
    <row r="311" customFormat="false" ht="15" hidden="false" customHeight="false" outlineLevel="0" collapsed="false">
      <c r="G311" s="18" t="n">
        <v>305</v>
      </c>
      <c r="H311" s="0" t="n">
        <v>1880</v>
      </c>
      <c r="J311" s="0" t="n">
        <v>2188</v>
      </c>
      <c r="L311" s="0" t="n">
        <f aca="false">(J311-H311)/SQRT(J311)</f>
        <v>6.5845645220588</v>
      </c>
    </row>
    <row r="312" customFormat="false" ht="15" hidden="false" customHeight="false" outlineLevel="0" collapsed="false">
      <c r="G312" s="18" t="n">
        <v>306</v>
      </c>
      <c r="H312" s="0" t="n">
        <v>1934</v>
      </c>
      <c r="J312" s="0" t="n">
        <v>2176</v>
      </c>
      <c r="L312" s="0" t="n">
        <f aca="false">(J312-H312)/SQRT(J312)</f>
        <v>5.18783220056089</v>
      </c>
    </row>
    <row r="313" customFormat="false" ht="15" hidden="false" customHeight="false" outlineLevel="0" collapsed="false">
      <c r="G313" s="18" t="n">
        <v>307</v>
      </c>
      <c r="H313" s="0" t="n">
        <v>1888</v>
      </c>
      <c r="J313" s="0" t="n">
        <v>2088</v>
      </c>
      <c r="L313" s="0" t="n">
        <f aca="false">(J313-H313)/SQRT(J313)</f>
        <v>4.37688109532408</v>
      </c>
    </row>
    <row r="314" customFormat="false" ht="15" hidden="false" customHeight="false" outlineLevel="0" collapsed="false">
      <c r="G314" s="18" t="n">
        <v>308</v>
      </c>
      <c r="H314" s="0" t="n">
        <v>1882</v>
      </c>
      <c r="J314" s="0" t="n">
        <v>2146</v>
      </c>
      <c r="L314" s="0" t="n">
        <f aca="false">(J314-H314)/SQRT(J314)</f>
        <v>5.69887417144776</v>
      </c>
    </row>
    <row r="315" customFormat="false" ht="15" hidden="false" customHeight="false" outlineLevel="0" collapsed="false">
      <c r="G315" s="18" t="n">
        <v>309</v>
      </c>
      <c r="H315" s="0" t="n">
        <v>1912</v>
      </c>
      <c r="J315" s="0" t="n">
        <v>2123</v>
      </c>
      <c r="L315" s="0" t="n">
        <f aca="false">(J315-H315)/SQRT(J315)</f>
        <v>4.57938817347197</v>
      </c>
    </row>
    <row r="316" customFormat="false" ht="15" hidden="false" customHeight="false" outlineLevel="0" collapsed="false">
      <c r="G316" s="18" t="n">
        <v>310</v>
      </c>
      <c r="H316" s="0" t="n">
        <v>1838</v>
      </c>
      <c r="J316" s="0" t="n">
        <v>2132</v>
      </c>
      <c r="L316" s="0" t="n">
        <f aca="false">(J316-H316)/SQRT(J316)</f>
        <v>6.36727680281589</v>
      </c>
    </row>
    <row r="317" customFormat="false" ht="15" hidden="false" customHeight="false" outlineLevel="0" collapsed="false">
      <c r="G317" s="18" t="n">
        <v>311</v>
      </c>
      <c r="H317" s="0" t="n">
        <v>1855</v>
      </c>
      <c r="J317" s="0" t="n">
        <v>2143</v>
      </c>
      <c r="L317" s="0" t="n">
        <f aca="false">(J317-H317)/SQRT(J317)</f>
        <v>6.22130369713781</v>
      </c>
    </row>
    <row r="318" customFormat="false" ht="15" hidden="false" customHeight="false" outlineLevel="0" collapsed="false">
      <c r="G318" s="18" t="n">
        <v>312</v>
      </c>
      <c r="H318" s="0" t="n">
        <v>1867</v>
      </c>
      <c r="J318" s="0" t="n">
        <v>2093</v>
      </c>
      <c r="L318" s="0" t="n">
        <f aca="false">(J318-H318)/SQRT(J318)</f>
        <v>4.93996446596411</v>
      </c>
    </row>
    <row r="319" customFormat="false" ht="15" hidden="false" customHeight="false" outlineLevel="0" collapsed="false">
      <c r="G319" s="18" t="n">
        <v>313</v>
      </c>
      <c r="H319" s="0" t="n">
        <v>1890</v>
      </c>
      <c r="J319" s="0" t="n">
        <v>2065</v>
      </c>
      <c r="L319" s="0" t="n">
        <f aca="false">(J319-H319)/SQRT(J319)</f>
        <v>3.85103992118704</v>
      </c>
    </row>
    <row r="320" customFormat="false" ht="15" hidden="false" customHeight="false" outlineLevel="0" collapsed="false">
      <c r="G320" s="18" t="n">
        <v>314</v>
      </c>
      <c r="H320" s="0" t="n">
        <v>1800</v>
      </c>
      <c r="J320" s="0" t="n">
        <v>2058</v>
      </c>
      <c r="L320" s="0" t="n">
        <f aca="false">(J320-H320)/SQRT(J320)</f>
        <v>5.68718061288853</v>
      </c>
    </row>
    <row r="321" customFormat="false" ht="15" hidden="false" customHeight="false" outlineLevel="0" collapsed="false">
      <c r="G321" s="18" t="n">
        <v>315</v>
      </c>
      <c r="H321" s="0" t="n">
        <v>1813</v>
      </c>
      <c r="J321" s="0" t="n">
        <v>1983</v>
      </c>
      <c r="L321" s="0" t="n">
        <f aca="false">(J321-H321)/SQRT(J321)</f>
        <v>3.81757487977417</v>
      </c>
    </row>
    <row r="322" customFormat="false" ht="15" hidden="false" customHeight="false" outlineLevel="0" collapsed="false">
      <c r="G322" s="18" t="n">
        <v>316</v>
      </c>
      <c r="H322" s="0" t="n">
        <v>1792</v>
      </c>
      <c r="J322" s="0" t="n">
        <v>1943</v>
      </c>
      <c r="L322" s="0" t="n">
        <f aca="false">(J322-H322)/SQRT(J322)</f>
        <v>3.42563073898164</v>
      </c>
    </row>
    <row r="323" customFormat="false" ht="15" hidden="false" customHeight="false" outlineLevel="0" collapsed="false">
      <c r="G323" s="18" t="n">
        <v>317</v>
      </c>
      <c r="H323" s="0" t="n">
        <v>1828</v>
      </c>
      <c r="J323" s="0" t="n">
        <v>2082</v>
      </c>
      <c r="L323" s="0" t="n">
        <f aca="false">(J323-H323)/SQRT(J323)</f>
        <v>5.56664279505026</v>
      </c>
    </row>
    <row r="324" customFormat="false" ht="15" hidden="false" customHeight="false" outlineLevel="0" collapsed="false">
      <c r="G324" s="18" t="n">
        <v>318</v>
      </c>
      <c r="H324" s="0" t="n">
        <v>1779</v>
      </c>
      <c r="J324" s="0" t="n">
        <v>1983</v>
      </c>
      <c r="L324" s="0" t="n">
        <f aca="false">(J324-H324)/SQRT(J324)</f>
        <v>4.58108985572901</v>
      </c>
    </row>
    <row r="325" customFormat="false" ht="15" hidden="false" customHeight="false" outlineLevel="0" collapsed="false">
      <c r="G325" s="18" t="n">
        <v>319</v>
      </c>
      <c r="H325" s="0" t="n">
        <v>1865</v>
      </c>
      <c r="J325" s="0" t="n">
        <v>2025</v>
      </c>
      <c r="L325" s="0" t="n">
        <f aca="false">(J325-H325)/SQRT(J325)</f>
        <v>3.55555555555556</v>
      </c>
    </row>
    <row r="326" customFormat="false" ht="15" hidden="false" customHeight="false" outlineLevel="0" collapsed="false">
      <c r="G326" s="18" t="n">
        <v>320</v>
      </c>
      <c r="H326" s="0" t="n">
        <v>1757</v>
      </c>
      <c r="J326" s="0" t="n">
        <v>1998</v>
      </c>
      <c r="L326" s="0" t="n">
        <f aca="false">(J326-H326)/SQRT(J326)</f>
        <v>5.39162031021933</v>
      </c>
    </row>
    <row r="327" customFormat="false" ht="15" hidden="false" customHeight="false" outlineLevel="0" collapsed="false">
      <c r="G327" s="18" t="n">
        <v>321</v>
      </c>
      <c r="H327" s="0" t="n">
        <v>1759</v>
      </c>
      <c r="J327" s="0" t="n">
        <v>2041</v>
      </c>
      <c r="L327" s="0" t="n">
        <f aca="false">(J327-H327)/SQRT(J327)</f>
        <v>6.2420552150075</v>
      </c>
    </row>
    <row r="328" customFormat="false" ht="15" hidden="false" customHeight="false" outlineLevel="0" collapsed="false">
      <c r="G328" s="18" t="n">
        <v>322</v>
      </c>
      <c r="H328" s="0" t="n">
        <v>1754</v>
      </c>
      <c r="J328" s="0" t="n">
        <v>1933</v>
      </c>
      <c r="L328" s="0" t="n">
        <f aca="false">(J328-H328)/SQRT(J328)</f>
        <v>4.07133748651788</v>
      </c>
    </row>
    <row r="329" customFormat="false" ht="15" hidden="false" customHeight="false" outlineLevel="0" collapsed="false">
      <c r="G329" s="18" t="n">
        <v>323</v>
      </c>
      <c r="H329" s="0" t="n">
        <v>1798</v>
      </c>
      <c r="J329" s="0" t="n">
        <v>1844</v>
      </c>
      <c r="L329" s="0" t="n">
        <f aca="false">(J329-H329)/SQRT(J329)</f>
        <v>1.07121679551503</v>
      </c>
    </row>
    <row r="330" customFormat="false" ht="15" hidden="false" customHeight="false" outlineLevel="0" collapsed="false">
      <c r="G330" s="18" t="n">
        <v>324</v>
      </c>
      <c r="H330" s="0" t="n">
        <v>1735</v>
      </c>
      <c r="J330" s="0" t="n">
        <v>1909</v>
      </c>
      <c r="L330" s="0" t="n">
        <f aca="false">(J330-H330)/SQRT(J330)</f>
        <v>3.98241288197161</v>
      </c>
    </row>
    <row r="331" customFormat="false" ht="15" hidden="false" customHeight="false" outlineLevel="0" collapsed="false">
      <c r="G331" s="18" t="n">
        <v>325</v>
      </c>
      <c r="H331" s="0" t="n">
        <v>1668</v>
      </c>
      <c r="J331" s="0" t="n">
        <v>2021</v>
      </c>
      <c r="L331" s="0" t="n">
        <f aca="false">(J331-H331)/SQRT(J331)</f>
        <v>7.85220354074728</v>
      </c>
    </row>
    <row r="332" customFormat="false" ht="15" hidden="false" customHeight="false" outlineLevel="0" collapsed="false">
      <c r="G332" s="18" t="n">
        <v>326</v>
      </c>
      <c r="H332" s="0" t="n">
        <v>1711</v>
      </c>
      <c r="J332" s="0" t="n">
        <v>1982</v>
      </c>
      <c r="L332" s="0" t="n">
        <f aca="false">(J332-H332)/SQRT(J332)</f>
        <v>6.08719852418629</v>
      </c>
    </row>
    <row r="333" customFormat="false" ht="15" hidden="false" customHeight="false" outlineLevel="0" collapsed="false">
      <c r="G333" s="18" t="n">
        <v>327</v>
      </c>
      <c r="H333" s="0" t="n">
        <v>1662</v>
      </c>
      <c r="J333" s="0" t="n">
        <v>1861</v>
      </c>
      <c r="L333" s="0" t="n">
        <f aca="false">(J333-H333)/SQRT(J333)</f>
        <v>4.6129621358565</v>
      </c>
    </row>
    <row r="334" customFormat="false" ht="15" hidden="false" customHeight="false" outlineLevel="0" collapsed="false">
      <c r="G334" s="18" t="n">
        <v>328</v>
      </c>
      <c r="H334" s="0" t="n">
        <v>1660</v>
      </c>
      <c r="J334" s="0" t="n">
        <v>1891</v>
      </c>
      <c r="L334" s="0" t="n">
        <f aca="false">(J334-H334)/SQRT(J334)</f>
        <v>5.31209967540106</v>
      </c>
    </row>
    <row r="335" customFormat="false" ht="15" hidden="false" customHeight="false" outlineLevel="0" collapsed="false">
      <c r="G335" s="18" t="n">
        <v>329</v>
      </c>
      <c r="H335" s="0" t="n">
        <v>1681</v>
      </c>
      <c r="J335" s="0" t="n">
        <v>1870</v>
      </c>
      <c r="L335" s="0" t="n">
        <f aca="false">(J335-H335)/SQRT(J335)</f>
        <v>4.37059939109422</v>
      </c>
    </row>
    <row r="336" customFormat="false" ht="15" hidden="false" customHeight="false" outlineLevel="0" collapsed="false">
      <c r="G336" s="18" t="n">
        <v>330</v>
      </c>
      <c r="H336" s="0" t="n">
        <v>1688</v>
      </c>
      <c r="J336" s="0" t="n">
        <v>1882</v>
      </c>
      <c r="L336" s="0" t="n">
        <f aca="false">(J336-H336)/SQRT(J336)</f>
        <v>4.47189832190847</v>
      </c>
    </row>
    <row r="337" customFormat="false" ht="15" hidden="false" customHeight="false" outlineLevel="0" collapsed="false">
      <c r="G337" s="18" t="n">
        <v>331</v>
      </c>
      <c r="H337" s="0" t="n">
        <v>1695</v>
      </c>
      <c r="J337" s="0" t="n">
        <v>1835</v>
      </c>
      <c r="L337" s="0" t="n">
        <f aca="false">(J337-H337)/SQRT(J337)</f>
        <v>3.26821035278969</v>
      </c>
    </row>
    <row r="338" customFormat="false" ht="15" hidden="false" customHeight="false" outlineLevel="0" collapsed="false">
      <c r="G338" s="18" t="n">
        <v>332</v>
      </c>
      <c r="H338" s="0" t="n">
        <v>1711</v>
      </c>
      <c r="J338" s="0" t="n">
        <v>1822</v>
      </c>
      <c r="L338" s="0" t="n">
        <f aca="false">(J338-H338)/SQRT(J338)</f>
        <v>2.60045170440818</v>
      </c>
    </row>
    <row r="339" customFormat="false" ht="15" hidden="false" customHeight="false" outlineLevel="0" collapsed="false">
      <c r="G339" s="18" t="n">
        <v>333</v>
      </c>
      <c r="H339" s="0" t="n">
        <v>1663</v>
      </c>
      <c r="J339" s="0" t="n">
        <v>1856</v>
      </c>
      <c r="L339" s="0" t="n">
        <f aca="false">(J339-H339)/SQRT(J339)</f>
        <v>4.47990003352138</v>
      </c>
    </row>
    <row r="340" customFormat="false" ht="15" hidden="false" customHeight="false" outlineLevel="0" collapsed="false">
      <c r="G340" s="18" t="n">
        <v>334</v>
      </c>
      <c r="H340" s="0" t="n">
        <v>1638</v>
      </c>
      <c r="J340" s="0" t="n">
        <v>1858</v>
      </c>
      <c r="L340" s="0" t="n">
        <f aca="false">(J340-H340)/SQRT(J340)</f>
        <v>5.1038726089295</v>
      </c>
    </row>
    <row r="341" customFormat="false" ht="15" hidden="false" customHeight="false" outlineLevel="0" collapsed="false">
      <c r="G341" s="18" t="n">
        <v>335</v>
      </c>
      <c r="H341" s="0" t="n">
        <v>1675</v>
      </c>
      <c r="J341" s="0" t="n">
        <v>1907</v>
      </c>
      <c r="L341" s="0" t="n">
        <f aca="false">(J341-H341)/SQRT(J341)</f>
        <v>5.31266753028668</v>
      </c>
    </row>
    <row r="342" customFormat="false" ht="15" hidden="false" customHeight="false" outlineLevel="0" collapsed="false">
      <c r="G342" s="18" t="n">
        <v>336</v>
      </c>
      <c r="H342" s="0" t="n">
        <v>1604</v>
      </c>
      <c r="J342" s="0" t="n">
        <v>1841</v>
      </c>
      <c r="L342" s="0" t="n">
        <f aca="false">(J342-H342)/SQRT(J342)</f>
        <v>5.52359021710289</v>
      </c>
    </row>
    <row r="343" customFormat="false" ht="15" hidden="false" customHeight="false" outlineLevel="0" collapsed="false">
      <c r="G343" s="18" t="n">
        <v>337</v>
      </c>
      <c r="H343" s="0" t="n">
        <v>1630</v>
      </c>
      <c r="J343" s="0" t="n">
        <v>1837</v>
      </c>
      <c r="L343" s="0" t="n">
        <f aca="false">(J343-H343)/SQRT(J343)</f>
        <v>4.8296512044524</v>
      </c>
    </row>
    <row r="344" customFormat="false" ht="15" hidden="false" customHeight="false" outlineLevel="0" collapsed="false">
      <c r="G344" s="18" t="n">
        <v>338</v>
      </c>
      <c r="H344" s="0" t="n">
        <v>1571</v>
      </c>
      <c r="J344" s="0" t="n">
        <v>1789</v>
      </c>
      <c r="L344" s="0" t="n">
        <f aca="false">(J344-H344)/SQRT(J344)</f>
        <v>5.1540819946309</v>
      </c>
    </row>
    <row r="345" customFormat="false" ht="15" hidden="false" customHeight="false" outlineLevel="0" collapsed="false">
      <c r="G345" s="18" t="n">
        <v>339</v>
      </c>
      <c r="H345" s="0" t="n">
        <v>1632</v>
      </c>
      <c r="J345" s="0" t="n">
        <v>1784</v>
      </c>
      <c r="L345" s="0" t="n">
        <f aca="false">(J345-H345)/SQRT(J345)</f>
        <v>3.59870430095888</v>
      </c>
    </row>
    <row r="346" customFormat="false" ht="15" hidden="false" customHeight="false" outlineLevel="0" collapsed="false">
      <c r="G346" s="18" t="n">
        <v>340</v>
      </c>
      <c r="H346" s="0" t="n">
        <v>1547</v>
      </c>
      <c r="J346" s="0" t="n">
        <v>1768</v>
      </c>
      <c r="L346" s="0" t="n">
        <f aca="false">(J346-H346)/SQRT(J346)</f>
        <v>5.25594901040716</v>
      </c>
    </row>
    <row r="347" customFormat="false" ht="15" hidden="false" customHeight="false" outlineLevel="0" collapsed="false">
      <c r="G347" s="18" t="n">
        <v>341</v>
      </c>
      <c r="H347" s="0" t="n">
        <v>1643</v>
      </c>
      <c r="J347" s="0" t="n">
        <v>1768</v>
      </c>
      <c r="L347" s="0" t="n">
        <f aca="false">(J347-H347)/SQRT(J347)</f>
        <v>2.97282183846559</v>
      </c>
    </row>
    <row r="348" customFormat="false" ht="15" hidden="false" customHeight="false" outlineLevel="0" collapsed="false">
      <c r="G348" s="18" t="n">
        <v>342</v>
      </c>
      <c r="H348" s="0" t="n">
        <v>1514</v>
      </c>
      <c r="J348" s="0" t="n">
        <v>1767</v>
      </c>
      <c r="L348" s="0" t="n">
        <f aca="false">(J348-H348)/SQRT(J348)</f>
        <v>6.01869376108305</v>
      </c>
    </row>
    <row r="349" customFormat="false" ht="15" hidden="false" customHeight="false" outlineLevel="0" collapsed="false">
      <c r="G349" s="18" t="n">
        <v>343</v>
      </c>
      <c r="H349" s="0" t="n">
        <v>1641</v>
      </c>
      <c r="J349" s="0" t="n">
        <v>1764</v>
      </c>
      <c r="L349" s="0" t="n">
        <f aca="false">(J349-H349)/SQRT(J349)</f>
        <v>2.92857142857143</v>
      </c>
    </row>
    <row r="350" customFormat="false" ht="15" hidden="false" customHeight="false" outlineLevel="0" collapsed="false">
      <c r="G350" s="18" t="n">
        <v>344</v>
      </c>
      <c r="H350" s="0" t="n">
        <v>1549</v>
      </c>
      <c r="J350" s="0" t="n">
        <v>1752</v>
      </c>
      <c r="L350" s="0" t="n">
        <f aca="false">(J350-H350)/SQRT(J350)</f>
        <v>4.84985759806009</v>
      </c>
    </row>
    <row r="351" customFormat="false" ht="15" hidden="false" customHeight="false" outlineLevel="0" collapsed="false">
      <c r="G351" s="18" t="n">
        <v>345</v>
      </c>
      <c r="H351" s="0" t="n">
        <v>1506</v>
      </c>
      <c r="J351" s="0" t="n">
        <v>1720</v>
      </c>
      <c r="L351" s="0" t="n">
        <f aca="false">(J351-H351)/SQRT(J351)</f>
        <v>5.15999819722341</v>
      </c>
    </row>
    <row r="352" customFormat="false" ht="15" hidden="false" customHeight="false" outlineLevel="0" collapsed="false">
      <c r="G352" s="18" t="n">
        <v>346</v>
      </c>
      <c r="H352" s="0" t="n">
        <v>1531</v>
      </c>
      <c r="J352" s="0" t="n">
        <v>1685</v>
      </c>
      <c r="L352" s="0" t="n">
        <f aca="false">(J352-H352)/SQRT(J352)</f>
        <v>3.75163663593254</v>
      </c>
    </row>
    <row r="353" customFormat="false" ht="15" hidden="false" customHeight="false" outlineLevel="0" collapsed="false">
      <c r="G353" s="18" t="n">
        <v>347</v>
      </c>
      <c r="H353" s="0" t="n">
        <v>1500</v>
      </c>
      <c r="J353" s="0" t="n">
        <v>1694</v>
      </c>
      <c r="L353" s="0" t="n">
        <f aca="false">(J353-H353)/SQRT(J353)</f>
        <v>4.71351644827367</v>
      </c>
    </row>
    <row r="354" customFormat="false" ht="15" hidden="false" customHeight="false" outlineLevel="0" collapsed="false">
      <c r="G354" s="18" t="n">
        <v>348</v>
      </c>
      <c r="H354" s="0" t="n">
        <v>1594</v>
      </c>
      <c r="J354" s="0" t="n">
        <v>1718</v>
      </c>
      <c r="L354" s="0" t="n">
        <f aca="false">(J354-H354)/SQRT(J354)</f>
        <v>2.99164533205096</v>
      </c>
    </row>
    <row r="355" customFormat="false" ht="15" hidden="false" customHeight="false" outlineLevel="0" collapsed="false">
      <c r="G355" s="18" t="n">
        <v>349</v>
      </c>
      <c r="H355" s="0" t="n">
        <v>1499</v>
      </c>
      <c r="J355" s="0" t="n">
        <v>1762</v>
      </c>
      <c r="L355" s="0" t="n">
        <f aca="false">(J355-H355)/SQRT(J355)</f>
        <v>6.26545761595623</v>
      </c>
    </row>
    <row r="356" customFormat="false" ht="15" hidden="false" customHeight="false" outlineLevel="0" collapsed="false">
      <c r="G356" s="18" t="n">
        <v>350</v>
      </c>
      <c r="H356" s="0" t="n">
        <v>1461</v>
      </c>
      <c r="J356" s="0" t="n">
        <v>1659</v>
      </c>
      <c r="L356" s="0" t="n">
        <f aca="false">(J356-H356)/SQRT(J356)</f>
        <v>4.86118329978834</v>
      </c>
    </row>
    <row r="357" customFormat="false" ht="15" hidden="false" customHeight="false" outlineLevel="0" collapsed="false">
      <c r="G357" s="18" t="n">
        <v>351</v>
      </c>
      <c r="H357" s="0" t="n">
        <v>1513</v>
      </c>
      <c r="J357" s="0" t="n">
        <v>1679</v>
      </c>
      <c r="L357" s="0" t="n">
        <f aca="false">(J357-H357)/SQRT(J357)</f>
        <v>4.05119119387605</v>
      </c>
    </row>
    <row r="358" customFormat="false" ht="15" hidden="false" customHeight="false" outlineLevel="0" collapsed="false">
      <c r="G358" s="18" t="n">
        <v>352</v>
      </c>
      <c r="H358" s="0" t="n">
        <v>1482</v>
      </c>
      <c r="J358" s="0" t="n">
        <v>1641</v>
      </c>
      <c r="L358" s="0" t="n">
        <f aca="false">(J358-H358)/SQRT(J358)</f>
        <v>3.92502867395993</v>
      </c>
    </row>
    <row r="359" customFormat="false" ht="15" hidden="false" customHeight="false" outlineLevel="0" collapsed="false">
      <c r="G359" s="18" t="n">
        <v>353</v>
      </c>
      <c r="H359" s="0" t="n">
        <v>1531</v>
      </c>
      <c r="J359" s="0" t="n">
        <v>1678</v>
      </c>
      <c r="L359" s="0" t="n">
        <f aca="false">(J359-H359)/SQRT(J359)</f>
        <v>3.58856945744316</v>
      </c>
    </row>
    <row r="360" customFormat="false" ht="15" hidden="false" customHeight="false" outlineLevel="0" collapsed="false">
      <c r="G360" s="18" t="n">
        <v>354</v>
      </c>
      <c r="H360" s="0" t="n">
        <v>1487</v>
      </c>
      <c r="J360" s="0" t="n">
        <v>1672</v>
      </c>
      <c r="L360" s="0" t="n">
        <f aca="false">(J360-H360)/SQRT(J360)</f>
        <v>4.5243228894118</v>
      </c>
    </row>
    <row r="361" customFormat="false" ht="15" hidden="false" customHeight="false" outlineLevel="0" collapsed="false">
      <c r="G361" s="18" t="n">
        <v>355</v>
      </c>
      <c r="H361" s="0" t="n">
        <v>1456</v>
      </c>
      <c r="J361" s="0" t="n">
        <v>1577</v>
      </c>
      <c r="L361" s="0" t="n">
        <f aca="false">(J361-H361)/SQRT(J361)</f>
        <v>3.04697943925357</v>
      </c>
    </row>
    <row r="362" customFormat="false" ht="15" hidden="false" customHeight="false" outlineLevel="0" collapsed="false">
      <c r="G362" s="18" t="n">
        <v>356</v>
      </c>
      <c r="H362" s="0" t="n">
        <v>1523</v>
      </c>
      <c r="J362" s="0" t="n">
        <v>1655</v>
      </c>
      <c r="L362" s="0" t="n">
        <f aca="false">(J362-H362)/SQRT(J362)</f>
        <v>3.24470286416756</v>
      </c>
    </row>
    <row r="363" customFormat="false" ht="15" hidden="false" customHeight="false" outlineLevel="0" collapsed="false">
      <c r="G363" s="18" t="n">
        <v>357</v>
      </c>
      <c r="H363" s="0" t="n">
        <v>1466</v>
      </c>
      <c r="J363" s="0" t="n">
        <v>1677</v>
      </c>
      <c r="L363" s="0" t="n">
        <f aca="false">(J363-H363)/SQRT(J363)</f>
        <v>5.15247536483307</v>
      </c>
    </row>
    <row r="364" customFormat="false" ht="15" hidden="false" customHeight="false" outlineLevel="0" collapsed="false">
      <c r="G364" s="18" t="n">
        <v>358</v>
      </c>
      <c r="H364" s="0" t="n">
        <v>1465</v>
      </c>
      <c r="J364" s="0" t="n">
        <v>1667</v>
      </c>
      <c r="L364" s="0" t="n">
        <f aca="false">(J364-H364)/SQRT(J364)</f>
        <v>4.94747455770115</v>
      </c>
    </row>
    <row r="365" customFormat="false" ht="15" hidden="false" customHeight="false" outlineLevel="0" collapsed="false">
      <c r="G365" s="18" t="n">
        <v>359</v>
      </c>
      <c r="H365" s="0" t="n">
        <v>1477</v>
      </c>
      <c r="J365" s="0" t="n">
        <v>1603</v>
      </c>
      <c r="L365" s="0" t="n">
        <f aca="false">(J365-H365)/SQRT(J365)</f>
        <v>3.14705102135386</v>
      </c>
    </row>
    <row r="366" customFormat="false" ht="15" hidden="false" customHeight="false" outlineLevel="0" collapsed="false">
      <c r="G366" s="18" t="n">
        <v>360</v>
      </c>
      <c r="H366" s="0" t="n">
        <v>1442</v>
      </c>
      <c r="J366" s="0" t="n">
        <v>1618</v>
      </c>
      <c r="L366" s="0" t="n">
        <f aca="false">(J366-H366)/SQRT(J366)</f>
        <v>4.37545688943993</v>
      </c>
    </row>
    <row r="367" customFormat="false" ht="15" hidden="false" customHeight="false" outlineLevel="0" collapsed="false">
      <c r="G367" s="18" t="n">
        <v>361</v>
      </c>
      <c r="H367" s="0" t="n">
        <v>1440</v>
      </c>
      <c r="J367" s="0" t="n">
        <v>1563</v>
      </c>
      <c r="L367" s="0" t="n">
        <f aca="false">(J367-H367)/SQRT(J367)</f>
        <v>3.11118346806757</v>
      </c>
    </row>
    <row r="368" customFormat="false" ht="15" hidden="false" customHeight="false" outlineLevel="0" collapsed="false">
      <c r="G368" s="18" t="n">
        <v>362</v>
      </c>
      <c r="H368" s="0" t="n">
        <v>1469</v>
      </c>
      <c r="J368" s="0" t="n">
        <v>1608</v>
      </c>
      <c r="L368" s="0" t="n">
        <f aca="false">(J368-H368)/SQRT(J368)</f>
        <v>3.46634494297402</v>
      </c>
    </row>
    <row r="369" customFormat="false" ht="15" hidden="false" customHeight="false" outlineLevel="0" collapsed="false">
      <c r="G369" s="18" t="n">
        <v>363</v>
      </c>
      <c r="H369" s="0" t="n">
        <v>1378</v>
      </c>
      <c r="J369" s="0" t="n">
        <v>1571</v>
      </c>
      <c r="L369" s="0" t="n">
        <f aca="false">(J369-H369)/SQRT(J369)</f>
        <v>4.86933009324384</v>
      </c>
    </row>
    <row r="370" customFormat="false" ht="15" hidden="false" customHeight="false" outlineLevel="0" collapsed="false">
      <c r="G370" s="18" t="n">
        <v>364</v>
      </c>
      <c r="H370" s="0" t="n">
        <v>1466</v>
      </c>
      <c r="J370" s="0" t="n">
        <v>1578</v>
      </c>
      <c r="L370" s="0" t="n">
        <f aca="false">(J370-H370)/SQRT(J370)</f>
        <v>2.81945081799317</v>
      </c>
    </row>
    <row r="371" customFormat="false" ht="15" hidden="false" customHeight="false" outlineLevel="0" collapsed="false">
      <c r="G371" s="18" t="n">
        <v>365</v>
      </c>
      <c r="H371" s="0" t="n">
        <v>1469</v>
      </c>
      <c r="J371" s="0" t="n">
        <v>1557</v>
      </c>
      <c r="L371" s="0" t="n">
        <f aca="false">(J371-H371)/SQRT(J371)</f>
        <v>2.23017203572447</v>
      </c>
    </row>
    <row r="372" customFormat="false" ht="15" hidden="false" customHeight="false" outlineLevel="0" collapsed="false">
      <c r="G372" s="18" t="n">
        <v>366</v>
      </c>
      <c r="H372" s="0" t="n">
        <v>1298</v>
      </c>
      <c r="J372" s="0" t="n">
        <v>1530</v>
      </c>
      <c r="L372" s="0" t="n">
        <f aca="false">(J372-H372)/SQRT(J372)</f>
        <v>5.931195913753</v>
      </c>
    </row>
    <row r="373" customFormat="false" ht="15" hidden="false" customHeight="false" outlineLevel="0" collapsed="false">
      <c r="G373" s="18" t="n">
        <v>367</v>
      </c>
      <c r="H373" s="0" t="n">
        <v>1332</v>
      </c>
      <c r="J373" s="0" t="n">
        <v>1549</v>
      </c>
      <c r="L373" s="0" t="n">
        <f aca="false">(J373-H373)/SQRT(J373)</f>
        <v>5.51358437437251</v>
      </c>
    </row>
    <row r="374" customFormat="false" ht="15" hidden="false" customHeight="false" outlineLevel="0" collapsed="false">
      <c r="G374" s="18" t="n">
        <v>368</v>
      </c>
      <c r="H374" s="0" t="n">
        <v>1373</v>
      </c>
      <c r="J374" s="0" t="n">
        <v>1514</v>
      </c>
      <c r="L374" s="0" t="n">
        <f aca="false">(J374-H374)/SQRT(J374)</f>
        <v>3.62373286740616</v>
      </c>
    </row>
    <row r="375" customFormat="false" ht="15" hidden="false" customHeight="false" outlineLevel="0" collapsed="false">
      <c r="G375" s="18" t="n">
        <v>369</v>
      </c>
      <c r="H375" s="0" t="n">
        <v>1352</v>
      </c>
      <c r="J375" s="0" t="n">
        <v>1553</v>
      </c>
      <c r="L375" s="0" t="n">
        <f aca="false">(J375-H375)/SQRT(J375)</f>
        <v>5.10047155124642</v>
      </c>
    </row>
    <row r="376" customFormat="false" ht="15" hidden="false" customHeight="false" outlineLevel="0" collapsed="false">
      <c r="G376" s="18" t="n">
        <v>370</v>
      </c>
      <c r="H376" s="0" t="n">
        <v>1376</v>
      </c>
      <c r="J376" s="0" t="n">
        <v>1528</v>
      </c>
      <c r="L376" s="0" t="n">
        <f aca="false">(J376-H376)/SQRT(J376)</f>
        <v>3.88849827673455</v>
      </c>
    </row>
    <row r="377" customFormat="false" ht="15" hidden="false" customHeight="false" outlineLevel="0" collapsed="false">
      <c r="G377" s="18" t="n">
        <v>371</v>
      </c>
      <c r="H377" s="0" t="n">
        <v>1331</v>
      </c>
      <c r="J377" s="0" t="n">
        <v>1520</v>
      </c>
      <c r="L377" s="0" t="n">
        <f aca="false">(J377-H377)/SQRT(J377)</f>
        <v>4.84774771360235</v>
      </c>
    </row>
    <row r="378" customFormat="false" ht="15" hidden="false" customHeight="false" outlineLevel="0" collapsed="false">
      <c r="G378" s="18" t="n">
        <v>372</v>
      </c>
      <c r="H378" s="0" t="n">
        <v>1339</v>
      </c>
      <c r="J378" s="0" t="n">
        <v>1535</v>
      </c>
      <c r="L378" s="0" t="n">
        <f aca="false">(J378-H378)/SQRT(J378)</f>
        <v>5.00267029672353</v>
      </c>
    </row>
    <row r="379" customFormat="false" ht="15" hidden="false" customHeight="false" outlineLevel="0" collapsed="false">
      <c r="G379" s="18" t="n">
        <v>373</v>
      </c>
      <c r="H379" s="0" t="n">
        <v>1374</v>
      </c>
      <c r="J379" s="0" t="n">
        <v>1467</v>
      </c>
      <c r="L379" s="0" t="n">
        <f aca="false">(J379-H379)/SQRT(J379)</f>
        <v>2.42810739496267</v>
      </c>
    </row>
    <row r="380" customFormat="false" ht="15" hidden="false" customHeight="false" outlineLevel="0" collapsed="false">
      <c r="G380" s="18" t="n">
        <v>374</v>
      </c>
      <c r="H380" s="0" t="n">
        <v>1347</v>
      </c>
      <c r="J380" s="0" t="n">
        <v>1499</v>
      </c>
      <c r="L380" s="0" t="n">
        <f aca="false">(J380-H380)/SQRT(J380)</f>
        <v>3.92593198633236</v>
      </c>
    </row>
    <row r="381" customFormat="false" ht="15" hidden="false" customHeight="false" outlineLevel="0" collapsed="false">
      <c r="G381" s="18" t="n">
        <v>375</v>
      </c>
      <c r="H381" s="0" t="n">
        <v>1345</v>
      </c>
      <c r="J381" s="0" t="n">
        <v>1550</v>
      </c>
      <c r="L381" s="0" t="n">
        <f aca="false">(J381-H381)/SQRT(J381)</f>
        <v>5.20700520700781</v>
      </c>
    </row>
    <row r="382" customFormat="false" ht="15" hidden="false" customHeight="false" outlineLevel="0" collapsed="false">
      <c r="G382" s="18" t="n">
        <v>376</v>
      </c>
      <c r="H382" s="0" t="n">
        <v>1309</v>
      </c>
      <c r="J382" s="0" t="n">
        <v>1484</v>
      </c>
      <c r="L382" s="0" t="n">
        <f aca="false">(J382-H382)/SQRT(J382)</f>
        <v>4.54277365194769</v>
      </c>
    </row>
    <row r="383" customFormat="false" ht="15" hidden="false" customHeight="false" outlineLevel="0" collapsed="false">
      <c r="G383" s="18" t="n">
        <v>377</v>
      </c>
      <c r="H383" s="0" t="n">
        <v>1302</v>
      </c>
      <c r="J383" s="0" t="n">
        <v>1490</v>
      </c>
      <c r="L383" s="0" t="n">
        <f aca="false">(J383-H383)/SQRT(J383)</f>
        <v>4.87040094541789</v>
      </c>
    </row>
    <row r="384" customFormat="false" ht="15" hidden="false" customHeight="false" outlineLevel="0" collapsed="false">
      <c r="G384" s="18" t="n">
        <v>378</v>
      </c>
      <c r="H384" s="0" t="n">
        <v>1299</v>
      </c>
      <c r="J384" s="0" t="n">
        <v>1445</v>
      </c>
      <c r="L384" s="0" t="n">
        <f aca="false">(J384-H384)/SQRT(J384)</f>
        <v>3.84077558488199</v>
      </c>
    </row>
    <row r="385" customFormat="false" ht="15" hidden="false" customHeight="false" outlineLevel="0" collapsed="false">
      <c r="G385" s="18" t="n">
        <v>379</v>
      </c>
      <c r="H385" s="0" t="n">
        <v>1319</v>
      </c>
      <c r="J385" s="0" t="n">
        <v>1401</v>
      </c>
      <c r="L385" s="0" t="n">
        <f aca="false">(J385-H385)/SQRT(J385)</f>
        <v>2.19075990909559</v>
      </c>
    </row>
    <row r="386" customFormat="false" ht="15" hidden="false" customHeight="false" outlineLevel="0" collapsed="false">
      <c r="G386" s="18" t="n">
        <v>380</v>
      </c>
      <c r="H386" s="0" t="n">
        <v>1333</v>
      </c>
      <c r="J386" s="0" t="n">
        <v>1427</v>
      </c>
      <c r="L386" s="0" t="n">
        <f aca="false">(J386-H386)/SQRT(J386)</f>
        <v>2.48837521534305</v>
      </c>
    </row>
    <row r="387" customFormat="false" ht="15" hidden="false" customHeight="false" outlineLevel="0" collapsed="false">
      <c r="G387" s="18" t="n">
        <v>381</v>
      </c>
      <c r="H387" s="0" t="n">
        <v>1307</v>
      </c>
      <c r="J387" s="0" t="n">
        <v>1389</v>
      </c>
      <c r="L387" s="0" t="n">
        <f aca="false">(J387-H387)/SQRT(J387)</f>
        <v>2.20020288350454</v>
      </c>
    </row>
    <row r="388" customFormat="false" ht="15" hidden="false" customHeight="false" outlineLevel="0" collapsed="false">
      <c r="G388" s="18" t="n">
        <v>382</v>
      </c>
      <c r="H388" s="0" t="n">
        <v>1280</v>
      </c>
      <c r="J388" s="0" t="n">
        <v>1355</v>
      </c>
      <c r="L388" s="0" t="n">
        <f aca="false">(J388-H388)/SQRT(J388)</f>
        <v>2.0374718434656</v>
      </c>
    </row>
    <row r="389" customFormat="false" ht="15" hidden="false" customHeight="false" outlineLevel="0" collapsed="false">
      <c r="G389" s="18" t="n">
        <v>383</v>
      </c>
      <c r="H389" s="0" t="n">
        <v>1376</v>
      </c>
      <c r="J389" s="0" t="n">
        <v>1420</v>
      </c>
      <c r="L389" s="0" t="n">
        <f aca="false">(J389-H389)/SQRT(J389)</f>
        <v>1.16763876335541</v>
      </c>
    </row>
    <row r="390" customFormat="false" ht="15" hidden="false" customHeight="false" outlineLevel="0" collapsed="false">
      <c r="G390" s="18" t="n">
        <v>384</v>
      </c>
      <c r="H390" s="0" t="n">
        <v>1219</v>
      </c>
      <c r="J390" s="0" t="n">
        <v>1491</v>
      </c>
      <c r="L390" s="0" t="n">
        <f aca="false">(J390-H390)/SQRT(J390)</f>
        <v>7.04417411771392</v>
      </c>
    </row>
    <row r="391" customFormat="false" ht="15" hidden="false" customHeight="false" outlineLevel="0" collapsed="false">
      <c r="G391" s="18" t="n">
        <v>385</v>
      </c>
      <c r="H391" s="0" t="n">
        <v>1238</v>
      </c>
      <c r="J391" s="0" t="n">
        <v>1478</v>
      </c>
      <c r="L391" s="0" t="n">
        <f aca="false">(J391-H391)/SQRT(J391)</f>
        <v>6.2427224205925</v>
      </c>
    </row>
    <row r="392" customFormat="false" ht="15" hidden="false" customHeight="false" outlineLevel="0" collapsed="false">
      <c r="G392" s="18" t="n">
        <v>386</v>
      </c>
      <c r="H392" s="0" t="n">
        <v>1244</v>
      </c>
      <c r="J392" s="0" t="n">
        <v>1365</v>
      </c>
      <c r="L392" s="0" t="n">
        <f aca="false">(J392-H392)/SQRT(J392)</f>
        <v>3.27505836986264</v>
      </c>
    </row>
    <row r="393" customFormat="false" ht="15" hidden="false" customHeight="false" outlineLevel="0" collapsed="false">
      <c r="G393" s="18" t="n">
        <v>387</v>
      </c>
      <c r="H393" s="0" t="n">
        <v>1289</v>
      </c>
      <c r="J393" s="0" t="n">
        <v>1353</v>
      </c>
      <c r="L393" s="0" t="n">
        <f aca="false">(J393-H393)/SQRT(J393)</f>
        <v>1.73992719304652</v>
      </c>
    </row>
    <row r="394" customFormat="false" ht="15" hidden="false" customHeight="false" outlineLevel="0" collapsed="false">
      <c r="G394" s="18" t="n">
        <v>388</v>
      </c>
      <c r="H394" s="0" t="n">
        <v>1210</v>
      </c>
      <c r="J394" s="0" t="n">
        <v>1456</v>
      </c>
      <c r="L394" s="0" t="n">
        <f aca="false">(J394-H394)/SQRT(J394)</f>
        <v>6.4469517458398</v>
      </c>
    </row>
    <row r="395" customFormat="false" ht="15" hidden="false" customHeight="false" outlineLevel="0" collapsed="false">
      <c r="G395" s="18" t="n">
        <v>389</v>
      </c>
      <c r="H395" s="0" t="n">
        <v>1276</v>
      </c>
      <c r="J395" s="0" t="n">
        <v>1360</v>
      </c>
      <c r="L395" s="0" t="n">
        <f aca="false">(J395-H395)/SQRT(J395)</f>
        <v>2.27776980709589</v>
      </c>
    </row>
    <row r="396" customFormat="false" ht="15" hidden="false" customHeight="false" outlineLevel="0" collapsed="false">
      <c r="G396" s="18" t="n">
        <v>390</v>
      </c>
      <c r="H396" s="0" t="n">
        <v>1227</v>
      </c>
      <c r="J396" s="0" t="n">
        <v>1336</v>
      </c>
      <c r="L396" s="0" t="n">
        <f aca="false">(J396-H396)/SQRT(J396)</f>
        <v>2.98210732064698</v>
      </c>
    </row>
    <row r="397" customFormat="false" ht="15" hidden="false" customHeight="false" outlineLevel="0" collapsed="false">
      <c r="G397" s="18" t="n">
        <v>391</v>
      </c>
      <c r="H397" s="0" t="n">
        <v>1305</v>
      </c>
      <c r="J397" s="0" t="n">
        <v>1356</v>
      </c>
      <c r="L397" s="0" t="n">
        <f aca="false">(J397-H397)/SQRT(J397)</f>
        <v>1.3849698888136</v>
      </c>
    </row>
    <row r="398" customFormat="false" ht="15" hidden="false" customHeight="false" outlineLevel="0" collapsed="false">
      <c r="G398" s="18" t="n">
        <v>392</v>
      </c>
      <c r="H398" s="0" t="n">
        <v>1229</v>
      </c>
      <c r="J398" s="0" t="n">
        <v>1408</v>
      </c>
      <c r="L398" s="0" t="n">
        <f aca="false">(J398-H398)/SQRT(J398)</f>
        <v>4.77036602845678</v>
      </c>
    </row>
    <row r="399" customFormat="false" ht="15" hidden="false" customHeight="false" outlineLevel="0" collapsed="false">
      <c r="G399" s="18" t="n">
        <v>393</v>
      </c>
      <c r="H399" s="0" t="n">
        <v>1169</v>
      </c>
      <c r="J399" s="0" t="n">
        <v>1394</v>
      </c>
      <c r="L399" s="0" t="n">
        <f aca="false">(J399-H399)/SQRT(J399)</f>
        <v>6.02630532006278</v>
      </c>
    </row>
    <row r="400" customFormat="false" ht="15" hidden="false" customHeight="false" outlineLevel="0" collapsed="false">
      <c r="G400" s="18" t="n">
        <v>394</v>
      </c>
      <c r="H400" s="0" t="n">
        <v>1224</v>
      </c>
      <c r="J400" s="0" t="n">
        <v>1431</v>
      </c>
      <c r="L400" s="0" t="n">
        <f aca="false">(J400-H400)/SQRT(J400)</f>
        <v>5.47205594145519</v>
      </c>
    </row>
    <row r="401" customFormat="false" ht="15" hidden="false" customHeight="false" outlineLevel="0" collapsed="false">
      <c r="G401" s="18" t="n">
        <v>395</v>
      </c>
      <c r="H401" s="0" t="n">
        <v>1233</v>
      </c>
      <c r="J401" s="0" t="n">
        <v>1358</v>
      </c>
      <c r="L401" s="0" t="n">
        <f aca="false">(J401-H401)/SQRT(J401)</f>
        <v>3.39203346330786</v>
      </c>
    </row>
    <row r="402" customFormat="false" ht="15" hidden="false" customHeight="false" outlineLevel="0" collapsed="false">
      <c r="G402" s="18" t="n">
        <v>396</v>
      </c>
      <c r="H402" s="0" t="n">
        <v>1228</v>
      </c>
      <c r="J402" s="0" t="n">
        <v>1324</v>
      </c>
      <c r="L402" s="0" t="n">
        <f aca="false">(J402-H402)/SQRT(J402)</f>
        <v>2.6383186076607</v>
      </c>
    </row>
    <row r="403" customFormat="false" ht="15" hidden="false" customHeight="false" outlineLevel="0" collapsed="false">
      <c r="G403" s="18" t="n">
        <v>397</v>
      </c>
      <c r="H403" s="0" t="n">
        <v>1252</v>
      </c>
      <c r="J403" s="0" t="n">
        <v>1295</v>
      </c>
      <c r="L403" s="0" t="n">
        <f aca="false">(J403-H403)/SQRT(J403)</f>
        <v>1.19490553090997</v>
      </c>
    </row>
    <row r="404" customFormat="false" ht="15" hidden="false" customHeight="false" outlineLevel="0" collapsed="false">
      <c r="G404" s="18" t="n">
        <v>398</v>
      </c>
      <c r="H404" s="0" t="n">
        <v>1205</v>
      </c>
      <c r="J404" s="0" t="n">
        <v>1287</v>
      </c>
      <c r="L404" s="0" t="n">
        <f aca="false">(J404-H404)/SQRT(J404)</f>
        <v>2.28572816068605</v>
      </c>
    </row>
    <row r="405" customFormat="false" ht="15" hidden="false" customHeight="false" outlineLevel="0" collapsed="false">
      <c r="G405" s="18" t="n">
        <v>399</v>
      </c>
      <c r="H405" s="0" t="n">
        <v>1199</v>
      </c>
      <c r="J405" s="0" t="n">
        <v>1338</v>
      </c>
      <c r="L405" s="0" t="n">
        <f aca="false">(J405-H405)/SQRT(J405)</f>
        <v>3.80002753510597</v>
      </c>
    </row>
    <row r="406" customFormat="false" ht="15" hidden="false" customHeight="false" outlineLevel="0" collapsed="false">
      <c r="G406" s="18" t="n">
        <v>400</v>
      </c>
      <c r="H406" s="0" t="n">
        <v>1073</v>
      </c>
      <c r="J406" s="0" t="n">
        <v>1289</v>
      </c>
      <c r="L406" s="0" t="n">
        <f aca="false">(J406-H406)/SQRT(J406)</f>
        <v>6.01626964055781</v>
      </c>
    </row>
    <row r="407" customFormat="false" ht="15" hidden="false" customHeight="false" outlineLevel="0" collapsed="false">
      <c r="G407" s="18" t="n">
        <v>401</v>
      </c>
      <c r="H407" s="0" t="n">
        <v>1158</v>
      </c>
      <c r="J407" s="0" t="n">
        <v>1381</v>
      </c>
      <c r="L407" s="0" t="n">
        <f aca="false">(J407-H407)/SQRT(J407)</f>
        <v>6.00078440443423</v>
      </c>
    </row>
    <row r="408" customFormat="false" ht="15" hidden="false" customHeight="false" outlineLevel="0" collapsed="false">
      <c r="G408" s="18" t="n">
        <v>402</v>
      </c>
      <c r="H408" s="0" t="n">
        <v>1155</v>
      </c>
      <c r="J408" s="0" t="n">
        <v>1255</v>
      </c>
      <c r="L408" s="0" t="n">
        <f aca="false">(J408-H408)/SQRT(J408)</f>
        <v>2.82278718468818</v>
      </c>
    </row>
    <row r="409" customFormat="false" ht="15" hidden="false" customHeight="false" outlineLevel="0" collapsed="false">
      <c r="G409" s="18" t="n">
        <v>403</v>
      </c>
      <c r="H409" s="0" t="n">
        <v>1112</v>
      </c>
      <c r="J409" s="0" t="n">
        <v>1346</v>
      </c>
      <c r="L409" s="0" t="n">
        <f aca="false">(J409-H409)/SQRT(J409)</f>
        <v>6.37812942156839</v>
      </c>
    </row>
    <row r="410" customFormat="false" ht="15" hidden="false" customHeight="false" outlineLevel="0" collapsed="false">
      <c r="G410" s="18" t="n">
        <v>404</v>
      </c>
      <c r="H410" s="0" t="n">
        <v>1179</v>
      </c>
      <c r="J410" s="0" t="n">
        <v>1343</v>
      </c>
      <c r="L410" s="0" t="n">
        <f aca="false">(J410-H410)/SQRT(J410)</f>
        <v>4.47513191525931</v>
      </c>
    </row>
    <row r="411" customFormat="false" ht="15" hidden="false" customHeight="false" outlineLevel="0" collapsed="false">
      <c r="G411" s="18" t="n">
        <v>405</v>
      </c>
      <c r="H411" s="0" t="n">
        <v>1196</v>
      </c>
      <c r="J411" s="0" t="n">
        <v>1285</v>
      </c>
      <c r="L411" s="0" t="n">
        <f aca="false">(J411-H411)/SQRT(J411)</f>
        <v>2.48278116929993</v>
      </c>
    </row>
    <row r="412" customFormat="false" ht="15" hidden="false" customHeight="false" outlineLevel="0" collapsed="false">
      <c r="G412" s="18" t="n">
        <v>406</v>
      </c>
      <c r="H412" s="0" t="n">
        <v>1186</v>
      </c>
      <c r="J412" s="0" t="n">
        <v>1279</v>
      </c>
      <c r="L412" s="0" t="n">
        <f aca="false">(J412-H412)/SQRT(J412)</f>
        <v>2.60044502115564</v>
      </c>
    </row>
    <row r="413" customFormat="false" ht="15" hidden="false" customHeight="false" outlineLevel="0" collapsed="false">
      <c r="G413" s="18" t="n">
        <v>407</v>
      </c>
      <c r="H413" s="0" t="n">
        <v>1163</v>
      </c>
      <c r="J413" s="0" t="n">
        <v>1312</v>
      </c>
      <c r="L413" s="0" t="n">
        <f aca="false">(J413-H413)/SQRT(J413)</f>
        <v>4.11357434628803</v>
      </c>
    </row>
    <row r="414" customFormat="false" ht="15" hidden="false" customHeight="false" outlineLevel="0" collapsed="false">
      <c r="G414" s="18" t="n">
        <v>408</v>
      </c>
      <c r="H414" s="0" t="n">
        <v>1100</v>
      </c>
      <c r="J414" s="0" t="n">
        <v>1303</v>
      </c>
      <c r="L414" s="0" t="n">
        <f aca="false">(J414-H414)/SQRT(J414)</f>
        <v>5.62372182118089</v>
      </c>
    </row>
    <row r="415" customFormat="false" ht="15" hidden="false" customHeight="false" outlineLevel="0" collapsed="false">
      <c r="G415" s="18" t="n">
        <v>409</v>
      </c>
      <c r="H415" s="0" t="n">
        <v>1166</v>
      </c>
      <c r="J415" s="0" t="n">
        <v>1324</v>
      </c>
      <c r="L415" s="0" t="n">
        <f aca="false">(J415-H415)/SQRT(J415)</f>
        <v>4.34223270844157</v>
      </c>
    </row>
    <row r="416" customFormat="false" ht="15" hidden="false" customHeight="false" outlineLevel="0" collapsed="false">
      <c r="G416" s="18" t="n">
        <v>410</v>
      </c>
      <c r="H416" s="0" t="n">
        <v>1110</v>
      </c>
      <c r="J416" s="0" t="n">
        <v>1251</v>
      </c>
      <c r="L416" s="0" t="n">
        <f aca="false">(J416-H416)/SQRT(J416)</f>
        <v>3.98648796949586</v>
      </c>
    </row>
    <row r="417" customFormat="false" ht="15" hidden="false" customHeight="false" outlineLevel="0" collapsed="false">
      <c r="G417" s="18" t="n">
        <v>411</v>
      </c>
      <c r="H417" s="0" t="n">
        <v>1139</v>
      </c>
      <c r="J417" s="0" t="n">
        <v>1245</v>
      </c>
      <c r="L417" s="0" t="n">
        <f aca="false">(J417-H417)/SQRT(J417)</f>
        <v>3.00414706670522</v>
      </c>
    </row>
    <row r="418" customFormat="false" ht="15" hidden="false" customHeight="false" outlineLevel="0" collapsed="false">
      <c r="G418" s="18" t="n">
        <v>412</v>
      </c>
      <c r="H418" s="0" t="n">
        <v>1141</v>
      </c>
      <c r="J418" s="0" t="n">
        <v>1226</v>
      </c>
      <c r="L418" s="0" t="n">
        <f aca="false">(J418-H418)/SQRT(J418)</f>
        <v>2.42758078140454</v>
      </c>
    </row>
    <row r="419" customFormat="false" ht="15" hidden="false" customHeight="false" outlineLevel="0" collapsed="false">
      <c r="G419" s="18" t="n">
        <v>413</v>
      </c>
      <c r="H419" s="0" t="n">
        <v>1112</v>
      </c>
      <c r="J419" s="0" t="n">
        <v>1243</v>
      </c>
      <c r="L419" s="0" t="n">
        <f aca="false">(J419-H419)/SQRT(J419)</f>
        <v>3.71565798207297</v>
      </c>
    </row>
    <row r="420" customFormat="false" ht="15" hidden="false" customHeight="false" outlineLevel="0" collapsed="false">
      <c r="G420" s="18" t="n">
        <v>414</v>
      </c>
      <c r="H420" s="0" t="n">
        <v>1083</v>
      </c>
      <c r="J420" s="0" t="n">
        <v>1251</v>
      </c>
      <c r="L420" s="0" t="n">
        <f aca="false">(J420-H420)/SQRT(J420)</f>
        <v>4.74985800620784</v>
      </c>
    </row>
    <row r="421" customFormat="false" ht="15" hidden="false" customHeight="false" outlineLevel="0" collapsed="false">
      <c r="G421" s="18" t="n">
        <v>415</v>
      </c>
      <c r="H421" s="0" t="n">
        <v>1071</v>
      </c>
      <c r="J421" s="0" t="n">
        <v>1226</v>
      </c>
      <c r="L421" s="0" t="n">
        <f aca="false">(J421-H421)/SQRT(J421)</f>
        <v>4.42676495432593</v>
      </c>
    </row>
    <row r="422" customFormat="false" ht="15" hidden="false" customHeight="false" outlineLevel="0" collapsed="false">
      <c r="G422" s="18" t="n">
        <v>416</v>
      </c>
      <c r="H422" s="0" t="n">
        <v>1139</v>
      </c>
      <c r="J422" s="0" t="n">
        <v>1189</v>
      </c>
      <c r="L422" s="0" t="n">
        <f aca="false">(J422-H422)/SQRT(J422)</f>
        <v>1.45003697641435</v>
      </c>
    </row>
    <row r="423" customFormat="false" ht="15" hidden="false" customHeight="false" outlineLevel="0" collapsed="false">
      <c r="G423" s="18" t="n">
        <v>417</v>
      </c>
      <c r="H423" s="0" t="n">
        <v>1118</v>
      </c>
      <c r="J423" s="0" t="n">
        <v>1253</v>
      </c>
      <c r="L423" s="0" t="n">
        <f aca="false">(J423-H423)/SQRT(J423)</f>
        <v>3.81380279769794</v>
      </c>
    </row>
    <row r="424" customFormat="false" ht="15" hidden="false" customHeight="false" outlineLevel="0" collapsed="false">
      <c r="G424" s="18" t="n">
        <v>418</v>
      </c>
      <c r="H424" s="0" t="n">
        <v>1075</v>
      </c>
      <c r="J424" s="0" t="n">
        <v>1218</v>
      </c>
      <c r="L424" s="0" t="n">
        <f aca="false">(J424-H424)/SQRT(J424)</f>
        <v>4.09743802368796</v>
      </c>
    </row>
    <row r="425" customFormat="false" ht="15" hidden="false" customHeight="false" outlineLevel="0" collapsed="false">
      <c r="G425" s="18" t="n">
        <v>419</v>
      </c>
      <c r="H425" s="0" t="n">
        <v>1054</v>
      </c>
      <c r="J425" s="0" t="n">
        <v>1217</v>
      </c>
      <c r="L425" s="0" t="n">
        <f aca="false">(J425-H425)/SQRT(J425)</f>
        <v>4.67242474515945</v>
      </c>
    </row>
    <row r="426" customFormat="false" ht="15" hidden="false" customHeight="false" outlineLevel="0" collapsed="false">
      <c r="G426" s="18" t="n">
        <v>420</v>
      </c>
      <c r="H426" s="0" t="n">
        <v>1117</v>
      </c>
      <c r="J426" s="0" t="n">
        <v>1185</v>
      </c>
      <c r="L426" s="0" t="n">
        <f aca="false">(J426-H426)/SQRT(J426)</f>
        <v>1.97537583883203</v>
      </c>
    </row>
    <row r="427" customFormat="false" ht="15" hidden="false" customHeight="false" outlineLevel="0" collapsed="false">
      <c r="G427" s="18" t="n">
        <v>421</v>
      </c>
      <c r="H427" s="0" t="n">
        <v>1074</v>
      </c>
      <c r="J427" s="0" t="n">
        <v>1192</v>
      </c>
      <c r="L427" s="0" t="n">
        <f aca="false">(J427-H427)/SQRT(J427)</f>
        <v>3.4177782335446</v>
      </c>
    </row>
    <row r="428" customFormat="false" ht="15" hidden="false" customHeight="false" outlineLevel="0" collapsed="false">
      <c r="G428" s="18" t="n">
        <v>422</v>
      </c>
      <c r="H428" s="0" t="n">
        <v>996</v>
      </c>
      <c r="J428" s="0" t="n">
        <v>1183</v>
      </c>
      <c r="L428" s="0" t="n">
        <f aca="false">(J428-H428)/SQRT(J428)</f>
        <v>5.43687357328658</v>
      </c>
    </row>
    <row r="429" customFormat="false" ht="15" hidden="false" customHeight="false" outlineLevel="0" collapsed="false">
      <c r="G429" s="18" t="n">
        <v>423</v>
      </c>
      <c r="H429" s="0" t="n">
        <v>1080</v>
      </c>
      <c r="J429" s="0" t="n">
        <v>1232</v>
      </c>
      <c r="L429" s="0" t="n">
        <f aca="false">(J429-H429)/SQRT(J429)</f>
        <v>4.33050190546624</v>
      </c>
    </row>
    <row r="430" customFormat="false" ht="15" hidden="false" customHeight="false" outlineLevel="0" collapsed="false">
      <c r="G430" s="18" t="n">
        <v>424</v>
      </c>
      <c r="H430" s="0" t="n">
        <v>1045</v>
      </c>
      <c r="J430" s="0" t="n">
        <v>1193</v>
      </c>
      <c r="L430" s="0" t="n">
        <f aca="false">(J430-H430)/SQRT(J430)</f>
        <v>4.28490791919068</v>
      </c>
    </row>
    <row r="431" customFormat="false" ht="15" hidden="false" customHeight="false" outlineLevel="0" collapsed="false">
      <c r="G431" s="18" t="n">
        <v>425</v>
      </c>
      <c r="H431" s="0" t="n">
        <v>1036</v>
      </c>
      <c r="J431" s="0" t="n">
        <v>1216</v>
      </c>
      <c r="L431" s="0" t="n">
        <f aca="false">(J431-H431)/SQRT(J431)</f>
        <v>5.16185401208764</v>
      </c>
    </row>
    <row r="432" customFormat="false" ht="15" hidden="false" customHeight="false" outlineLevel="0" collapsed="false">
      <c r="G432" s="18" t="n">
        <v>426</v>
      </c>
      <c r="H432" s="0" t="n">
        <v>1061</v>
      </c>
      <c r="J432" s="0" t="n">
        <v>1127</v>
      </c>
      <c r="L432" s="0" t="n">
        <f aca="false">(J432-H432)/SQRT(J432)</f>
        <v>1.96599304682385</v>
      </c>
    </row>
    <row r="433" customFormat="false" ht="15" hidden="false" customHeight="false" outlineLevel="0" collapsed="false">
      <c r="G433" s="18" t="n">
        <v>427</v>
      </c>
      <c r="H433" s="0" t="n">
        <v>1072</v>
      </c>
      <c r="J433" s="0" t="n">
        <v>1176</v>
      </c>
      <c r="L433" s="0" t="n">
        <f aca="false">(J433-H433)/SQRT(J433)</f>
        <v>3.03270158630298</v>
      </c>
    </row>
    <row r="434" customFormat="false" ht="15" hidden="false" customHeight="false" outlineLevel="0" collapsed="false">
      <c r="G434" s="18" t="n">
        <v>428</v>
      </c>
      <c r="H434" s="0" t="n">
        <v>996</v>
      </c>
      <c r="J434" s="0" t="n">
        <v>1156</v>
      </c>
      <c r="L434" s="0" t="n">
        <f aca="false">(J434-H434)/SQRT(J434)</f>
        <v>4.70588235294118</v>
      </c>
    </row>
    <row r="435" customFormat="false" ht="15" hidden="false" customHeight="false" outlineLevel="0" collapsed="false">
      <c r="G435" s="18" t="n">
        <v>429</v>
      </c>
      <c r="H435" s="0" t="n">
        <v>1061</v>
      </c>
      <c r="J435" s="0" t="n">
        <v>1181</v>
      </c>
      <c r="L435" s="0" t="n">
        <f aca="false">(J435-H435)/SQRT(J435)</f>
        <v>3.49185577187595</v>
      </c>
    </row>
    <row r="436" customFormat="false" ht="15" hidden="false" customHeight="false" outlineLevel="0" collapsed="false">
      <c r="G436" s="18" t="n">
        <v>430</v>
      </c>
      <c r="H436" s="0" t="n">
        <v>1021</v>
      </c>
      <c r="J436" s="0" t="n">
        <v>1112</v>
      </c>
      <c r="L436" s="0" t="n">
        <f aca="false">(J436-H436)/SQRT(J436)</f>
        <v>2.72890865476351</v>
      </c>
    </row>
    <row r="437" customFormat="false" ht="15" hidden="false" customHeight="false" outlineLevel="0" collapsed="false">
      <c r="G437" s="18" t="n">
        <v>431</v>
      </c>
      <c r="H437" s="0" t="n">
        <v>1003</v>
      </c>
      <c r="J437" s="0" t="n">
        <v>1180</v>
      </c>
      <c r="L437" s="0" t="n">
        <f aca="false">(J437-H437)/SQRT(J437)</f>
        <v>5.1526692111953</v>
      </c>
    </row>
    <row r="438" customFormat="false" ht="15" hidden="false" customHeight="false" outlineLevel="0" collapsed="false">
      <c r="G438" s="18" t="n">
        <v>432</v>
      </c>
      <c r="H438" s="0" t="n">
        <v>1032</v>
      </c>
      <c r="J438" s="0" t="n">
        <v>1188</v>
      </c>
      <c r="L438" s="0" t="n">
        <f aca="false">(J438-H438)/SQRT(J438)</f>
        <v>4.52601905484814</v>
      </c>
    </row>
    <row r="439" customFormat="false" ht="15" hidden="false" customHeight="false" outlineLevel="0" collapsed="false">
      <c r="G439" s="18" t="n">
        <v>433</v>
      </c>
      <c r="H439" s="0" t="n">
        <v>1030</v>
      </c>
      <c r="J439" s="0" t="n">
        <v>1177</v>
      </c>
      <c r="L439" s="0" t="n">
        <f aca="false">(J439-H439)/SQRT(J439)</f>
        <v>4.2847856743688</v>
      </c>
    </row>
    <row r="440" customFormat="false" ht="15" hidden="false" customHeight="false" outlineLevel="0" collapsed="false">
      <c r="G440" s="18" t="n">
        <v>434</v>
      </c>
      <c r="H440" s="0" t="n">
        <v>1003</v>
      </c>
      <c r="J440" s="0" t="n">
        <v>1168</v>
      </c>
      <c r="L440" s="0" t="n">
        <f aca="false">(J440-H440)/SQRT(J440)</f>
        <v>4.82794732184039</v>
      </c>
    </row>
    <row r="441" customFormat="false" ht="15" hidden="false" customHeight="false" outlineLevel="0" collapsed="false">
      <c r="G441" s="18" t="n">
        <v>435</v>
      </c>
      <c r="H441" s="0" t="n">
        <v>954</v>
      </c>
      <c r="J441" s="0" t="n">
        <v>1200</v>
      </c>
      <c r="L441" s="0" t="n">
        <f aca="false">(J441-H441)/SQRT(J441)</f>
        <v>7.1014083110324</v>
      </c>
    </row>
    <row r="442" customFormat="false" ht="15" hidden="false" customHeight="false" outlineLevel="0" collapsed="false">
      <c r="G442" s="18" t="n">
        <v>436</v>
      </c>
      <c r="H442" s="0" t="n">
        <v>1029</v>
      </c>
      <c r="J442" s="0" t="n">
        <v>1141</v>
      </c>
      <c r="L442" s="0" t="n">
        <f aca="false">(J442-H442)/SQRT(J442)</f>
        <v>3.31569977993709</v>
      </c>
    </row>
    <row r="443" customFormat="false" ht="15" hidden="false" customHeight="false" outlineLevel="0" collapsed="false">
      <c r="G443" s="18" t="n">
        <v>437</v>
      </c>
      <c r="H443" s="0" t="n">
        <v>1034</v>
      </c>
      <c r="J443" s="0" t="n">
        <v>1114</v>
      </c>
      <c r="L443" s="0" t="n">
        <f aca="false">(J443-H443)/SQRT(J443)</f>
        <v>2.39688607084792</v>
      </c>
    </row>
    <row r="444" customFormat="false" ht="15" hidden="false" customHeight="false" outlineLevel="0" collapsed="false">
      <c r="G444" s="18" t="n">
        <v>438</v>
      </c>
      <c r="H444" s="0" t="n">
        <v>1015</v>
      </c>
      <c r="J444" s="0" t="n">
        <v>1123</v>
      </c>
      <c r="L444" s="0" t="n">
        <f aca="false">(J444-H444)/SQRT(J444)</f>
        <v>3.22280387649605</v>
      </c>
    </row>
    <row r="445" customFormat="false" ht="15" hidden="false" customHeight="false" outlineLevel="0" collapsed="false">
      <c r="G445" s="18" t="n">
        <v>439</v>
      </c>
      <c r="H445" s="0" t="n">
        <v>986</v>
      </c>
      <c r="J445" s="0" t="n">
        <v>1126</v>
      </c>
      <c r="L445" s="0" t="n">
        <f aca="false">(J445-H445)/SQRT(J445)</f>
        <v>4.17213968557505</v>
      </c>
    </row>
    <row r="446" customFormat="false" ht="15" hidden="false" customHeight="false" outlineLevel="0" collapsed="false">
      <c r="G446" s="18" t="n">
        <v>440</v>
      </c>
      <c r="H446" s="0" t="n">
        <v>974</v>
      </c>
      <c r="J446" s="0" t="n">
        <v>1156</v>
      </c>
      <c r="L446" s="0" t="n">
        <f aca="false">(J446-H446)/SQRT(J446)</f>
        <v>5.35294117647059</v>
      </c>
    </row>
    <row r="447" customFormat="false" ht="15" hidden="false" customHeight="false" outlineLevel="0" collapsed="false">
      <c r="G447" s="18" t="n">
        <v>441</v>
      </c>
      <c r="H447" s="0" t="n">
        <v>999</v>
      </c>
      <c r="J447" s="0" t="n">
        <v>1157</v>
      </c>
      <c r="L447" s="0" t="n">
        <f aca="false">(J447-H447)/SQRT(J447)</f>
        <v>4.64505015309905</v>
      </c>
    </row>
    <row r="448" customFormat="false" ht="15" hidden="false" customHeight="false" outlineLevel="0" collapsed="false">
      <c r="G448" s="18" t="n">
        <v>442</v>
      </c>
      <c r="H448" s="0" t="n">
        <v>966</v>
      </c>
      <c r="J448" s="0" t="n">
        <v>1082</v>
      </c>
      <c r="L448" s="0" t="n">
        <f aca="false">(J448-H448)/SQRT(J448)</f>
        <v>3.52650382180079</v>
      </c>
    </row>
    <row r="449" customFormat="false" ht="15" hidden="false" customHeight="false" outlineLevel="0" collapsed="false">
      <c r="G449" s="18" t="n">
        <v>443</v>
      </c>
      <c r="H449" s="0" t="n">
        <v>962</v>
      </c>
      <c r="J449" s="0" t="n">
        <v>1141</v>
      </c>
      <c r="L449" s="0" t="n">
        <f aca="false">(J449-H449)/SQRT(J449)</f>
        <v>5.29919875543517</v>
      </c>
    </row>
    <row r="450" customFormat="false" ht="15" hidden="false" customHeight="false" outlineLevel="0" collapsed="false">
      <c r="G450" s="18" t="n">
        <v>444</v>
      </c>
      <c r="H450" s="0" t="n">
        <v>993</v>
      </c>
      <c r="J450" s="0" t="n">
        <v>1078</v>
      </c>
      <c r="L450" s="0" t="n">
        <f aca="false">(J450-H450)/SQRT(J450)</f>
        <v>2.58886584146098</v>
      </c>
    </row>
    <row r="451" customFormat="false" ht="15" hidden="false" customHeight="false" outlineLevel="0" collapsed="false">
      <c r="G451" s="18" t="n">
        <v>445</v>
      </c>
      <c r="H451" s="0" t="n">
        <v>983</v>
      </c>
      <c r="J451" s="0" t="n">
        <v>1071</v>
      </c>
      <c r="L451" s="0" t="n">
        <f aca="false">(J451-H451)/SQRT(J451)</f>
        <v>2.68898225794942</v>
      </c>
    </row>
    <row r="452" customFormat="false" ht="15" hidden="false" customHeight="false" outlineLevel="0" collapsed="false">
      <c r="G452" s="18" t="n">
        <v>446</v>
      </c>
      <c r="H452" s="0" t="n">
        <v>1005</v>
      </c>
      <c r="J452" s="0" t="n">
        <v>1080</v>
      </c>
      <c r="L452" s="0" t="n">
        <f aca="false">(J452-H452)/SQRT(J452)</f>
        <v>2.28217732293819</v>
      </c>
    </row>
    <row r="453" customFormat="false" ht="15" hidden="false" customHeight="false" outlineLevel="0" collapsed="false">
      <c r="G453" s="18" t="n">
        <v>447</v>
      </c>
      <c r="H453" s="0" t="n">
        <v>1010</v>
      </c>
      <c r="J453" s="0" t="n">
        <v>1062</v>
      </c>
      <c r="L453" s="0" t="n">
        <f aca="false">(J453-H453)/SQRT(J453)</f>
        <v>1.59566267102376</v>
      </c>
    </row>
    <row r="454" customFormat="false" ht="15" hidden="false" customHeight="false" outlineLevel="0" collapsed="false">
      <c r="G454" s="18" t="n">
        <v>448</v>
      </c>
      <c r="H454" s="0" t="n">
        <v>978</v>
      </c>
      <c r="J454" s="0" t="n">
        <v>1073</v>
      </c>
      <c r="L454" s="0" t="n">
        <f aca="false">(J454-H454)/SQRT(J454)</f>
        <v>2.90017192664515</v>
      </c>
    </row>
    <row r="455" customFormat="false" ht="15" hidden="false" customHeight="false" outlineLevel="0" collapsed="false">
      <c r="G455" s="18" t="n">
        <v>449</v>
      </c>
      <c r="H455" s="0" t="n">
        <v>986</v>
      </c>
      <c r="J455" s="0" t="n">
        <v>1086</v>
      </c>
      <c r="L455" s="0" t="n">
        <f aca="false">(J455-H455)/SQRT(J455)</f>
        <v>3.03448564517202</v>
      </c>
    </row>
    <row r="456" customFormat="false" ht="15" hidden="false" customHeight="false" outlineLevel="0" collapsed="false">
      <c r="G456" s="18" t="n">
        <v>450</v>
      </c>
      <c r="H456" s="0" t="n">
        <v>965</v>
      </c>
      <c r="J456" s="0" t="n">
        <v>1052</v>
      </c>
      <c r="L456" s="0" t="n">
        <f aca="false">(J456-H456)/SQRT(J456)</f>
        <v>2.6823249095052</v>
      </c>
    </row>
    <row r="457" customFormat="false" ht="15" hidden="false" customHeight="false" outlineLevel="0" collapsed="false">
      <c r="G457" s="18" t="n">
        <v>451</v>
      </c>
      <c r="H457" s="0" t="n">
        <v>930</v>
      </c>
      <c r="J457" s="0" t="n">
        <v>1078</v>
      </c>
      <c r="L457" s="0" t="n">
        <f aca="false">(J457-H457)/SQRT(J457)</f>
        <v>4.50767228866148</v>
      </c>
    </row>
    <row r="458" customFormat="false" ht="15" hidden="false" customHeight="false" outlineLevel="0" collapsed="false">
      <c r="G458" s="18" t="n">
        <v>452</v>
      </c>
      <c r="H458" s="0" t="n">
        <v>936</v>
      </c>
      <c r="J458" s="0" t="n">
        <v>1015</v>
      </c>
      <c r="L458" s="0" t="n">
        <f aca="false">(J458-H458)/SQRT(J458)</f>
        <v>2.47967104126866</v>
      </c>
    </row>
    <row r="459" customFormat="false" ht="15" hidden="false" customHeight="false" outlineLevel="0" collapsed="false">
      <c r="G459" s="18" t="n">
        <v>453</v>
      </c>
      <c r="H459" s="0" t="n">
        <v>894</v>
      </c>
      <c r="J459" s="0" t="n">
        <v>1029</v>
      </c>
      <c r="L459" s="0" t="n">
        <f aca="false">(J459-H459)/SQRT(J459)</f>
        <v>4.20848788312271</v>
      </c>
    </row>
    <row r="460" customFormat="false" ht="15" hidden="false" customHeight="false" outlineLevel="0" collapsed="false">
      <c r="G460" s="18" t="n">
        <v>454</v>
      </c>
      <c r="H460" s="0" t="n">
        <v>938</v>
      </c>
      <c r="J460" s="0" t="n">
        <v>1043</v>
      </c>
      <c r="L460" s="0" t="n">
        <f aca="false">(J460-H460)/SQRT(J460)</f>
        <v>3.25122589166882</v>
      </c>
    </row>
    <row r="461" customFormat="false" ht="15" hidden="false" customHeight="false" outlineLevel="0" collapsed="false">
      <c r="G461" s="18" t="n">
        <v>455</v>
      </c>
      <c r="H461" s="0" t="n">
        <v>991</v>
      </c>
      <c r="J461" s="0" t="n">
        <v>1054</v>
      </c>
      <c r="L461" s="0" t="n">
        <f aca="false">(J461-H461)/SQRT(J461)</f>
        <v>1.94052947644615</v>
      </c>
    </row>
    <row r="462" customFormat="false" ht="15" hidden="false" customHeight="false" outlineLevel="0" collapsed="false">
      <c r="G462" s="18" t="n">
        <v>456</v>
      </c>
      <c r="H462" s="0" t="n">
        <v>951</v>
      </c>
      <c r="J462" s="0" t="n">
        <v>1064</v>
      </c>
      <c r="L462" s="0" t="n">
        <f aca="false">(J462-H462)/SQRT(J462)</f>
        <v>3.46423726809006</v>
      </c>
    </row>
    <row r="463" customFormat="false" ht="15" hidden="false" customHeight="false" outlineLevel="0" collapsed="false">
      <c r="G463" s="18" t="n">
        <v>457</v>
      </c>
      <c r="H463" s="0" t="n">
        <v>933</v>
      </c>
      <c r="J463" s="0" t="n">
        <v>1107</v>
      </c>
      <c r="L463" s="0" t="n">
        <f aca="false">(J463-H463)/SQRT(J463)</f>
        <v>5.22968388107111</v>
      </c>
    </row>
    <row r="464" customFormat="false" ht="15" hidden="false" customHeight="false" outlineLevel="0" collapsed="false">
      <c r="G464" s="18" t="n">
        <v>458</v>
      </c>
      <c r="H464" s="0" t="n">
        <v>924</v>
      </c>
      <c r="J464" s="0" t="n">
        <v>1111</v>
      </c>
      <c r="L464" s="0" t="n">
        <f aca="false">(J464-H464)/SQRT(J464)</f>
        <v>5.61028052103925</v>
      </c>
    </row>
    <row r="465" customFormat="false" ht="15" hidden="false" customHeight="false" outlineLevel="0" collapsed="false">
      <c r="G465" s="18" t="n">
        <v>459</v>
      </c>
      <c r="H465" s="0" t="n">
        <v>948</v>
      </c>
      <c r="J465" s="0" t="n">
        <v>1003</v>
      </c>
      <c r="L465" s="0" t="n">
        <f aca="false">(J465-H465)/SQRT(J465)</f>
        <v>1.73664968936435</v>
      </c>
    </row>
    <row r="466" customFormat="false" ht="15" hidden="false" customHeight="false" outlineLevel="0" collapsed="false">
      <c r="G466" s="18" t="n">
        <v>460</v>
      </c>
      <c r="H466" s="0" t="n">
        <v>907</v>
      </c>
      <c r="J466" s="0" t="n">
        <v>1046</v>
      </c>
      <c r="L466" s="0" t="n">
        <f aca="false">(J466-H466)/SQRT(J466)</f>
        <v>4.29782727801659</v>
      </c>
    </row>
    <row r="467" customFormat="false" ht="15" hidden="false" customHeight="false" outlineLevel="0" collapsed="false">
      <c r="G467" s="18" t="n">
        <v>461</v>
      </c>
      <c r="H467" s="0" t="n">
        <v>944</v>
      </c>
      <c r="J467" s="0" t="n">
        <v>1020</v>
      </c>
      <c r="L467" s="0" t="n">
        <f aca="false">(J467-H467)/SQRT(J467)</f>
        <v>2.37965230612357</v>
      </c>
    </row>
    <row r="468" customFormat="false" ht="15" hidden="false" customHeight="false" outlineLevel="0" collapsed="false">
      <c r="G468" s="18" t="n">
        <v>462</v>
      </c>
      <c r="H468" s="0" t="n">
        <v>941</v>
      </c>
      <c r="J468" s="0" t="n">
        <v>946</v>
      </c>
      <c r="L468" s="0" t="n">
        <f aca="false">(J468-H468)/SQRT(J468)</f>
        <v>0.162564022190589</v>
      </c>
    </row>
    <row r="469" customFormat="false" ht="15" hidden="false" customHeight="false" outlineLevel="0" collapsed="false">
      <c r="G469" s="18" t="n">
        <v>463</v>
      </c>
      <c r="H469" s="0" t="n">
        <v>983</v>
      </c>
      <c r="J469" s="0" t="n">
        <v>999</v>
      </c>
      <c r="L469" s="0" t="n">
        <f aca="false">(J469-H469)/SQRT(J469)</f>
        <v>0.506217597734666</v>
      </c>
    </row>
    <row r="470" customFormat="false" ht="15" hidden="false" customHeight="false" outlineLevel="0" collapsed="false">
      <c r="G470" s="18" t="n">
        <v>464</v>
      </c>
      <c r="H470" s="0" t="n">
        <v>866</v>
      </c>
      <c r="J470" s="0" t="n">
        <v>945</v>
      </c>
      <c r="L470" s="0" t="n">
        <f aca="false">(J470-H470)/SQRT(J470)</f>
        <v>2.5698701920978</v>
      </c>
    </row>
    <row r="471" customFormat="false" ht="15" hidden="false" customHeight="false" outlineLevel="0" collapsed="false">
      <c r="G471" s="18" t="n">
        <v>465</v>
      </c>
      <c r="H471" s="0" t="n">
        <v>833</v>
      </c>
      <c r="J471" s="0" t="n">
        <v>986</v>
      </c>
      <c r="L471" s="0" t="n">
        <f aca="false">(J471-H471)/SQRT(J471)</f>
        <v>4.87251262803339</v>
      </c>
    </row>
    <row r="472" customFormat="false" ht="15" hidden="false" customHeight="false" outlineLevel="0" collapsed="false">
      <c r="G472" s="18" t="n">
        <v>466</v>
      </c>
      <c r="H472" s="0" t="n">
        <v>956</v>
      </c>
      <c r="J472" s="0" t="n">
        <v>1048</v>
      </c>
      <c r="L472" s="0" t="n">
        <f aca="false">(J472-H472)/SQRT(J472)</f>
        <v>2.84188949078999</v>
      </c>
    </row>
    <row r="473" customFormat="false" ht="15" hidden="false" customHeight="false" outlineLevel="0" collapsed="false">
      <c r="G473" s="18" t="n">
        <v>467</v>
      </c>
      <c r="H473" s="0" t="n">
        <v>881</v>
      </c>
      <c r="J473" s="0" t="n">
        <v>1031</v>
      </c>
      <c r="L473" s="0" t="n">
        <f aca="false">(J473-H473)/SQRT(J473)</f>
        <v>4.67155994898225</v>
      </c>
    </row>
    <row r="474" customFormat="false" ht="15" hidden="false" customHeight="false" outlineLevel="0" collapsed="false">
      <c r="G474" s="18" t="n">
        <v>468</v>
      </c>
      <c r="H474" s="0" t="n">
        <v>925</v>
      </c>
      <c r="J474" s="0" t="n">
        <v>1011</v>
      </c>
      <c r="L474" s="0" t="n">
        <f aca="false">(J474-H474)/SQRT(J474)</f>
        <v>2.70472349400649</v>
      </c>
    </row>
    <row r="475" customFormat="false" ht="15" hidden="false" customHeight="false" outlineLevel="0" collapsed="false">
      <c r="G475" s="18" t="n">
        <v>469</v>
      </c>
      <c r="H475" s="0" t="n">
        <v>927</v>
      </c>
      <c r="J475" s="0" t="n">
        <v>979</v>
      </c>
      <c r="L475" s="0" t="n">
        <f aca="false">(J475-H475)/SQRT(J475)</f>
        <v>1.66192720746154</v>
      </c>
    </row>
    <row r="476" customFormat="false" ht="15" hidden="false" customHeight="false" outlineLevel="0" collapsed="false">
      <c r="G476" s="18" t="n">
        <v>470</v>
      </c>
      <c r="H476" s="0" t="n">
        <v>852</v>
      </c>
      <c r="J476" s="0" t="n">
        <v>974</v>
      </c>
      <c r="L476" s="0" t="n">
        <f aca="false">(J476-H476)/SQRT(J476)</f>
        <v>3.90913215028321</v>
      </c>
    </row>
    <row r="477" customFormat="false" ht="15" hidden="false" customHeight="false" outlineLevel="0" collapsed="false">
      <c r="G477" s="18" t="n">
        <v>471</v>
      </c>
      <c r="H477" s="0" t="n">
        <v>851</v>
      </c>
      <c r="J477" s="0" t="n">
        <v>972</v>
      </c>
      <c r="L477" s="0" t="n">
        <f aca="false">(J477-H477)/SQRT(J477)</f>
        <v>3.88107680955248</v>
      </c>
    </row>
    <row r="478" customFormat="false" ht="15" hidden="false" customHeight="false" outlineLevel="0" collapsed="false">
      <c r="G478" s="18" t="n">
        <v>472</v>
      </c>
      <c r="H478" s="0" t="n">
        <v>881</v>
      </c>
      <c r="J478" s="0" t="n">
        <v>984</v>
      </c>
      <c r="L478" s="0" t="n">
        <f aca="false">(J478-H478)/SQRT(J478)</f>
        <v>3.28352007227619</v>
      </c>
    </row>
    <row r="479" customFormat="false" ht="15" hidden="false" customHeight="false" outlineLevel="0" collapsed="false">
      <c r="G479" s="18" t="n">
        <v>473</v>
      </c>
      <c r="H479" s="0" t="n">
        <v>943</v>
      </c>
      <c r="J479" s="0" t="n">
        <v>916</v>
      </c>
      <c r="L479" s="0" t="n">
        <f aca="false">(J479-H479)/SQRT(J479)</f>
        <v>-0.892105110614371</v>
      </c>
    </row>
    <row r="480" customFormat="false" ht="15" hidden="false" customHeight="false" outlineLevel="0" collapsed="false">
      <c r="G480" s="18" t="n">
        <v>474</v>
      </c>
      <c r="H480" s="0" t="n">
        <v>835</v>
      </c>
      <c r="J480" s="0" t="n">
        <v>987</v>
      </c>
      <c r="L480" s="0" t="n">
        <f aca="false">(J480-H480)/SQRT(J480)</f>
        <v>4.83821330700215</v>
      </c>
    </row>
    <row r="481" customFormat="false" ht="15" hidden="false" customHeight="false" outlineLevel="0" collapsed="false">
      <c r="G481" s="18" t="n">
        <v>475</v>
      </c>
      <c r="H481" s="0" t="n">
        <v>878</v>
      </c>
      <c r="J481" s="0" t="n">
        <v>964</v>
      </c>
      <c r="L481" s="0" t="n">
        <f aca="false">(J481-H481)/SQRT(J481)</f>
        <v>2.76987349352357</v>
      </c>
    </row>
    <row r="482" customFormat="false" ht="15" hidden="false" customHeight="false" outlineLevel="0" collapsed="false">
      <c r="G482" s="18" t="n">
        <v>476</v>
      </c>
      <c r="H482" s="0" t="n">
        <v>879</v>
      </c>
      <c r="J482" s="0" t="n">
        <v>975</v>
      </c>
      <c r="L482" s="0" t="n">
        <f aca="false">(J482-H482)/SQRT(J482)</f>
        <v>3.07446055305767</v>
      </c>
    </row>
    <row r="483" customFormat="false" ht="15" hidden="false" customHeight="false" outlineLevel="0" collapsed="false">
      <c r="G483" s="18" t="n">
        <v>477</v>
      </c>
      <c r="H483" s="0" t="n">
        <v>914</v>
      </c>
      <c r="J483" s="0" t="n">
        <v>1005</v>
      </c>
      <c r="L483" s="0" t="n">
        <f aca="false">(J483-H483)/SQRT(J483)</f>
        <v>2.87050535533813</v>
      </c>
    </row>
    <row r="484" customFormat="false" ht="15" hidden="false" customHeight="false" outlineLevel="0" collapsed="false">
      <c r="G484" s="18" t="n">
        <v>478</v>
      </c>
      <c r="H484" s="0" t="n">
        <v>885</v>
      </c>
      <c r="J484" s="0" t="n">
        <v>920</v>
      </c>
      <c r="L484" s="0" t="n">
        <f aca="false">(J484-H484)/SQRT(J484)</f>
        <v>1.15391582844263</v>
      </c>
    </row>
    <row r="485" customFormat="false" ht="15" hidden="false" customHeight="false" outlineLevel="0" collapsed="false">
      <c r="G485" s="18" t="n">
        <v>479</v>
      </c>
      <c r="H485" s="0" t="n">
        <v>837</v>
      </c>
      <c r="J485" s="0" t="n">
        <v>940</v>
      </c>
      <c r="L485" s="0" t="n">
        <f aca="false">(J485-H485)/SQRT(J485)</f>
        <v>3.35948957622523</v>
      </c>
    </row>
    <row r="486" customFormat="false" ht="15" hidden="false" customHeight="false" outlineLevel="0" collapsed="false">
      <c r="G486" s="18" t="n">
        <v>480</v>
      </c>
      <c r="H486" s="0" t="n">
        <v>833</v>
      </c>
      <c r="J486" s="0" t="n">
        <v>952</v>
      </c>
      <c r="L486" s="0" t="n">
        <f aca="false">(J486-H486)/SQRT(J486)</f>
        <v>3.85681215513538</v>
      </c>
    </row>
    <row r="487" customFormat="false" ht="15" hidden="false" customHeight="false" outlineLevel="0" collapsed="false">
      <c r="G487" s="18" t="n">
        <v>481</v>
      </c>
      <c r="H487" s="0" t="n">
        <v>897</v>
      </c>
      <c r="J487" s="0" t="n">
        <v>962</v>
      </c>
      <c r="L487" s="0" t="n">
        <f aca="false">(J487-H487)/SQRT(J487)</f>
        <v>2.09568411071227</v>
      </c>
    </row>
    <row r="488" customFormat="false" ht="15" hidden="false" customHeight="false" outlineLevel="0" collapsed="false">
      <c r="G488" s="18" t="n">
        <v>482</v>
      </c>
      <c r="H488" s="0" t="n">
        <v>883</v>
      </c>
      <c r="J488" s="0" t="n">
        <v>965</v>
      </c>
      <c r="L488" s="0" t="n">
        <f aca="false">(J488-H488)/SQRT(J488)</f>
        <v>2.63967339791657</v>
      </c>
    </row>
    <row r="489" customFormat="false" ht="15" hidden="false" customHeight="false" outlineLevel="0" collapsed="false">
      <c r="G489" s="18" t="n">
        <v>483</v>
      </c>
      <c r="H489" s="0" t="n">
        <v>920</v>
      </c>
      <c r="J489" s="0" t="n">
        <v>952</v>
      </c>
      <c r="L489" s="0" t="n">
        <f aca="false">(J489-H489)/SQRT(J489)</f>
        <v>1.03712595768346</v>
      </c>
    </row>
    <row r="490" customFormat="false" ht="15" hidden="false" customHeight="false" outlineLevel="0" collapsed="false">
      <c r="G490" s="18" t="n">
        <v>484</v>
      </c>
      <c r="H490" s="0" t="n">
        <v>850</v>
      </c>
      <c r="J490" s="0" t="n">
        <v>977</v>
      </c>
      <c r="L490" s="0" t="n">
        <f aca="false">(J490-H490)/SQRT(J490)</f>
        <v>4.06308996975875</v>
      </c>
    </row>
    <row r="491" customFormat="false" ht="15" hidden="false" customHeight="false" outlineLevel="0" collapsed="false">
      <c r="G491" s="18" t="n">
        <v>485</v>
      </c>
      <c r="H491" s="0" t="n">
        <v>850</v>
      </c>
      <c r="J491" s="0" t="n">
        <v>891</v>
      </c>
      <c r="L491" s="0" t="n">
        <f aca="false">(J491-H491)/SQRT(J491)</f>
        <v>1.37355168085426</v>
      </c>
    </row>
    <row r="492" customFormat="false" ht="15" hidden="false" customHeight="false" outlineLevel="0" collapsed="false">
      <c r="G492" s="18" t="n">
        <v>486</v>
      </c>
      <c r="H492" s="0" t="n">
        <v>864</v>
      </c>
      <c r="J492" s="0" t="n">
        <v>976</v>
      </c>
      <c r="L492" s="0" t="n">
        <f aca="false">(J492-H492)/SQRT(J492)</f>
        <v>3.58503263812109</v>
      </c>
    </row>
    <row r="493" customFormat="false" ht="15" hidden="false" customHeight="false" outlineLevel="0" collapsed="false">
      <c r="G493" s="18" t="n">
        <v>487</v>
      </c>
      <c r="H493" s="0" t="n">
        <v>818</v>
      </c>
      <c r="J493" s="0" t="n">
        <v>839</v>
      </c>
      <c r="L493" s="0" t="n">
        <f aca="false">(J493-H493)/SQRT(J493)</f>
        <v>0.725000513747712</v>
      </c>
    </row>
    <row r="494" customFormat="false" ht="15" hidden="false" customHeight="false" outlineLevel="0" collapsed="false">
      <c r="G494" s="18" t="n">
        <v>488</v>
      </c>
      <c r="H494" s="0" t="n">
        <v>842</v>
      </c>
      <c r="J494" s="0" t="n">
        <v>909</v>
      </c>
      <c r="L494" s="0" t="n">
        <f aca="false">(J494-H494)/SQRT(J494)</f>
        <v>2.22224972480231</v>
      </c>
    </row>
    <row r="495" customFormat="false" ht="15" hidden="false" customHeight="false" outlineLevel="0" collapsed="false">
      <c r="G495" s="18" t="n">
        <v>489</v>
      </c>
      <c r="H495" s="0" t="n">
        <v>831</v>
      </c>
      <c r="J495" s="0" t="n">
        <v>988</v>
      </c>
      <c r="L495" s="0" t="n">
        <f aca="false">(J495-H495)/SQRT(J495)</f>
        <v>4.99483538935986</v>
      </c>
    </row>
    <row r="496" customFormat="false" ht="15" hidden="false" customHeight="false" outlineLevel="0" collapsed="false">
      <c r="G496" s="18" t="n">
        <v>490</v>
      </c>
      <c r="H496" s="0" t="n">
        <v>860</v>
      </c>
      <c r="J496" s="0" t="n">
        <v>911</v>
      </c>
      <c r="L496" s="0" t="n">
        <f aca="false">(J496-H496)/SQRT(J496)</f>
        <v>1.68970538290256</v>
      </c>
    </row>
    <row r="497" customFormat="false" ht="15" hidden="false" customHeight="false" outlineLevel="0" collapsed="false">
      <c r="G497" s="18" t="n">
        <v>491</v>
      </c>
      <c r="H497" s="0" t="n">
        <v>793</v>
      </c>
      <c r="J497" s="0" t="n">
        <v>920</v>
      </c>
      <c r="L497" s="0" t="n">
        <f aca="false">(J497-H497)/SQRT(J497)</f>
        <v>4.18706600606325</v>
      </c>
    </row>
    <row r="498" customFormat="false" ht="15" hidden="false" customHeight="false" outlineLevel="0" collapsed="false">
      <c r="G498" s="18" t="n">
        <v>492</v>
      </c>
      <c r="H498" s="0" t="n">
        <v>818</v>
      </c>
      <c r="J498" s="0" t="n">
        <v>888</v>
      </c>
      <c r="L498" s="0" t="n">
        <f aca="false">(J498-H498)/SQRT(J498)</f>
        <v>2.34904619324909</v>
      </c>
    </row>
    <row r="499" customFormat="false" ht="15" hidden="false" customHeight="false" outlineLevel="0" collapsed="false">
      <c r="G499" s="18" t="n">
        <v>493</v>
      </c>
      <c r="H499" s="0" t="n">
        <v>807</v>
      </c>
      <c r="J499" s="0" t="n">
        <v>866</v>
      </c>
      <c r="L499" s="0" t="n">
        <f aca="false">(J499-H499)/SQRT(J499)</f>
        <v>2.00490161479023</v>
      </c>
    </row>
    <row r="500" customFormat="false" ht="15" hidden="false" customHeight="false" outlineLevel="0" collapsed="false">
      <c r="G500" s="18" t="n">
        <v>494</v>
      </c>
      <c r="H500" s="0" t="n">
        <v>770</v>
      </c>
      <c r="J500" s="0" t="n">
        <v>966</v>
      </c>
      <c r="L500" s="0" t="n">
        <f aca="false">(J500-H500)/SQRT(J500)</f>
        <v>6.30619663046031</v>
      </c>
    </row>
    <row r="501" customFormat="false" ht="15" hidden="false" customHeight="false" outlineLevel="0" collapsed="false">
      <c r="G501" s="18" t="n">
        <v>495</v>
      </c>
      <c r="H501" s="0" t="n">
        <v>823</v>
      </c>
      <c r="J501" s="0" t="n">
        <v>869</v>
      </c>
      <c r="L501" s="0" t="n">
        <f aca="false">(J501-H501)/SQRT(J501)</f>
        <v>1.56044312257134</v>
      </c>
    </row>
    <row r="502" customFormat="false" ht="15" hidden="false" customHeight="false" outlineLevel="0" collapsed="false">
      <c r="G502" s="18" t="n">
        <v>496</v>
      </c>
      <c r="H502" s="0" t="n">
        <v>796</v>
      </c>
      <c r="J502" s="0" t="n">
        <v>911</v>
      </c>
      <c r="L502" s="0" t="n">
        <f aca="false">(J502-H502)/SQRT(J502)</f>
        <v>3.81011998105479</v>
      </c>
    </row>
    <row r="503" customFormat="false" ht="15" hidden="false" customHeight="false" outlineLevel="0" collapsed="false">
      <c r="G503" s="18" t="n">
        <v>497</v>
      </c>
      <c r="H503" s="0" t="n">
        <v>848</v>
      </c>
      <c r="J503" s="0" t="n">
        <v>892</v>
      </c>
      <c r="L503" s="0" t="n">
        <f aca="false">(J503-H503)/SQRT(J503)</f>
        <v>1.47322896640134</v>
      </c>
    </row>
    <row r="504" customFormat="false" ht="15" hidden="false" customHeight="false" outlineLevel="0" collapsed="false">
      <c r="G504" s="18" t="n">
        <v>498</v>
      </c>
      <c r="H504" s="0" t="n">
        <v>841</v>
      </c>
      <c r="J504" s="0" t="n">
        <v>928</v>
      </c>
      <c r="L504" s="0" t="n">
        <f aca="false">(J504-H504)/SQRT(J504)</f>
        <v>2.85591491469897</v>
      </c>
    </row>
    <row r="505" customFormat="false" ht="15" hidden="false" customHeight="false" outlineLevel="0" collapsed="false">
      <c r="G505" s="18" t="n">
        <v>499</v>
      </c>
      <c r="H505" s="0" t="n">
        <v>832</v>
      </c>
      <c r="J505" s="0" t="n">
        <v>877</v>
      </c>
      <c r="L505" s="0" t="n">
        <f aca="false">(J505-H505)/SQRT(J505)</f>
        <v>1.51954203026964</v>
      </c>
    </row>
    <row r="506" customFormat="false" ht="15" hidden="false" customHeight="false" outlineLevel="0" collapsed="false">
      <c r="G506" s="18" t="n">
        <v>500</v>
      </c>
      <c r="H506" s="0" t="n">
        <v>801</v>
      </c>
      <c r="J506" s="0" t="n">
        <v>918</v>
      </c>
      <c r="L506" s="0" t="n">
        <f aca="false">(J506-H506)/SQRT(J506)</f>
        <v>3.86157541760903</v>
      </c>
    </row>
    <row r="507" customFormat="false" ht="15" hidden="false" customHeight="false" outlineLevel="0" collapsed="false">
      <c r="G507" s="18" t="n">
        <v>501</v>
      </c>
      <c r="H507" s="0" t="n">
        <v>733</v>
      </c>
      <c r="J507" s="0" t="n">
        <v>917</v>
      </c>
      <c r="L507" s="0" t="n">
        <f aca="false">(J507-H507)/SQRT(J507)</f>
        <v>6.0762153174912</v>
      </c>
    </row>
    <row r="508" customFormat="false" ht="15" hidden="false" customHeight="false" outlineLevel="0" collapsed="false">
      <c r="G508" s="18" t="n">
        <v>502</v>
      </c>
      <c r="H508" s="0" t="n">
        <v>819</v>
      </c>
      <c r="J508" s="0" t="n">
        <v>901</v>
      </c>
      <c r="L508" s="0" t="n">
        <f aca="false">(J508-H508)/SQRT(J508)</f>
        <v>2.73181607907635</v>
      </c>
    </row>
    <row r="509" customFormat="false" ht="15" hidden="false" customHeight="false" outlineLevel="0" collapsed="false">
      <c r="G509" s="18" t="n">
        <v>503</v>
      </c>
      <c r="H509" s="0" t="n">
        <v>850</v>
      </c>
      <c r="J509" s="0" t="n">
        <v>875</v>
      </c>
      <c r="L509" s="0" t="n">
        <f aca="false">(J509-H509)/SQRT(J509)</f>
        <v>0.845154254728516</v>
      </c>
    </row>
    <row r="510" customFormat="false" ht="15" hidden="false" customHeight="false" outlineLevel="0" collapsed="false">
      <c r="G510" s="18" t="n">
        <v>504</v>
      </c>
      <c r="H510" s="0" t="n">
        <v>777</v>
      </c>
      <c r="J510" s="0" t="n">
        <v>817</v>
      </c>
      <c r="L510" s="0" t="n">
        <f aca="false">(J510-H510)/SQRT(J510)</f>
        <v>1.39942285708264</v>
      </c>
    </row>
    <row r="511" customFormat="false" ht="15" hidden="false" customHeight="false" outlineLevel="0" collapsed="false">
      <c r="G511" s="18" t="n">
        <v>505</v>
      </c>
      <c r="H511" s="0" t="n">
        <v>812</v>
      </c>
      <c r="J511" s="0" t="n">
        <v>930</v>
      </c>
      <c r="L511" s="0" t="n">
        <f aca="false">(J511-H511)/SQRT(J511)</f>
        <v>3.86937243112532</v>
      </c>
    </row>
    <row r="512" customFormat="false" ht="15" hidden="false" customHeight="false" outlineLevel="0" collapsed="false">
      <c r="G512" s="18" t="n">
        <v>506</v>
      </c>
      <c r="H512" s="0" t="n">
        <v>753</v>
      </c>
      <c r="J512" s="0" t="n">
        <v>850</v>
      </c>
      <c r="L512" s="0" t="n">
        <f aca="false">(J512-H512)/SQRT(J512)</f>
        <v>3.32707255176467</v>
      </c>
    </row>
    <row r="513" customFormat="false" ht="15" hidden="false" customHeight="false" outlineLevel="0" collapsed="false">
      <c r="G513" s="18" t="n">
        <v>507</v>
      </c>
      <c r="H513" s="0" t="n">
        <v>761</v>
      </c>
      <c r="J513" s="0" t="n">
        <v>825</v>
      </c>
      <c r="L513" s="0" t="n">
        <f aca="false">(J513-H513)/SQRT(J513)</f>
        <v>2.22819399623293</v>
      </c>
    </row>
    <row r="514" customFormat="false" ht="15" hidden="false" customHeight="false" outlineLevel="0" collapsed="false">
      <c r="G514" s="18" t="n">
        <v>508</v>
      </c>
      <c r="H514" s="0" t="n">
        <v>800</v>
      </c>
      <c r="J514" s="0" t="n">
        <v>865</v>
      </c>
      <c r="L514" s="0" t="n">
        <f aca="false">(J514-H514)/SQRT(J514)</f>
        <v>2.21006630298365</v>
      </c>
    </row>
    <row r="515" customFormat="false" ht="15" hidden="false" customHeight="false" outlineLevel="0" collapsed="false">
      <c r="G515" s="18" t="n">
        <v>509</v>
      </c>
      <c r="H515" s="0" t="n">
        <v>790</v>
      </c>
      <c r="J515" s="0" t="n">
        <v>811</v>
      </c>
      <c r="L515" s="0" t="n">
        <f aca="false">(J515-H515)/SQRT(J515)</f>
        <v>0.737409736581655</v>
      </c>
    </row>
    <row r="516" customFormat="false" ht="15" hidden="false" customHeight="false" outlineLevel="0" collapsed="false">
      <c r="G516" s="18" t="n">
        <v>510</v>
      </c>
      <c r="H516" s="0" t="n">
        <v>770</v>
      </c>
      <c r="J516" s="0" t="n">
        <v>858</v>
      </c>
      <c r="L516" s="0" t="n">
        <f aca="false">(J516-H516)/SQRT(J516)</f>
        <v>3.00427046479524</v>
      </c>
    </row>
    <row r="517" customFormat="false" ht="15" hidden="false" customHeight="false" outlineLevel="0" collapsed="false">
      <c r="G517" s="18" t="n">
        <v>511</v>
      </c>
      <c r="H517" s="0" t="n">
        <v>762</v>
      </c>
      <c r="J517" s="0" t="n">
        <v>842</v>
      </c>
      <c r="L517" s="0" t="n">
        <f aca="false">(J517-H517)/SQRT(J517)</f>
        <v>2.75698206718231</v>
      </c>
    </row>
    <row r="518" customFormat="false" ht="15" hidden="false" customHeight="false" outlineLevel="0" collapsed="false">
      <c r="G518" s="18" t="n">
        <v>512</v>
      </c>
      <c r="H518" s="0" t="n">
        <v>792</v>
      </c>
      <c r="J518" s="0" t="n">
        <v>892</v>
      </c>
      <c r="L518" s="0" t="n">
        <f aca="false">(J518-H518)/SQRT(J518)</f>
        <v>3.34824765091213</v>
      </c>
    </row>
    <row r="519" customFormat="false" ht="15" hidden="false" customHeight="false" outlineLevel="0" collapsed="false">
      <c r="G519" s="18" t="n">
        <v>513</v>
      </c>
      <c r="H519" s="0" t="n">
        <v>751</v>
      </c>
      <c r="J519" s="0" t="n">
        <v>838</v>
      </c>
      <c r="L519" s="0" t="n">
        <f aca="false">(J519-H519)/SQRT(J519)</f>
        <v>3.00536513096258</v>
      </c>
    </row>
    <row r="520" customFormat="false" ht="15" hidden="false" customHeight="false" outlineLevel="0" collapsed="false">
      <c r="G520" s="18" t="n">
        <v>514</v>
      </c>
      <c r="H520" s="0" t="n">
        <v>753</v>
      </c>
      <c r="J520" s="0" t="n">
        <v>865</v>
      </c>
      <c r="L520" s="0" t="n">
        <f aca="false">(J520-H520)/SQRT(J520)</f>
        <v>3.80811424514106</v>
      </c>
    </row>
    <row r="521" customFormat="false" ht="15" hidden="false" customHeight="false" outlineLevel="0" collapsed="false">
      <c r="G521" s="18" t="n">
        <v>515</v>
      </c>
      <c r="H521" s="0" t="n">
        <v>819</v>
      </c>
      <c r="J521" s="0" t="n">
        <v>844</v>
      </c>
      <c r="L521" s="0" t="n">
        <f aca="false">(J521-H521)/SQRT(J521)</f>
        <v>0.860535488526893</v>
      </c>
    </row>
    <row r="522" customFormat="false" ht="15" hidden="false" customHeight="false" outlineLevel="0" collapsed="false">
      <c r="G522" s="18" t="n">
        <v>516</v>
      </c>
      <c r="H522" s="0" t="n">
        <v>751</v>
      </c>
      <c r="J522" s="0" t="n">
        <v>839</v>
      </c>
      <c r="L522" s="0" t="n">
        <f aca="false">(J522-H522)/SQRT(J522)</f>
        <v>3.03809739094279</v>
      </c>
    </row>
    <row r="523" customFormat="false" ht="15" hidden="false" customHeight="false" outlineLevel="0" collapsed="false">
      <c r="G523" s="18" t="n">
        <v>517</v>
      </c>
      <c r="H523" s="0" t="n">
        <v>773</v>
      </c>
      <c r="J523" s="0" t="n">
        <v>844</v>
      </c>
      <c r="L523" s="0" t="n">
        <f aca="false">(J523-H523)/SQRT(J523)</f>
        <v>2.44392078741638</v>
      </c>
    </row>
    <row r="524" customFormat="false" ht="15" hidden="false" customHeight="false" outlineLevel="0" collapsed="false">
      <c r="G524" s="18" t="n">
        <v>518</v>
      </c>
      <c r="H524" s="0" t="n">
        <v>709</v>
      </c>
      <c r="J524" s="0" t="n">
        <v>779</v>
      </c>
      <c r="L524" s="0" t="n">
        <f aca="false">(J524-H524)/SQRT(J524)</f>
        <v>2.50801027365006</v>
      </c>
    </row>
    <row r="525" customFormat="false" ht="15" hidden="false" customHeight="false" outlineLevel="0" collapsed="false">
      <c r="G525" s="18" t="n">
        <v>519</v>
      </c>
      <c r="H525" s="0" t="n">
        <v>748</v>
      </c>
      <c r="J525" s="0" t="n">
        <v>871</v>
      </c>
      <c r="L525" s="0" t="n">
        <f aca="false">(J525-H525)/SQRT(J525)</f>
        <v>4.16769600756594</v>
      </c>
    </row>
    <row r="526" customFormat="false" ht="15" hidden="false" customHeight="false" outlineLevel="0" collapsed="false">
      <c r="G526" s="18" t="n">
        <v>520</v>
      </c>
      <c r="H526" s="0" t="n">
        <v>741</v>
      </c>
      <c r="J526" s="0" t="n">
        <v>830</v>
      </c>
      <c r="L526" s="0" t="n">
        <f aca="false">(J526-H526)/SQRT(J526)</f>
        <v>3.08923509852777</v>
      </c>
    </row>
    <row r="527" customFormat="false" ht="15" hidden="false" customHeight="false" outlineLevel="0" collapsed="false">
      <c r="G527" s="18" t="n">
        <v>521</v>
      </c>
      <c r="H527" s="0" t="n">
        <v>744</v>
      </c>
      <c r="J527" s="0" t="n">
        <v>820</v>
      </c>
      <c r="L527" s="0" t="n">
        <f aca="false">(J527-H527)/SQRT(J527)</f>
        <v>2.6540351239244</v>
      </c>
    </row>
    <row r="528" customFormat="false" ht="15" hidden="false" customHeight="false" outlineLevel="0" collapsed="false">
      <c r="G528" s="18" t="n">
        <v>522</v>
      </c>
      <c r="H528" s="0" t="n">
        <v>722</v>
      </c>
      <c r="J528" s="0" t="n">
        <v>802</v>
      </c>
      <c r="L528" s="0" t="n">
        <f aca="false">(J528-H528)/SQRT(J528)</f>
        <v>2.82489820618579</v>
      </c>
    </row>
    <row r="529" customFormat="false" ht="15" hidden="false" customHeight="false" outlineLevel="0" collapsed="false">
      <c r="G529" s="18" t="n">
        <v>523</v>
      </c>
      <c r="H529" s="0" t="n">
        <v>763</v>
      </c>
      <c r="J529" s="0" t="n">
        <v>783</v>
      </c>
      <c r="L529" s="0" t="n">
        <f aca="false">(J529-H529)/SQRT(J529)</f>
        <v>0.714741689891863</v>
      </c>
    </row>
    <row r="530" customFormat="false" ht="15" hidden="false" customHeight="false" outlineLevel="0" collapsed="false">
      <c r="G530" s="18" t="n">
        <v>524</v>
      </c>
      <c r="H530" s="0" t="n">
        <v>738</v>
      </c>
      <c r="J530" s="0" t="n">
        <v>823</v>
      </c>
      <c r="L530" s="0" t="n">
        <f aca="false">(J530-H530)/SQRT(J530)</f>
        <v>2.96291374109694</v>
      </c>
    </row>
    <row r="531" customFormat="false" ht="15" hidden="false" customHeight="false" outlineLevel="0" collapsed="false">
      <c r="G531" s="18" t="n">
        <v>525</v>
      </c>
      <c r="H531" s="0" t="n">
        <v>731</v>
      </c>
      <c r="J531" s="0" t="n">
        <v>783</v>
      </c>
      <c r="L531" s="0" t="n">
        <f aca="false">(J531-H531)/SQRT(J531)</f>
        <v>1.85832839371884</v>
      </c>
    </row>
    <row r="532" customFormat="false" ht="15" hidden="false" customHeight="false" outlineLevel="0" collapsed="false">
      <c r="G532" s="18" t="n">
        <v>526</v>
      </c>
      <c r="H532" s="0" t="n">
        <v>687</v>
      </c>
      <c r="J532" s="0" t="n">
        <v>835</v>
      </c>
      <c r="L532" s="0" t="n">
        <f aca="false">(J532-H532)/SQRT(J532)</f>
        <v>5.12175119752427</v>
      </c>
    </row>
    <row r="533" customFormat="false" ht="15" hidden="false" customHeight="false" outlineLevel="0" collapsed="false">
      <c r="G533" s="18" t="n">
        <v>527</v>
      </c>
      <c r="H533" s="0" t="n">
        <v>734</v>
      </c>
      <c r="J533" s="0" t="n">
        <v>807</v>
      </c>
      <c r="L533" s="0" t="n">
        <f aca="false">(J533-H533)/SQRT(J533)</f>
        <v>2.56972170490198</v>
      </c>
    </row>
    <row r="534" customFormat="false" ht="15" hidden="false" customHeight="false" outlineLevel="0" collapsed="false">
      <c r="G534" s="18" t="n">
        <v>528</v>
      </c>
      <c r="H534" s="0" t="n">
        <v>746</v>
      </c>
      <c r="J534" s="0" t="n">
        <v>862</v>
      </c>
      <c r="L534" s="0" t="n">
        <f aca="false">(J534-H534)/SQRT(J534)</f>
        <v>3.950975679083</v>
      </c>
    </row>
    <row r="535" customFormat="false" ht="15" hidden="false" customHeight="false" outlineLevel="0" collapsed="false">
      <c r="G535" s="18" t="n">
        <v>529</v>
      </c>
      <c r="H535" s="0" t="n">
        <v>684</v>
      </c>
      <c r="J535" s="0" t="n">
        <v>771</v>
      </c>
      <c r="L535" s="0" t="n">
        <f aca="false">(J535-H535)/SQRT(J535)</f>
        <v>3.13322846638545</v>
      </c>
    </row>
    <row r="536" customFormat="false" ht="15" hidden="false" customHeight="false" outlineLevel="0" collapsed="false">
      <c r="G536" s="18" t="n">
        <v>530</v>
      </c>
      <c r="H536" s="0" t="n">
        <v>761</v>
      </c>
      <c r="J536" s="0" t="n">
        <v>817</v>
      </c>
      <c r="L536" s="0" t="n">
        <f aca="false">(J536-H536)/SQRT(J536)</f>
        <v>1.95919199991569</v>
      </c>
    </row>
    <row r="537" customFormat="false" ht="15" hidden="false" customHeight="false" outlineLevel="0" collapsed="false">
      <c r="G537" s="18" t="n">
        <v>531</v>
      </c>
      <c r="H537" s="0" t="n">
        <v>697</v>
      </c>
      <c r="J537" s="0" t="n">
        <v>761</v>
      </c>
      <c r="L537" s="0" t="n">
        <f aca="false">(J537-H537)/SQRT(J537)</f>
        <v>2.31999818750212</v>
      </c>
    </row>
    <row r="538" customFormat="false" ht="15" hidden="false" customHeight="false" outlineLevel="0" collapsed="false">
      <c r="G538" s="18" t="n">
        <v>532</v>
      </c>
      <c r="H538" s="0" t="n">
        <v>759</v>
      </c>
      <c r="J538" s="0" t="n">
        <v>795</v>
      </c>
      <c r="L538" s="0" t="n">
        <f aca="false">(J538-H538)/SQRT(J538)</f>
        <v>1.27678842383744</v>
      </c>
    </row>
    <row r="539" customFormat="false" ht="15" hidden="false" customHeight="false" outlineLevel="0" collapsed="false">
      <c r="G539" s="18" t="n">
        <v>533</v>
      </c>
      <c r="H539" s="0" t="n">
        <v>751</v>
      </c>
      <c r="J539" s="0" t="n">
        <v>813</v>
      </c>
      <c r="L539" s="0" t="n">
        <f aca="false">(J539-H539)/SQRT(J539)</f>
        <v>2.17443493387887</v>
      </c>
    </row>
    <row r="540" customFormat="false" ht="15" hidden="false" customHeight="false" outlineLevel="0" collapsed="false">
      <c r="G540" s="18" t="n">
        <v>534</v>
      </c>
      <c r="H540" s="0" t="n">
        <v>699</v>
      </c>
      <c r="J540" s="0" t="n">
        <v>782</v>
      </c>
      <c r="L540" s="0" t="n">
        <f aca="false">(J540-H540)/SQRT(J540)</f>
        <v>2.96807394038643</v>
      </c>
    </row>
    <row r="541" customFormat="false" ht="15" hidden="false" customHeight="false" outlineLevel="0" collapsed="false">
      <c r="G541" s="18" t="n">
        <v>535</v>
      </c>
      <c r="H541" s="0" t="n">
        <v>737</v>
      </c>
      <c r="J541" s="0" t="n">
        <v>832</v>
      </c>
      <c r="L541" s="0" t="n">
        <f aca="false">(J541-H541)/SQRT(J541)</f>
        <v>3.2935324150873</v>
      </c>
    </row>
    <row r="542" customFormat="false" ht="15" hidden="false" customHeight="false" outlineLevel="0" collapsed="false">
      <c r="G542" s="18" t="n">
        <v>536</v>
      </c>
      <c r="H542" s="0" t="n">
        <v>708</v>
      </c>
      <c r="J542" s="0" t="n">
        <v>818</v>
      </c>
      <c r="L542" s="0" t="n">
        <f aca="false">(J542-H542)/SQRT(J542)</f>
        <v>3.84605980701286</v>
      </c>
    </row>
    <row r="543" customFormat="false" ht="15" hidden="false" customHeight="false" outlineLevel="0" collapsed="false">
      <c r="G543" s="18" t="n">
        <v>537</v>
      </c>
      <c r="H543" s="0" t="n">
        <v>708</v>
      </c>
      <c r="J543" s="0" t="n">
        <v>774</v>
      </c>
      <c r="L543" s="0" t="n">
        <f aca="false">(J543-H543)/SQRT(J543)</f>
        <v>2.37232101047565</v>
      </c>
    </row>
    <row r="544" customFormat="false" ht="15" hidden="false" customHeight="false" outlineLevel="0" collapsed="false">
      <c r="G544" s="18" t="n">
        <v>538</v>
      </c>
      <c r="H544" s="0" t="n">
        <v>689</v>
      </c>
      <c r="J544" s="0" t="n">
        <v>734</v>
      </c>
      <c r="L544" s="0" t="n">
        <f aca="false">(J544-H544)/SQRT(J544)</f>
        <v>1.66098030868252</v>
      </c>
    </row>
    <row r="545" customFormat="false" ht="15" hidden="false" customHeight="false" outlineLevel="0" collapsed="false">
      <c r="G545" s="18" t="n">
        <v>539</v>
      </c>
      <c r="H545" s="0" t="n">
        <v>687</v>
      </c>
      <c r="J545" s="0" t="n">
        <v>752</v>
      </c>
      <c r="L545" s="0" t="n">
        <f aca="false">(J545-H545)/SQRT(J545)</f>
        <v>2.37030611184079</v>
      </c>
    </row>
    <row r="546" customFormat="false" ht="15" hidden="false" customHeight="false" outlineLevel="0" collapsed="false">
      <c r="G546" s="18" t="n">
        <v>540</v>
      </c>
      <c r="H546" s="0" t="n">
        <v>690</v>
      </c>
      <c r="J546" s="0" t="n">
        <v>779</v>
      </c>
      <c r="L546" s="0" t="n">
        <f aca="false">(J546-H546)/SQRT(J546)</f>
        <v>3.18875591935508</v>
      </c>
    </row>
    <row r="547" customFormat="false" ht="15" hidden="false" customHeight="false" outlineLevel="0" collapsed="false">
      <c r="G547" s="18" t="n">
        <v>541</v>
      </c>
      <c r="H547" s="0" t="n">
        <v>724</v>
      </c>
      <c r="J547" s="0" t="n">
        <v>748</v>
      </c>
      <c r="L547" s="0" t="n">
        <f aca="false">(J547-H547)/SQRT(J547)</f>
        <v>0.877526908952557</v>
      </c>
    </row>
    <row r="548" customFormat="false" ht="15" hidden="false" customHeight="false" outlineLevel="0" collapsed="false">
      <c r="G548" s="18" t="n">
        <v>542</v>
      </c>
      <c r="H548" s="0" t="n">
        <v>691</v>
      </c>
      <c r="J548" s="0" t="n">
        <v>759</v>
      </c>
      <c r="L548" s="0" t="n">
        <f aca="false">(J548-H548)/SQRT(J548)</f>
        <v>2.46824362937813</v>
      </c>
    </row>
    <row r="549" customFormat="false" ht="15" hidden="false" customHeight="false" outlineLevel="0" collapsed="false">
      <c r="G549" s="18" t="n">
        <v>543</v>
      </c>
      <c r="H549" s="0" t="n">
        <v>672</v>
      </c>
      <c r="J549" s="0" t="n">
        <v>806</v>
      </c>
      <c r="L549" s="0" t="n">
        <f aca="false">(J549-H549)/SQRT(J549)</f>
        <v>4.71994868963152</v>
      </c>
    </row>
    <row r="550" customFormat="false" ht="15" hidden="false" customHeight="false" outlineLevel="0" collapsed="false">
      <c r="G550" s="18" t="n">
        <v>544</v>
      </c>
      <c r="H550" s="0" t="n">
        <v>720</v>
      </c>
      <c r="J550" s="0" t="n">
        <v>702</v>
      </c>
      <c r="L550" s="0" t="n">
        <f aca="false">(J550-H550)/SQRT(J550)</f>
        <v>-0.679366220486757</v>
      </c>
    </row>
    <row r="551" customFormat="false" ht="15" hidden="false" customHeight="false" outlineLevel="0" collapsed="false">
      <c r="G551" s="18" t="n">
        <v>545</v>
      </c>
      <c r="H551" s="0" t="n">
        <v>700</v>
      </c>
      <c r="J551" s="0" t="n">
        <v>745</v>
      </c>
      <c r="L551" s="0" t="n">
        <f aca="false">(J551-H551)/SQRT(J551)</f>
        <v>1.64867243725645</v>
      </c>
    </row>
    <row r="552" customFormat="false" ht="15" hidden="false" customHeight="false" outlineLevel="0" collapsed="false">
      <c r="G552" s="18" t="n">
        <v>546</v>
      </c>
      <c r="H552" s="0" t="n">
        <v>702</v>
      </c>
      <c r="J552" s="0" t="n">
        <v>775</v>
      </c>
      <c r="L552" s="0" t="n">
        <f aca="false">(J552-H552)/SQRT(J552)</f>
        <v>2.62223740959091</v>
      </c>
    </row>
    <row r="553" customFormat="false" ht="15" hidden="false" customHeight="false" outlineLevel="0" collapsed="false">
      <c r="G553" s="18" t="n">
        <v>547</v>
      </c>
      <c r="H553" s="0" t="n">
        <v>669</v>
      </c>
      <c r="J553" s="0" t="n">
        <v>717</v>
      </c>
      <c r="L553" s="0" t="n">
        <f aca="false">(J553-H553)/SQRT(J553)</f>
        <v>1.79259284873585</v>
      </c>
    </row>
    <row r="554" customFormat="false" ht="15" hidden="false" customHeight="false" outlineLevel="0" collapsed="false">
      <c r="G554" s="18" t="n">
        <v>548</v>
      </c>
      <c r="H554" s="0" t="n">
        <v>670</v>
      </c>
      <c r="J554" s="0" t="n">
        <v>722</v>
      </c>
      <c r="L554" s="0" t="n">
        <f aca="false">(J554-H554)/SQRT(J554)</f>
        <v>1.93523961166845</v>
      </c>
    </row>
    <row r="555" customFormat="false" ht="15" hidden="false" customHeight="false" outlineLevel="0" collapsed="false">
      <c r="G555" s="18" t="n">
        <v>549</v>
      </c>
      <c r="H555" s="0" t="n">
        <v>667</v>
      </c>
      <c r="J555" s="0" t="n">
        <v>766</v>
      </c>
      <c r="L555" s="0" t="n">
        <f aca="false">(J555-H555)/SQRT(J555)</f>
        <v>3.57701539897312</v>
      </c>
    </row>
    <row r="556" customFormat="false" ht="15" hidden="false" customHeight="false" outlineLevel="0" collapsed="false">
      <c r="G556" s="18" t="n">
        <v>550</v>
      </c>
      <c r="H556" s="0" t="n">
        <v>691</v>
      </c>
      <c r="J556" s="0" t="n">
        <v>784</v>
      </c>
      <c r="L556" s="0" t="n">
        <f aca="false">(J556-H556)/SQRT(J556)</f>
        <v>3.32142857142857</v>
      </c>
    </row>
    <row r="557" customFormat="false" ht="15" hidden="false" customHeight="false" outlineLevel="0" collapsed="false">
      <c r="G557" s="18" t="n">
        <v>551</v>
      </c>
      <c r="H557" s="0" t="n">
        <v>686</v>
      </c>
      <c r="J557" s="0" t="n">
        <v>755</v>
      </c>
      <c r="L557" s="0" t="n">
        <f aca="false">(J557-H557)/SQRT(J557)</f>
        <v>2.51116711210159</v>
      </c>
    </row>
    <row r="558" customFormat="false" ht="15" hidden="false" customHeight="false" outlineLevel="0" collapsed="false">
      <c r="G558" s="18" t="n">
        <v>552</v>
      </c>
      <c r="H558" s="0" t="n">
        <v>680</v>
      </c>
      <c r="J558" s="0" t="n">
        <v>691</v>
      </c>
      <c r="L558" s="0" t="n">
        <f aca="false">(J558-H558)/SQRT(J558)</f>
        <v>0.418459721299693</v>
      </c>
    </row>
    <row r="559" customFormat="false" ht="15" hidden="false" customHeight="false" outlineLevel="0" collapsed="false">
      <c r="G559" s="18" t="n">
        <v>553</v>
      </c>
      <c r="H559" s="0" t="n">
        <v>683</v>
      </c>
      <c r="J559" s="0" t="n">
        <v>750</v>
      </c>
      <c r="L559" s="0" t="n">
        <f aca="false">(J559-H559)/SQRT(J559)</f>
        <v>2.44649409018974</v>
      </c>
    </row>
    <row r="560" customFormat="false" ht="15" hidden="false" customHeight="false" outlineLevel="0" collapsed="false">
      <c r="G560" s="18" t="n">
        <v>554</v>
      </c>
      <c r="H560" s="0" t="n">
        <v>672</v>
      </c>
      <c r="J560" s="0" t="n">
        <v>741</v>
      </c>
      <c r="L560" s="0" t="n">
        <f aca="false">(J560-H560)/SQRT(J560)</f>
        <v>2.53477833637873</v>
      </c>
    </row>
    <row r="561" customFormat="false" ht="15" hidden="false" customHeight="false" outlineLevel="0" collapsed="false">
      <c r="G561" s="18" t="n">
        <v>555</v>
      </c>
      <c r="H561" s="0" t="n">
        <v>694</v>
      </c>
      <c r="J561" s="0" t="n">
        <v>745</v>
      </c>
      <c r="L561" s="0" t="n">
        <f aca="false">(J561-H561)/SQRT(J561)</f>
        <v>1.86849542889064</v>
      </c>
    </row>
    <row r="562" customFormat="false" ht="15" hidden="false" customHeight="false" outlineLevel="0" collapsed="false">
      <c r="G562" s="18" t="n">
        <v>556</v>
      </c>
      <c r="H562" s="0" t="n">
        <v>633</v>
      </c>
      <c r="J562" s="0" t="n">
        <v>734</v>
      </c>
      <c r="L562" s="0" t="n">
        <f aca="false">(J562-H562)/SQRT(J562)</f>
        <v>3.72797802615409</v>
      </c>
    </row>
    <row r="563" customFormat="false" ht="15" hidden="false" customHeight="false" outlineLevel="0" collapsed="false">
      <c r="G563" s="18" t="n">
        <v>557</v>
      </c>
      <c r="H563" s="0" t="n">
        <v>646</v>
      </c>
      <c r="J563" s="0" t="n">
        <v>761</v>
      </c>
      <c r="L563" s="0" t="n">
        <f aca="false">(J563-H563)/SQRT(J563)</f>
        <v>4.16874674316788</v>
      </c>
    </row>
    <row r="564" customFormat="false" ht="15" hidden="false" customHeight="false" outlineLevel="0" collapsed="false">
      <c r="G564" s="18" t="n">
        <v>558</v>
      </c>
      <c r="H564" s="0" t="n">
        <v>666</v>
      </c>
      <c r="J564" s="0" t="n">
        <v>705</v>
      </c>
      <c r="L564" s="0" t="n">
        <f aca="false">(J564-H564)/SQRT(J564)</f>
        <v>1.46882497545168</v>
      </c>
    </row>
    <row r="565" customFormat="false" ht="15" hidden="false" customHeight="false" outlineLevel="0" collapsed="false">
      <c r="G565" s="18" t="n">
        <v>559</v>
      </c>
      <c r="H565" s="0" t="n">
        <v>672</v>
      </c>
      <c r="J565" s="0" t="n">
        <v>690</v>
      </c>
      <c r="L565" s="0" t="n">
        <f aca="false">(J565-H565)/SQRT(J565)</f>
        <v>0.685248288864193</v>
      </c>
    </row>
    <row r="566" customFormat="false" ht="15" hidden="false" customHeight="false" outlineLevel="0" collapsed="false">
      <c r="G566" s="18" t="n">
        <v>560</v>
      </c>
      <c r="H566" s="0" t="n">
        <v>693</v>
      </c>
      <c r="J566" s="0" t="n">
        <v>735</v>
      </c>
      <c r="L566" s="0" t="n">
        <f aca="false">(J566-H566)/SQRT(J566)</f>
        <v>1.54919333848297</v>
      </c>
    </row>
    <row r="567" customFormat="false" ht="15" hidden="false" customHeight="false" outlineLevel="0" collapsed="false">
      <c r="G567" s="18" t="n">
        <v>561</v>
      </c>
      <c r="H567" s="0" t="n">
        <v>658</v>
      </c>
      <c r="J567" s="0" t="n">
        <v>678</v>
      </c>
      <c r="L567" s="0" t="n">
        <f aca="false">(J567-H567)/SQRT(J567)</f>
        <v>0.768095372642569</v>
      </c>
    </row>
    <row r="568" customFormat="false" ht="15" hidden="false" customHeight="false" outlineLevel="0" collapsed="false">
      <c r="G568" s="18" t="n">
        <v>562</v>
      </c>
      <c r="H568" s="0" t="n">
        <v>637</v>
      </c>
      <c r="J568" s="0" t="n">
        <v>726</v>
      </c>
      <c r="L568" s="0" t="n">
        <f aca="false">(J568-H568)/SQRT(J568)</f>
        <v>3.30309980466216</v>
      </c>
    </row>
    <row r="569" customFormat="false" ht="15" hidden="false" customHeight="false" outlineLevel="0" collapsed="false">
      <c r="G569" s="18" t="n">
        <v>563</v>
      </c>
      <c r="H569" s="0" t="n">
        <v>677</v>
      </c>
      <c r="J569" s="0" t="n">
        <v>716</v>
      </c>
      <c r="L569" s="0" t="n">
        <f aca="false">(J569-H569)/SQRT(J569)</f>
        <v>1.45749843086627</v>
      </c>
    </row>
    <row r="570" customFormat="false" ht="15" hidden="false" customHeight="false" outlineLevel="0" collapsed="false">
      <c r="G570" s="18" t="n">
        <v>564</v>
      </c>
      <c r="H570" s="0" t="n">
        <v>665</v>
      </c>
      <c r="J570" s="0" t="n">
        <v>718</v>
      </c>
      <c r="L570" s="0" t="n">
        <f aca="false">(J570-H570)/SQRT(J570)</f>
        <v>1.9779424327845</v>
      </c>
    </row>
    <row r="571" customFormat="false" ht="15" hidden="false" customHeight="false" outlineLevel="0" collapsed="false">
      <c r="G571" s="18" t="n">
        <v>565</v>
      </c>
      <c r="H571" s="0" t="n">
        <v>646</v>
      </c>
      <c r="J571" s="0" t="n">
        <v>656</v>
      </c>
      <c r="L571" s="0" t="n">
        <f aca="false">(J571-H571)/SQRT(J571)</f>
        <v>0.390434404721515</v>
      </c>
    </row>
    <row r="572" customFormat="false" ht="15" hidden="false" customHeight="false" outlineLevel="0" collapsed="false">
      <c r="G572" s="18" t="n">
        <v>566</v>
      </c>
      <c r="H572" s="0" t="n">
        <v>656</v>
      </c>
      <c r="J572" s="0" t="n">
        <v>688</v>
      </c>
      <c r="L572" s="0" t="n">
        <f aca="false">(J572-H572)/SQRT(J572)</f>
        <v>1.21998856266084</v>
      </c>
    </row>
    <row r="573" customFormat="false" ht="15" hidden="false" customHeight="false" outlineLevel="0" collapsed="false">
      <c r="G573" s="18" t="n">
        <v>567</v>
      </c>
      <c r="H573" s="0" t="n">
        <v>643</v>
      </c>
      <c r="J573" s="0" t="n">
        <v>717</v>
      </c>
      <c r="L573" s="0" t="n">
        <f aca="false">(J573-H573)/SQRT(J573)</f>
        <v>2.7635806418011</v>
      </c>
    </row>
    <row r="574" customFormat="false" ht="15" hidden="false" customHeight="false" outlineLevel="0" collapsed="false">
      <c r="G574" s="18" t="n">
        <v>568</v>
      </c>
      <c r="H574" s="0" t="n">
        <v>627</v>
      </c>
      <c r="J574" s="0" t="n">
        <v>738</v>
      </c>
      <c r="L574" s="0" t="n">
        <f aca="false">(J574-H574)/SQRT(J574)</f>
        <v>4.08596646476932</v>
      </c>
    </row>
    <row r="575" customFormat="false" ht="15" hidden="false" customHeight="false" outlineLevel="0" collapsed="false">
      <c r="G575" s="18" t="n">
        <v>569</v>
      </c>
      <c r="H575" s="0" t="n">
        <v>600</v>
      </c>
      <c r="J575" s="0" t="n">
        <v>745</v>
      </c>
      <c r="L575" s="0" t="n">
        <f aca="false">(J575-H575)/SQRT(J575)</f>
        <v>5.31238896449301</v>
      </c>
    </row>
    <row r="576" customFormat="false" ht="15" hidden="false" customHeight="false" outlineLevel="0" collapsed="false">
      <c r="G576" s="18" t="n">
        <v>570</v>
      </c>
      <c r="H576" s="0" t="n">
        <v>613</v>
      </c>
      <c r="J576" s="0" t="n">
        <v>687</v>
      </c>
      <c r="L576" s="0" t="n">
        <f aca="false">(J576-H576)/SQRT(J576)</f>
        <v>2.82327609675111</v>
      </c>
    </row>
    <row r="577" customFormat="false" ht="15" hidden="false" customHeight="false" outlineLevel="0" collapsed="false">
      <c r="G577" s="18" t="n">
        <v>571</v>
      </c>
      <c r="H577" s="0" t="n">
        <v>618</v>
      </c>
      <c r="J577" s="0" t="n">
        <v>655</v>
      </c>
      <c r="L577" s="0" t="n">
        <f aca="false">(J577-H577)/SQRT(J577)</f>
        <v>1.44570963055444</v>
      </c>
    </row>
    <row r="578" customFormat="false" ht="15" hidden="false" customHeight="false" outlineLevel="0" collapsed="false">
      <c r="G578" s="18" t="n">
        <v>572</v>
      </c>
      <c r="H578" s="0" t="n">
        <v>606</v>
      </c>
      <c r="J578" s="0" t="n">
        <v>691</v>
      </c>
      <c r="L578" s="0" t="n">
        <f aca="false">(J578-H578)/SQRT(J578)</f>
        <v>3.23355239186127</v>
      </c>
    </row>
    <row r="579" customFormat="false" ht="15" hidden="false" customHeight="false" outlineLevel="0" collapsed="false">
      <c r="G579" s="18" t="n">
        <v>573</v>
      </c>
      <c r="H579" s="0" t="n">
        <v>609</v>
      </c>
      <c r="J579" s="0" t="n">
        <v>694</v>
      </c>
      <c r="L579" s="0" t="n">
        <f aca="false">(J579-H579)/SQRT(J579)</f>
        <v>3.22655587650477</v>
      </c>
    </row>
    <row r="580" customFormat="false" ht="15" hidden="false" customHeight="false" outlineLevel="0" collapsed="false">
      <c r="G580" s="18" t="n">
        <v>574</v>
      </c>
      <c r="H580" s="0" t="n">
        <v>632</v>
      </c>
      <c r="J580" s="0" t="n">
        <v>716</v>
      </c>
      <c r="L580" s="0" t="n">
        <f aca="false">(J580-H580)/SQRT(J580)</f>
        <v>3.13922738955813</v>
      </c>
    </row>
    <row r="581" customFormat="false" ht="15" hidden="false" customHeight="false" outlineLevel="0" collapsed="false">
      <c r="G581" s="18" t="n">
        <v>575</v>
      </c>
      <c r="H581" s="0" t="n">
        <v>640</v>
      </c>
      <c r="J581" s="0" t="n">
        <v>718</v>
      </c>
      <c r="L581" s="0" t="n">
        <f aca="false">(J581-H581)/SQRT(J581)</f>
        <v>2.9109341463621</v>
      </c>
    </row>
    <row r="582" customFormat="false" ht="15" hidden="false" customHeight="false" outlineLevel="0" collapsed="false">
      <c r="G582" s="18" t="n">
        <v>576</v>
      </c>
      <c r="H582" s="0" t="n">
        <v>607</v>
      </c>
      <c r="J582" s="0" t="n">
        <v>684</v>
      </c>
      <c r="L582" s="0" t="n">
        <f aca="false">(J582-H582)/SQRT(J582)</f>
        <v>2.94416858467221</v>
      </c>
    </row>
    <row r="583" customFormat="false" ht="15" hidden="false" customHeight="false" outlineLevel="0" collapsed="false">
      <c r="G583" s="18" t="n">
        <v>577</v>
      </c>
      <c r="H583" s="0" t="n">
        <v>666</v>
      </c>
      <c r="J583" s="0" t="n">
        <v>706</v>
      </c>
      <c r="L583" s="0" t="n">
        <f aca="false">(J583-H583)/SQRT(J583)</f>
        <v>1.50541985898996</v>
      </c>
    </row>
    <row r="584" customFormat="false" ht="15" hidden="false" customHeight="false" outlineLevel="0" collapsed="false">
      <c r="G584" s="18" t="n">
        <v>578</v>
      </c>
      <c r="H584" s="0" t="n">
        <v>638</v>
      </c>
      <c r="J584" s="0" t="n">
        <v>643</v>
      </c>
      <c r="L584" s="0" t="n">
        <f aca="false">(J584-H584)/SQRT(J584)</f>
        <v>0.197180751681275</v>
      </c>
    </row>
    <row r="585" customFormat="false" ht="15" hidden="false" customHeight="false" outlineLevel="0" collapsed="false">
      <c r="G585" s="18" t="n">
        <v>579</v>
      </c>
      <c r="H585" s="0" t="n">
        <v>618</v>
      </c>
      <c r="J585" s="0" t="n">
        <v>695</v>
      </c>
      <c r="L585" s="0" t="n">
        <f aca="false">(J585-H585)/SQRT(J585)</f>
        <v>2.92077648097189</v>
      </c>
    </row>
    <row r="586" customFormat="false" ht="15" hidden="false" customHeight="false" outlineLevel="0" collapsed="false">
      <c r="G586" s="18" t="n">
        <v>580</v>
      </c>
      <c r="H586" s="0" t="n">
        <v>592</v>
      </c>
      <c r="J586" s="0" t="n">
        <v>694</v>
      </c>
      <c r="L586" s="0" t="n">
        <f aca="false">(J586-H586)/SQRT(J586)</f>
        <v>3.87186705180573</v>
      </c>
    </row>
    <row r="587" customFormat="false" ht="15" hidden="false" customHeight="false" outlineLevel="0" collapsed="false">
      <c r="G587" s="18" t="n">
        <v>581</v>
      </c>
      <c r="H587" s="0" t="n">
        <v>625</v>
      </c>
      <c r="J587" s="0" t="n">
        <v>650</v>
      </c>
      <c r="L587" s="0" t="n">
        <f aca="false">(J587-H587)/SQRT(J587)</f>
        <v>0.98058067569092</v>
      </c>
    </row>
    <row r="588" customFormat="false" ht="15" hidden="false" customHeight="false" outlineLevel="0" collapsed="false">
      <c r="G588" s="18" t="n">
        <v>582</v>
      </c>
      <c r="H588" s="0" t="n">
        <v>600</v>
      </c>
      <c r="J588" s="0" t="n">
        <v>701</v>
      </c>
      <c r="L588" s="0" t="n">
        <f aca="false">(J588-H588)/SQRT(J588)</f>
        <v>3.81471735173251</v>
      </c>
    </row>
    <row r="589" customFormat="false" ht="15" hidden="false" customHeight="false" outlineLevel="0" collapsed="false">
      <c r="G589" s="18" t="n">
        <v>583</v>
      </c>
      <c r="H589" s="0" t="n">
        <v>669</v>
      </c>
      <c r="J589" s="0" t="n">
        <v>726</v>
      </c>
      <c r="L589" s="0" t="n">
        <f aca="false">(J589-H589)/SQRT(J589)</f>
        <v>2.11546841422184</v>
      </c>
    </row>
    <row r="590" customFormat="false" ht="15" hidden="false" customHeight="false" outlineLevel="0" collapsed="false">
      <c r="G590" s="18" t="n">
        <v>584</v>
      </c>
      <c r="H590" s="0" t="n">
        <v>649</v>
      </c>
      <c r="J590" s="0" t="n">
        <v>677</v>
      </c>
      <c r="L590" s="0" t="n">
        <f aca="false">(J590-H590)/SQRT(J590)</f>
        <v>1.07612741883372</v>
      </c>
    </row>
    <row r="591" customFormat="false" ht="15" hidden="false" customHeight="false" outlineLevel="0" collapsed="false">
      <c r="G591" s="18" t="n">
        <v>585</v>
      </c>
      <c r="H591" s="0" t="n">
        <v>627</v>
      </c>
      <c r="J591" s="0" t="n">
        <v>627</v>
      </c>
      <c r="L591" s="0" t="n">
        <f aca="false">(J591-H591)/SQRT(J591)</f>
        <v>0</v>
      </c>
    </row>
    <row r="592" customFormat="false" ht="15" hidden="false" customHeight="false" outlineLevel="0" collapsed="false">
      <c r="G592" s="18" t="n">
        <v>586</v>
      </c>
      <c r="H592" s="0" t="n">
        <v>647</v>
      </c>
      <c r="J592" s="0" t="n">
        <v>693</v>
      </c>
      <c r="L592" s="0" t="n">
        <f aca="false">(J592-H592)/SQRT(J592)</f>
        <v>1.74739550571445</v>
      </c>
    </row>
    <row r="593" customFormat="false" ht="15" hidden="false" customHeight="false" outlineLevel="0" collapsed="false">
      <c r="G593" s="18" t="n">
        <v>587</v>
      </c>
      <c r="H593" s="0" t="n">
        <v>614</v>
      </c>
      <c r="J593" s="0" t="n">
        <v>664</v>
      </c>
      <c r="L593" s="0" t="n">
        <f aca="false">(J593-H593)/SQRT(J593)</f>
        <v>1.94037631426583</v>
      </c>
    </row>
    <row r="594" customFormat="false" ht="15" hidden="false" customHeight="false" outlineLevel="0" collapsed="false">
      <c r="G594" s="18" t="n">
        <v>588</v>
      </c>
      <c r="H594" s="0" t="n">
        <v>615</v>
      </c>
      <c r="J594" s="0" t="n">
        <v>700</v>
      </c>
      <c r="L594" s="0" t="n">
        <f aca="false">(J594-H594)/SQRT(J594)</f>
        <v>3.21269802057843</v>
      </c>
    </row>
    <row r="595" customFormat="false" ht="15" hidden="false" customHeight="false" outlineLevel="0" collapsed="false">
      <c r="G595" s="18" t="n">
        <v>589</v>
      </c>
      <c r="H595" s="0" t="n">
        <v>582</v>
      </c>
      <c r="J595" s="0" t="n">
        <v>673</v>
      </c>
      <c r="L595" s="0" t="n">
        <f aca="false">(J595-H595)/SQRT(J595)</f>
        <v>3.50779221743723</v>
      </c>
    </row>
    <row r="596" customFormat="false" ht="15" hidden="false" customHeight="false" outlineLevel="0" collapsed="false">
      <c r="G596" s="18" t="n">
        <v>590</v>
      </c>
      <c r="H596" s="0" t="n">
        <v>572</v>
      </c>
      <c r="J596" s="0" t="n">
        <v>687</v>
      </c>
      <c r="L596" s="0" t="n">
        <f aca="false">(J596-H596)/SQRT(J596)</f>
        <v>4.38752366386997</v>
      </c>
    </row>
    <row r="597" customFormat="false" ht="15" hidden="false" customHeight="false" outlineLevel="0" collapsed="false">
      <c r="G597" s="18" t="n">
        <v>591</v>
      </c>
      <c r="H597" s="0" t="n">
        <v>618</v>
      </c>
      <c r="J597" s="0" t="n">
        <v>652</v>
      </c>
      <c r="L597" s="0" t="n">
        <f aca="false">(J597-H597)/SQRT(J597)</f>
        <v>1.33154276497953</v>
      </c>
    </row>
    <row r="598" customFormat="false" ht="15" hidden="false" customHeight="false" outlineLevel="0" collapsed="false">
      <c r="G598" s="18" t="n">
        <v>592</v>
      </c>
      <c r="H598" s="0" t="n">
        <v>567</v>
      </c>
      <c r="J598" s="0" t="n">
        <v>643</v>
      </c>
      <c r="L598" s="0" t="n">
        <f aca="false">(J598-H598)/SQRT(J598)</f>
        <v>2.99714742555538</v>
      </c>
    </row>
    <row r="599" customFormat="false" ht="15" hidden="false" customHeight="false" outlineLevel="0" collapsed="false">
      <c r="G599" s="18" t="n">
        <v>593</v>
      </c>
      <c r="H599" s="0" t="n">
        <v>586</v>
      </c>
      <c r="J599" s="0" t="n">
        <v>651</v>
      </c>
      <c r="L599" s="0" t="n">
        <f aca="false">(J599-H599)/SQRT(J599)</f>
        <v>2.54755085542627</v>
      </c>
    </row>
    <row r="600" customFormat="false" ht="15" hidden="false" customHeight="false" outlineLevel="0" collapsed="false">
      <c r="G600" s="18" t="n">
        <v>594</v>
      </c>
      <c r="H600" s="0" t="n">
        <v>621</v>
      </c>
      <c r="J600" s="0" t="n">
        <v>637</v>
      </c>
      <c r="L600" s="0" t="n">
        <f aca="false">(J600-H600)/SQRT(J600)</f>
        <v>0.633943081400262</v>
      </c>
    </row>
    <row r="601" customFormat="false" ht="15" hidden="false" customHeight="false" outlineLevel="0" collapsed="false">
      <c r="G601" s="18" t="n">
        <v>595</v>
      </c>
      <c r="H601" s="0" t="n">
        <v>594</v>
      </c>
      <c r="J601" s="0" t="n">
        <v>661</v>
      </c>
      <c r="L601" s="0" t="n">
        <f aca="false">(J601-H601)/SQRT(J601)</f>
        <v>2.60599796930779</v>
      </c>
    </row>
    <row r="602" customFormat="false" ht="15" hidden="false" customHeight="false" outlineLevel="0" collapsed="false">
      <c r="G602" s="18" t="n">
        <v>596</v>
      </c>
      <c r="H602" s="0" t="n">
        <v>572</v>
      </c>
      <c r="J602" s="0" t="n">
        <v>639</v>
      </c>
      <c r="L602" s="0" t="n">
        <f aca="false">(J602-H602)/SQRT(J602)</f>
        <v>2.65047903663294</v>
      </c>
    </row>
    <row r="603" customFormat="false" ht="15" hidden="false" customHeight="false" outlineLevel="0" collapsed="false">
      <c r="G603" s="18" t="n">
        <v>597</v>
      </c>
      <c r="H603" s="0" t="n">
        <v>585</v>
      </c>
      <c r="J603" s="0" t="n">
        <v>642</v>
      </c>
      <c r="L603" s="0" t="n">
        <f aca="false">(J603-H603)/SQRT(J603)</f>
        <v>2.249610558197</v>
      </c>
    </row>
    <row r="604" customFormat="false" ht="15" hidden="false" customHeight="false" outlineLevel="0" collapsed="false">
      <c r="G604" s="18" t="n">
        <v>598</v>
      </c>
      <c r="H604" s="0" t="n">
        <v>570</v>
      </c>
      <c r="J604" s="0" t="n">
        <v>645</v>
      </c>
      <c r="L604" s="0" t="n">
        <f aca="false">(J604-H604)/SQRT(J604)</f>
        <v>2.95312211609309</v>
      </c>
    </row>
    <row r="605" customFormat="false" ht="15" hidden="false" customHeight="false" outlineLevel="0" collapsed="false">
      <c r="G605" s="18" t="n">
        <v>599</v>
      </c>
      <c r="H605" s="0" t="n">
        <v>578</v>
      </c>
      <c r="J605" s="0" t="n">
        <v>685</v>
      </c>
      <c r="L605" s="0" t="n">
        <f aca="false">(J605-H605)/SQRT(J605)</f>
        <v>4.08825985146966</v>
      </c>
    </row>
    <row r="606" customFormat="false" ht="15" hidden="false" customHeight="false" outlineLevel="0" collapsed="false">
      <c r="G606" s="18" t="n">
        <v>600</v>
      </c>
      <c r="H606" s="0" t="n">
        <v>598</v>
      </c>
      <c r="J606" s="0" t="n">
        <v>646</v>
      </c>
      <c r="L606" s="0" t="n">
        <f aca="false">(J606-H606)/SQRT(J606)</f>
        <v>1.88853474087512</v>
      </c>
    </row>
    <row r="607" customFormat="false" ht="15" hidden="false" customHeight="false" outlineLevel="0" collapsed="false">
      <c r="G607" s="18" t="n">
        <v>601</v>
      </c>
      <c r="H607" s="0" t="n">
        <v>589</v>
      </c>
      <c r="J607" s="0" t="n">
        <v>678</v>
      </c>
      <c r="L607" s="0" t="n">
        <f aca="false">(J607-H607)/SQRT(J607)</f>
        <v>3.41802440825943</v>
      </c>
    </row>
    <row r="608" customFormat="false" ht="15" hidden="false" customHeight="false" outlineLevel="0" collapsed="false">
      <c r="G608" s="18" t="n">
        <v>602</v>
      </c>
      <c r="H608" s="0" t="n">
        <v>584</v>
      </c>
      <c r="J608" s="0" t="n">
        <v>653</v>
      </c>
      <c r="L608" s="0" t="n">
        <f aca="false">(J608-H608)/SQRT(J608)</f>
        <v>2.70017865667217</v>
      </c>
    </row>
    <row r="609" customFormat="false" ht="15" hidden="false" customHeight="false" outlineLevel="0" collapsed="false">
      <c r="G609" s="18" t="n">
        <v>603</v>
      </c>
      <c r="H609" s="0" t="n">
        <v>644</v>
      </c>
      <c r="J609" s="0" t="n">
        <v>659</v>
      </c>
      <c r="L609" s="0" t="n">
        <f aca="false">(J609-H609)/SQRT(J609)</f>
        <v>0.584317040348715</v>
      </c>
    </row>
    <row r="610" customFormat="false" ht="15" hidden="false" customHeight="false" outlineLevel="0" collapsed="false">
      <c r="G610" s="18" t="n">
        <v>604</v>
      </c>
      <c r="H610" s="0" t="n">
        <v>529</v>
      </c>
      <c r="J610" s="0" t="n">
        <v>648</v>
      </c>
      <c r="L610" s="0" t="n">
        <f aca="false">(J610-H610)/SQRT(J610)</f>
        <v>4.6747614978444</v>
      </c>
    </row>
    <row r="611" customFormat="false" ht="15" hidden="false" customHeight="false" outlineLevel="0" collapsed="false">
      <c r="G611" s="18" t="n">
        <v>605</v>
      </c>
      <c r="H611" s="0" t="n">
        <v>571</v>
      </c>
      <c r="J611" s="0" t="n">
        <v>613</v>
      </c>
      <c r="L611" s="0" t="n">
        <f aca="false">(J611-H611)/SQRT(J611)</f>
        <v>1.69636402261624</v>
      </c>
    </row>
    <row r="612" customFormat="false" ht="15" hidden="false" customHeight="false" outlineLevel="0" collapsed="false">
      <c r="G612" s="18" t="n">
        <v>606</v>
      </c>
      <c r="H612" s="0" t="n">
        <v>581</v>
      </c>
      <c r="J612" s="0" t="n">
        <v>648</v>
      </c>
      <c r="L612" s="0" t="n">
        <f aca="false">(J612-H612)/SQRT(J612)</f>
        <v>2.63200857441659</v>
      </c>
    </row>
    <row r="613" customFormat="false" ht="15" hidden="false" customHeight="false" outlineLevel="0" collapsed="false">
      <c r="G613" s="18" t="n">
        <v>607</v>
      </c>
      <c r="H613" s="0" t="n">
        <v>583</v>
      </c>
      <c r="J613" s="0" t="n">
        <v>616</v>
      </c>
      <c r="L613" s="0" t="n">
        <f aca="false">(J613-H613)/SQRT(J613)</f>
        <v>1.32960789064188</v>
      </c>
    </row>
    <row r="614" customFormat="false" ht="15" hidden="false" customHeight="false" outlineLevel="0" collapsed="false">
      <c r="G614" s="18" t="n">
        <v>608</v>
      </c>
      <c r="H614" s="0" t="n">
        <v>585</v>
      </c>
      <c r="J614" s="0" t="n">
        <v>647</v>
      </c>
      <c r="L614" s="0" t="n">
        <f aca="false">(J614-H614)/SQRT(J614)</f>
        <v>2.43747151530933</v>
      </c>
    </row>
    <row r="615" customFormat="false" ht="15" hidden="false" customHeight="false" outlineLevel="0" collapsed="false">
      <c r="G615" s="18" t="n">
        <v>609</v>
      </c>
      <c r="H615" s="0" t="n">
        <v>574</v>
      </c>
      <c r="J615" s="0" t="n">
        <v>649</v>
      </c>
      <c r="L615" s="0" t="n">
        <f aca="false">(J615-H615)/SQRT(J615)</f>
        <v>2.94400751992072</v>
      </c>
    </row>
    <row r="616" customFormat="false" ht="15" hidden="false" customHeight="false" outlineLevel="0" collapsed="false">
      <c r="G616" s="18" t="n">
        <v>610</v>
      </c>
      <c r="H616" s="0" t="n">
        <v>558</v>
      </c>
      <c r="J616" s="0" t="n">
        <v>662</v>
      </c>
      <c r="L616" s="0" t="n">
        <f aca="false">(J616-H616)/SQRT(J616)</f>
        <v>4.04207478654965</v>
      </c>
    </row>
    <row r="617" customFormat="false" ht="15" hidden="false" customHeight="false" outlineLevel="0" collapsed="false">
      <c r="G617" s="18" t="n">
        <v>611</v>
      </c>
      <c r="H617" s="0" t="n">
        <v>542</v>
      </c>
      <c r="J617" s="0" t="n">
        <v>620</v>
      </c>
      <c r="L617" s="0" t="n">
        <f aca="false">(J617-H617)/SQRT(J617)</f>
        <v>3.13255538271975</v>
      </c>
    </row>
    <row r="618" customFormat="false" ht="15" hidden="false" customHeight="false" outlineLevel="0" collapsed="false">
      <c r="G618" s="18" t="n">
        <v>612</v>
      </c>
      <c r="H618" s="0" t="n">
        <v>563</v>
      </c>
      <c r="J618" s="0" t="n">
        <v>629</v>
      </c>
      <c r="L618" s="0" t="n">
        <f aca="false">(J618-H618)/SQRT(J618)</f>
        <v>2.63159233533537</v>
      </c>
    </row>
    <row r="619" customFormat="false" ht="15" hidden="false" customHeight="false" outlineLevel="0" collapsed="false">
      <c r="G619" s="18" t="n">
        <v>613</v>
      </c>
      <c r="H619" s="0" t="n">
        <v>602</v>
      </c>
      <c r="J619" s="0" t="n">
        <v>577</v>
      </c>
      <c r="L619" s="0" t="n">
        <f aca="false">(J619-H619)/SQRT(J619)</f>
        <v>-1.04076361780453</v>
      </c>
    </row>
    <row r="620" customFormat="false" ht="15" hidden="false" customHeight="false" outlineLevel="0" collapsed="false">
      <c r="G620" s="18" t="n">
        <v>614</v>
      </c>
      <c r="H620" s="0" t="n">
        <v>559</v>
      </c>
      <c r="J620" s="0" t="n">
        <v>650</v>
      </c>
      <c r="L620" s="0" t="n">
        <f aca="false">(J620-H620)/SQRT(J620)</f>
        <v>3.56931365951495</v>
      </c>
    </row>
    <row r="621" customFormat="false" ht="15" hidden="false" customHeight="false" outlineLevel="0" collapsed="false">
      <c r="G621" s="18" t="n">
        <v>615</v>
      </c>
      <c r="H621" s="0" t="n">
        <v>548</v>
      </c>
      <c r="J621" s="0" t="n">
        <v>622</v>
      </c>
      <c r="L621" s="0" t="n">
        <f aca="false">(J621-H621)/SQRT(J621)</f>
        <v>2.96712967712911</v>
      </c>
    </row>
    <row r="622" customFormat="false" ht="15" hidden="false" customHeight="false" outlineLevel="0" collapsed="false">
      <c r="G622" s="18" t="n">
        <v>616</v>
      </c>
      <c r="H622" s="0" t="n">
        <v>580</v>
      </c>
      <c r="J622" s="0" t="n">
        <v>672</v>
      </c>
      <c r="L622" s="0" t="n">
        <f aca="false">(J622-H622)/SQRT(J622)</f>
        <v>3.54897704912811</v>
      </c>
    </row>
    <row r="623" customFormat="false" ht="15" hidden="false" customHeight="false" outlineLevel="0" collapsed="false">
      <c r="G623" s="18" t="n">
        <v>617</v>
      </c>
      <c r="H623" s="0" t="n">
        <v>531</v>
      </c>
      <c r="J623" s="0" t="n">
        <v>645</v>
      </c>
      <c r="L623" s="0" t="n">
        <f aca="false">(J623-H623)/SQRT(J623)</f>
        <v>4.4887456164615</v>
      </c>
    </row>
    <row r="624" customFormat="false" ht="15" hidden="false" customHeight="false" outlineLevel="0" collapsed="false">
      <c r="G624" s="18" t="n">
        <v>618</v>
      </c>
      <c r="H624" s="0" t="n">
        <v>535</v>
      </c>
      <c r="J624" s="0" t="n">
        <v>593</v>
      </c>
      <c r="L624" s="0" t="n">
        <f aca="false">(J624-H624)/SQRT(J624)</f>
        <v>2.38177453082423</v>
      </c>
    </row>
    <row r="625" customFormat="false" ht="15" hidden="false" customHeight="false" outlineLevel="0" collapsed="false">
      <c r="G625" s="18" t="n">
        <v>619</v>
      </c>
      <c r="H625" s="0" t="n">
        <v>539</v>
      </c>
      <c r="J625" s="0" t="n">
        <v>597</v>
      </c>
      <c r="L625" s="0" t="n">
        <f aca="false">(J625-H625)/SQRT(J625)</f>
        <v>2.37378197630317</v>
      </c>
    </row>
    <row r="626" customFormat="false" ht="15" hidden="false" customHeight="false" outlineLevel="0" collapsed="false">
      <c r="G626" s="18" t="n">
        <v>620</v>
      </c>
      <c r="H626" s="0" t="n">
        <v>576</v>
      </c>
      <c r="J626" s="0" t="n">
        <v>612</v>
      </c>
      <c r="L626" s="0" t="n">
        <f aca="false">(J626-H626)/SQRT(J626)</f>
        <v>1.455213750218</v>
      </c>
    </row>
    <row r="627" customFormat="false" ht="15" hidden="false" customHeight="false" outlineLevel="0" collapsed="false">
      <c r="G627" s="18" t="n">
        <v>621</v>
      </c>
      <c r="H627" s="0" t="n">
        <v>554</v>
      </c>
      <c r="J627" s="0" t="n">
        <v>588</v>
      </c>
      <c r="L627" s="0" t="n">
        <f aca="false">(J627-H627)/SQRT(J627)</f>
        <v>1.40213636803195</v>
      </c>
    </row>
    <row r="628" customFormat="false" ht="15" hidden="false" customHeight="false" outlineLevel="0" collapsed="false">
      <c r="G628" s="18" t="n">
        <v>622</v>
      </c>
      <c r="H628" s="0" t="n">
        <v>541</v>
      </c>
      <c r="J628" s="0" t="n">
        <v>576</v>
      </c>
      <c r="L628" s="0" t="n">
        <f aca="false">(J628-H628)/SQRT(J628)</f>
        <v>1.45833333333333</v>
      </c>
    </row>
    <row r="629" customFormat="false" ht="15" hidden="false" customHeight="false" outlineLevel="0" collapsed="false">
      <c r="G629" s="18" t="n">
        <v>623</v>
      </c>
      <c r="H629" s="0" t="n">
        <v>550</v>
      </c>
      <c r="J629" s="0" t="n">
        <v>621</v>
      </c>
      <c r="L629" s="0" t="n">
        <f aca="false">(J629-H629)/SQRT(J629)</f>
        <v>2.8491318563632</v>
      </c>
    </row>
    <row r="630" customFormat="false" ht="15" hidden="false" customHeight="false" outlineLevel="0" collapsed="false">
      <c r="G630" s="18" t="n">
        <v>624</v>
      </c>
      <c r="H630" s="0" t="n">
        <v>571</v>
      </c>
      <c r="J630" s="0" t="n">
        <v>563</v>
      </c>
      <c r="L630" s="0" t="n">
        <f aca="false">(J630-H630)/SQRT(J630)</f>
        <v>-0.337159801568872</v>
      </c>
    </row>
    <row r="631" customFormat="false" ht="15" hidden="false" customHeight="false" outlineLevel="0" collapsed="false">
      <c r="G631" s="18" t="n">
        <v>625</v>
      </c>
      <c r="H631" s="0" t="n">
        <v>541</v>
      </c>
      <c r="J631" s="0" t="n">
        <v>649</v>
      </c>
      <c r="L631" s="0" t="n">
        <f aca="false">(J631-H631)/SQRT(J631)</f>
        <v>4.23937082868584</v>
      </c>
    </row>
    <row r="632" customFormat="false" ht="15" hidden="false" customHeight="false" outlineLevel="0" collapsed="false">
      <c r="G632" s="18" t="n">
        <v>626</v>
      </c>
      <c r="H632" s="0" t="n">
        <v>550</v>
      </c>
      <c r="J632" s="0" t="n">
        <v>574</v>
      </c>
      <c r="L632" s="0" t="n">
        <f aca="false">(J632-H632)/SQRT(J632)</f>
        <v>1.00174064535562</v>
      </c>
    </row>
    <row r="633" customFormat="false" ht="15" hidden="false" customHeight="false" outlineLevel="0" collapsed="false">
      <c r="G633" s="18" t="n">
        <v>627</v>
      </c>
      <c r="H633" s="0" t="n">
        <v>595</v>
      </c>
      <c r="J633" s="0" t="n">
        <v>614</v>
      </c>
      <c r="L633" s="0" t="n">
        <f aca="false">(J633-H633)/SQRT(J633)</f>
        <v>0.766777596657699</v>
      </c>
    </row>
    <row r="634" customFormat="false" ht="15" hidden="false" customHeight="false" outlineLevel="0" collapsed="false">
      <c r="G634" s="18" t="n">
        <v>628</v>
      </c>
      <c r="H634" s="0" t="n">
        <v>546</v>
      </c>
      <c r="J634" s="0" t="n">
        <v>624</v>
      </c>
      <c r="L634" s="0" t="n">
        <f aca="false">(J634-H634)/SQRT(J634)</f>
        <v>3.1224989991992</v>
      </c>
    </row>
    <row r="635" customFormat="false" ht="15" hidden="false" customHeight="false" outlineLevel="0" collapsed="false">
      <c r="G635" s="18" t="n">
        <v>629</v>
      </c>
      <c r="H635" s="0" t="n">
        <v>530</v>
      </c>
      <c r="J635" s="0" t="n">
        <v>599</v>
      </c>
      <c r="L635" s="0" t="n">
        <f aca="false">(J635-H635)/SQRT(J635)</f>
        <v>2.81926357023676</v>
      </c>
    </row>
    <row r="636" customFormat="false" ht="15" hidden="false" customHeight="false" outlineLevel="0" collapsed="false">
      <c r="G636" s="18" t="n">
        <v>630</v>
      </c>
      <c r="H636" s="0" t="n">
        <v>558</v>
      </c>
      <c r="J636" s="0" t="n">
        <v>594</v>
      </c>
      <c r="L636" s="0" t="n">
        <f aca="false">(J636-H636)/SQRT(J636)</f>
        <v>1.47709789175199</v>
      </c>
    </row>
    <row r="637" customFormat="false" ht="15" hidden="false" customHeight="false" outlineLevel="0" collapsed="false">
      <c r="G637" s="18" t="n">
        <v>631</v>
      </c>
      <c r="H637" s="0" t="n">
        <v>522</v>
      </c>
      <c r="J637" s="0" t="n">
        <v>625</v>
      </c>
      <c r="L637" s="0" t="n">
        <f aca="false">(J637-H637)/SQRT(J637)</f>
        <v>4.12</v>
      </c>
    </row>
    <row r="638" customFormat="false" ht="15" hidden="false" customHeight="false" outlineLevel="0" collapsed="false">
      <c r="G638" s="18" t="n">
        <v>632</v>
      </c>
      <c r="H638" s="0" t="n">
        <v>563</v>
      </c>
      <c r="J638" s="0" t="n">
        <v>595</v>
      </c>
      <c r="L638" s="0" t="n">
        <f aca="false">(J638-H638)/SQRT(J638)</f>
        <v>1.31187209870526</v>
      </c>
    </row>
    <row r="639" customFormat="false" ht="15" hidden="false" customHeight="false" outlineLevel="0" collapsed="false">
      <c r="G639" s="18" t="n">
        <v>633</v>
      </c>
      <c r="H639" s="0" t="n">
        <v>552</v>
      </c>
      <c r="J639" s="0" t="n">
        <v>541</v>
      </c>
      <c r="L639" s="0" t="n">
        <f aca="false">(J639-H639)/SQRT(J639)</f>
        <v>-0.472926938431583</v>
      </c>
    </row>
    <row r="640" customFormat="false" ht="15" hidden="false" customHeight="false" outlineLevel="0" collapsed="false">
      <c r="G640" s="18" t="n">
        <v>634</v>
      </c>
      <c r="H640" s="0" t="n">
        <v>545</v>
      </c>
      <c r="J640" s="0" t="n">
        <v>581</v>
      </c>
      <c r="L640" s="0" t="n">
        <f aca="false">(J640-H640)/SQRT(J640)</f>
        <v>1.49353166456104</v>
      </c>
    </row>
    <row r="641" customFormat="false" ht="15" hidden="false" customHeight="false" outlineLevel="0" collapsed="false">
      <c r="G641" s="18" t="n">
        <v>635</v>
      </c>
      <c r="H641" s="0" t="n">
        <v>526</v>
      </c>
      <c r="J641" s="0" t="n">
        <v>613</v>
      </c>
      <c r="L641" s="0" t="n">
        <f aca="false">(J641-H641)/SQRT(J641)</f>
        <v>3.51389690399078</v>
      </c>
    </row>
    <row r="642" customFormat="false" ht="15" hidden="false" customHeight="false" outlineLevel="0" collapsed="false">
      <c r="G642" s="18" t="n">
        <v>636</v>
      </c>
      <c r="H642" s="0" t="n">
        <v>523</v>
      </c>
      <c r="J642" s="0" t="n">
        <v>532</v>
      </c>
      <c r="L642" s="0" t="n">
        <f aca="false">(J642-H642)/SQRT(J642)</f>
        <v>0.390199486285854</v>
      </c>
    </row>
    <row r="643" customFormat="false" ht="15" hidden="false" customHeight="false" outlineLevel="0" collapsed="false">
      <c r="G643" s="18" t="n">
        <v>637</v>
      </c>
      <c r="H643" s="0" t="n">
        <v>530</v>
      </c>
      <c r="J643" s="0" t="n">
        <v>586</v>
      </c>
      <c r="L643" s="0" t="n">
        <f aca="false">(J643-H643)/SQRT(J643)</f>
        <v>2.31333867736168</v>
      </c>
    </row>
    <row r="644" customFormat="false" ht="15" hidden="false" customHeight="false" outlineLevel="0" collapsed="false">
      <c r="G644" s="18" t="n">
        <v>638</v>
      </c>
      <c r="H644" s="0" t="n">
        <v>539</v>
      </c>
      <c r="J644" s="0" t="n">
        <v>533</v>
      </c>
      <c r="L644" s="0" t="n">
        <f aca="false">(J644-H644)/SQRT(J644)</f>
        <v>-0.259888849094526</v>
      </c>
    </row>
    <row r="645" customFormat="false" ht="15" hidden="false" customHeight="false" outlineLevel="0" collapsed="false">
      <c r="G645" s="18" t="n">
        <v>639</v>
      </c>
      <c r="H645" s="0" t="n">
        <v>526</v>
      </c>
      <c r="J645" s="0" t="n">
        <v>563</v>
      </c>
      <c r="L645" s="0" t="n">
        <f aca="false">(J645-H645)/SQRT(J645)</f>
        <v>1.55936408225603</v>
      </c>
    </row>
    <row r="646" customFormat="false" ht="15" hidden="false" customHeight="false" outlineLevel="0" collapsed="false">
      <c r="G646" s="18" t="n">
        <v>640</v>
      </c>
      <c r="H646" s="0" t="n">
        <v>535</v>
      </c>
      <c r="J646" s="0" t="n">
        <v>591</v>
      </c>
      <c r="L646" s="0" t="n">
        <f aca="false">(J646-H646)/SQRT(J646)</f>
        <v>2.30353219541124</v>
      </c>
    </row>
    <row r="647" customFormat="false" ht="15" hidden="false" customHeight="false" outlineLevel="0" collapsed="false">
      <c r="G647" s="18" t="n">
        <v>641</v>
      </c>
      <c r="H647" s="0" t="n">
        <v>550</v>
      </c>
      <c r="J647" s="0" t="n">
        <v>563</v>
      </c>
      <c r="L647" s="0" t="n">
        <f aca="false">(J647-H647)/SQRT(J647)</f>
        <v>0.547884677549416</v>
      </c>
    </row>
    <row r="648" customFormat="false" ht="15" hidden="false" customHeight="false" outlineLevel="0" collapsed="false">
      <c r="G648" s="18" t="n">
        <v>642</v>
      </c>
      <c r="H648" s="0" t="n">
        <v>528</v>
      </c>
      <c r="J648" s="0" t="n">
        <v>602</v>
      </c>
      <c r="L648" s="0" t="n">
        <f aca="false">(J648-H648)/SQRT(J648)</f>
        <v>3.01601483997512</v>
      </c>
    </row>
    <row r="649" customFormat="false" ht="15" hidden="false" customHeight="false" outlineLevel="0" collapsed="false">
      <c r="G649" s="18" t="n">
        <v>643</v>
      </c>
      <c r="H649" s="0" t="n">
        <v>515</v>
      </c>
      <c r="J649" s="0" t="n">
        <v>555</v>
      </c>
      <c r="L649" s="0" t="n">
        <f aca="false">(J649-H649)/SQRT(J649)</f>
        <v>1.69790543991204</v>
      </c>
    </row>
    <row r="650" customFormat="false" ht="15" hidden="false" customHeight="false" outlineLevel="0" collapsed="false">
      <c r="G650" s="18" t="n">
        <v>644</v>
      </c>
      <c r="H650" s="0" t="n">
        <v>523</v>
      </c>
      <c r="J650" s="0" t="n">
        <v>565</v>
      </c>
      <c r="L650" s="0" t="n">
        <f aca="false">(J650-H650)/SQRT(J650)</f>
        <v>1.76695328002902</v>
      </c>
    </row>
    <row r="651" customFormat="false" ht="15" hidden="false" customHeight="false" outlineLevel="0" collapsed="false">
      <c r="G651" s="18" t="n">
        <v>645</v>
      </c>
      <c r="H651" s="0" t="n">
        <v>546</v>
      </c>
      <c r="J651" s="0" t="n">
        <v>548</v>
      </c>
      <c r="L651" s="0" t="n">
        <f aca="false">(J651-H651)/SQRT(J651)</f>
        <v>0.0854357657716761</v>
      </c>
    </row>
    <row r="652" customFormat="false" ht="15" hidden="false" customHeight="false" outlineLevel="0" collapsed="false">
      <c r="G652" s="18" t="n">
        <v>646</v>
      </c>
      <c r="H652" s="0" t="n">
        <v>517</v>
      </c>
      <c r="J652" s="0" t="n">
        <v>538</v>
      </c>
      <c r="L652" s="0" t="n">
        <f aca="false">(J652-H652)/SQRT(J652)</f>
        <v>0.905374288474376</v>
      </c>
    </row>
    <row r="653" customFormat="false" ht="15" hidden="false" customHeight="false" outlineLevel="0" collapsed="false">
      <c r="G653" s="18" t="n">
        <v>647</v>
      </c>
      <c r="H653" s="0" t="n">
        <v>516</v>
      </c>
      <c r="J653" s="0" t="n">
        <v>559</v>
      </c>
      <c r="L653" s="0" t="n">
        <f aca="false">(J653-H653)/SQRT(J653)</f>
        <v>1.8187062180826</v>
      </c>
    </row>
    <row r="654" customFormat="false" ht="15" hidden="false" customHeight="false" outlineLevel="0" collapsed="false">
      <c r="G654" s="18" t="n">
        <v>648</v>
      </c>
      <c r="H654" s="0" t="n">
        <v>485</v>
      </c>
      <c r="J654" s="0" t="n">
        <v>546</v>
      </c>
      <c r="L654" s="0" t="n">
        <f aca="false">(J654-H654)/SQRT(J654)</f>
        <v>2.61055900431657</v>
      </c>
    </row>
    <row r="655" customFormat="false" ht="15" hidden="false" customHeight="false" outlineLevel="0" collapsed="false">
      <c r="G655" s="18" t="n">
        <v>649</v>
      </c>
      <c r="H655" s="0" t="n">
        <v>553</v>
      </c>
      <c r="J655" s="0" t="n">
        <v>545</v>
      </c>
      <c r="L655" s="0" t="n">
        <f aca="false">(J655-H655)/SQRT(J655)</f>
        <v>-0.342682349502495</v>
      </c>
    </row>
    <row r="656" customFormat="false" ht="15" hidden="false" customHeight="false" outlineLevel="0" collapsed="false">
      <c r="G656" s="18" t="n">
        <v>650</v>
      </c>
      <c r="H656" s="0" t="n">
        <v>565</v>
      </c>
      <c r="J656" s="0" t="n">
        <v>563</v>
      </c>
      <c r="L656" s="0" t="n">
        <f aca="false">(J656-H656)/SQRT(J656)</f>
        <v>-0.0842899503922179</v>
      </c>
    </row>
    <row r="657" customFormat="false" ht="15" hidden="false" customHeight="false" outlineLevel="0" collapsed="false">
      <c r="G657" s="18" t="n">
        <v>651</v>
      </c>
      <c r="H657" s="0" t="n">
        <v>493</v>
      </c>
      <c r="J657" s="0" t="n">
        <v>575</v>
      </c>
      <c r="L657" s="0" t="n">
        <f aca="false">(J657-H657)/SQRT(J657)</f>
        <v>3.41963639053603</v>
      </c>
    </row>
    <row r="658" customFormat="false" ht="15" hidden="false" customHeight="false" outlineLevel="0" collapsed="false">
      <c r="G658" s="18" t="n">
        <v>652</v>
      </c>
      <c r="H658" s="0" t="n">
        <v>508</v>
      </c>
      <c r="J658" s="0" t="n">
        <v>527</v>
      </c>
      <c r="L658" s="0" t="n">
        <f aca="false">(J658-H658)/SQRT(J658)</f>
        <v>0.827652999551161</v>
      </c>
    </row>
    <row r="659" customFormat="false" ht="15" hidden="false" customHeight="false" outlineLevel="0" collapsed="false">
      <c r="G659" s="18" t="n">
        <v>653</v>
      </c>
      <c r="H659" s="0" t="n">
        <v>537</v>
      </c>
      <c r="J659" s="0" t="n">
        <v>559</v>
      </c>
      <c r="L659" s="0" t="n">
        <f aca="false">(J659-H659)/SQRT(J659)</f>
        <v>0.93050085576319</v>
      </c>
    </row>
    <row r="660" customFormat="false" ht="15" hidden="false" customHeight="false" outlineLevel="0" collapsed="false">
      <c r="G660" s="18" t="n">
        <v>654</v>
      </c>
      <c r="H660" s="0" t="n">
        <v>518</v>
      </c>
      <c r="J660" s="0" t="n">
        <v>522</v>
      </c>
      <c r="L660" s="0" t="n">
        <f aca="false">(J660-H660)/SQRT(J660)</f>
        <v>0.175075243812963</v>
      </c>
    </row>
    <row r="661" customFormat="false" ht="15" hidden="false" customHeight="false" outlineLevel="0" collapsed="false">
      <c r="G661" s="18" t="n">
        <v>655</v>
      </c>
      <c r="H661" s="0" t="n">
        <v>496</v>
      </c>
      <c r="J661" s="0" t="n">
        <v>546</v>
      </c>
      <c r="L661" s="0" t="n">
        <f aca="false">(J661-H661)/SQRT(J661)</f>
        <v>2.13980246255456</v>
      </c>
    </row>
    <row r="662" customFormat="false" ht="15" hidden="false" customHeight="false" outlineLevel="0" collapsed="false">
      <c r="G662" s="18" t="n">
        <v>656</v>
      </c>
      <c r="H662" s="0" t="n">
        <v>508</v>
      </c>
      <c r="J662" s="0" t="n">
        <v>538</v>
      </c>
      <c r="L662" s="0" t="n">
        <f aca="false">(J662-H662)/SQRT(J662)</f>
        <v>1.29339184067768</v>
      </c>
    </row>
    <row r="663" customFormat="false" ht="15" hidden="false" customHeight="false" outlineLevel="0" collapsed="false">
      <c r="G663" s="18" t="n">
        <v>657</v>
      </c>
      <c r="H663" s="0" t="n">
        <v>524</v>
      </c>
      <c r="J663" s="0" t="n">
        <v>543</v>
      </c>
      <c r="L663" s="0" t="n">
        <f aca="false">(J663-H663)/SQRT(J663)</f>
        <v>0.815368043303462</v>
      </c>
    </row>
    <row r="664" customFormat="false" ht="15" hidden="false" customHeight="false" outlineLevel="0" collapsed="false">
      <c r="G664" s="18" t="n">
        <v>658</v>
      </c>
      <c r="H664" s="0" t="n">
        <v>482</v>
      </c>
      <c r="J664" s="0" t="n">
        <v>558</v>
      </c>
      <c r="L664" s="0" t="n">
        <f aca="false">(J664-H664)/SQRT(J664)</f>
        <v>3.21733655067149</v>
      </c>
    </row>
    <row r="665" customFormat="false" ht="15" hidden="false" customHeight="false" outlineLevel="0" collapsed="false">
      <c r="G665" s="18" t="n">
        <v>659</v>
      </c>
      <c r="H665" s="0" t="n">
        <v>458</v>
      </c>
      <c r="J665" s="0" t="n">
        <v>530</v>
      </c>
      <c r="L665" s="0" t="n">
        <f aca="false">(J665-H665)/SQRT(J665)</f>
        <v>3.1274801478941</v>
      </c>
    </row>
    <row r="666" customFormat="false" ht="15" hidden="false" customHeight="false" outlineLevel="0" collapsed="false">
      <c r="G666" s="18" t="n">
        <v>660</v>
      </c>
      <c r="H666" s="0" t="n">
        <v>502</v>
      </c>
      <c r="J666" s="0" t="n">
        <v>547</v>
      </c>
      <c r="L666" s="0" t="n">
        <f aca="false">(J666-H666)/SQRT(J666)</f>
        <v>1.92406106164056</v>
      </c>
    </row>
    <row r="667" customFormat="false" ht="15" hidden="false" customHeight="false" outlineLevel="0" collapsed="false">
      <c r="G667" s="18" t="n">
        <v>661</v>
      </c>
      <c r="H667" s="0" t="n">
        <v>521</v>
      </c>
      <c r="J667" s="0" t="n">
        <v>517</v>
      </c>
      <c r="L667" s="0" t="n">
        <f aca="false">(J667-H667)/SQRT(J667)</f>
        <v>-0.175919798853417</v>
      </c>
    </row>
    <row r="668" customFormat="false" ht="15" hidden="false" customHeight="false" outlineLevel="0" collapsed="false">
      <c r="G668" s="18" t="n">
        <v>662</v>
      </c>
      <c r="H668" s="0" t="n">
        <v>498</v>
      </c>
      <c r="J668" s="0" t="n">
        <v>522</v>
      </c>
      <c r="L668" s="0" t="n">
        <f aca="false">(J668-H668)/SQRT(J668)</f>
        <v>1.05045146287778</v>
      </c>
    </row>
    <row r="669" customFormat="false" ht="15" hidden="false" customHeight="false" outlineLevel="0" collapsed="false">
      <c r="G669" s="18" t="n">
        <v>663</v>
      </c>
      <c r="H669" s="0" t="n">
        <v>510</v>
      </c>
      <c r="J669" s="0" t="n">
        <v>542</v>
      </c>
      <c r="L669" s="0" t="n">
        <f aca="false">(J669-H669)/SQRT(J669)</f>
        <v>1.37451769468018</v>
      </c>
    </row>
    <row r="670" customFormat="false" ht="15" hidden="false" customHeight="false" outlineLevel="0" collapsed="false">
      <c r="G670" s="18" t="n">
        <v>664</v>
      </c>
      <c r="H670" s="0" t="n">
        <v>509</v>
      </c>
      <c r="J670" s="0" t="n">
        <v>561</v>
      </c>
      <c r="L670" s="0" t="n">
        <f aca="false">(J670-H670)/SQRT(J670)</f>
        <v>2.1954417207879</v>
      </c>
    </row>
    <row r="671" customFormat="false" ht="15" hidden="false" customHeight="false" outlineLevel="0" collapsed="false">
      <c r="G671" s="18" t="n">
        <v>665</v>
      </c>
      <c r="H671" s="0" t="n">
        <v>499</v>
      </c>
      <c r="J671" s="0" t="n">
        <v>535</v>
      </c>
      <c r="L671" s="0" t="n">
        <f aca="false">(J671-H671)/SQRT(J671)</f>
        <v>1.55641572420162</v>
      </c>
    </row>
    <row r="672" customFormat="false" ht="15" hidden="false" customHeight="false" outlineLevel="0" collapsed="false">
      <c r="G672" s="18" t="n">
        <v>666</v>
      </c>
      <c r="H672" s="0" t="n">
        <v>523</v>
      </c>
      <c r="J672" s="0" t="n">
        <v>560</v>
      </c>
      <c r="L672" s="0" t="n">
        <f aca="false">(J672-H672)/SQRT(J672)</f>
        <v>1.56353537124776</v>
      </c>
    </row>
    <row r="673" customFormat="false" ht="15" hidden="false" customHeight="false" outlineLevel="0" collapsed="false">
      <c r="G673" s="18" t="n">
        <v>667</v>
      </c>
      <c r="H673" s="0" t="n">
        <v>469</v>
      </c>
      <c r="J673" s="0" t="n">
        <v>547</v>
      </c>
      <c r="L673" s="0" t="n">
        <f aca="false">(J673-H673)/SQRT(J673)</f>
        <v>3.3350391735103</v>
      </c>
    </row>
    <row r="674" customFormat="false" ht="15" hidden="false" customHeight="false" outlineLevel="0" collapsed="false">
      <c r="G674" s="18" t="n">
        <v>668</v>
      </c>
      <c r="H674" s="0" t="n">
        <v>483</v>
      </c>
      <c r="J674" s="0" t="n">
        <v>535</v>
      </c>
      <c r="L674" s="0" t="n">
        <f aca="false">(J674-H674)/SQRT(J674)</f>
        <v>2.24815604606901</v>
      </c>
    </row>
    <row r="675" customFormat="false" ht="15" hidden="false" customHeight="false" outlineLevel="0" collapsed="false">
      <c r="G675" s="18" t="n">
        <v>669</v>
      </c>
      <c r="H675" s="0" t="n">
        <v>508</v>
      </c>
      <c r="J675" s="0" t="n">
        <v>537</v>
      </c>
      <c r="L675" s="0" t="n">
        <f aca="false">(J675-H675)/SQRT(J675)</f>
        <v>1.2514423708061</v>
      </c>
    </row>
    <row r="676" customFormat="false" ht="15" hidden="false" customHeight="false" outlineLevel="0" collapsed="false">
      <c r="G676" s="18" t="n">
        <v>670</v>
      </c>
      <c r="H676" s="0" t="n">
        <v>464</v>
      </c>
      <c r="J676" s="0" t="n">
        <v>534</v>
      </c>
      <c r="L676" s="0" t="n">
        <f aca="false">(J676-H676)/SQRT(J676)</f>
        <v>3.02919625685541</v>
      </c>
    </row>
    <row r="677" customFormat="false" ht="15" hidden="false" customHeight="false" outlineLevel="0" collapsed="false">
      <c r="G677" s="18" t="n">
        <v>671</v>
      </c>
      <c r="H677" s="0" t="n">
        <v>449</v>
      </c>
      <c r="J677" s="0" t="n">
        <v>516</v>
      </c>
      <c r="L677" s="0" t="n">
        <f aca="false">(J677-H677)/SQRT(J677)</f>
        <v>2.94951053619084</v>
      </c>
    </row>
    <row r="678" customFormat="false" ht="15" hidden="false" customHeight="false" outlineLevel="0" collapsed="false">
      <c r="G678" s="18" t="n">
        <v>672</v>
      </c>
      <c r="H678" s="0" t="n">
        <v>479</v>
      </c>
      <c r="J678" s="0" t="n">
        <v>503</v>
      </c>
      <c r="L678" s="0" t="n">
        <f aca="false">(J678-H678)/SQRT(J678)</f>
        <v>1.0701071089625</v>
      </c>
    </row>
    <row r="679" customFormat="false" ht="15" hidden="false" customHeight="false" outlineLevel="0" collapsed="false">
      <c r="G679" s="18" t="n">
        <v>673</v>
      </c>
      <c r="H679" s="0" t="n">
        <v>469</v>
      </c>
      <c r="J679" s="0" t="n">
        <v>526</v>
      </c>
      <c r="L679" s="0" t="n">
        <f aca="false">(J679-H679)/SQRT(J679)</f>
        <v>2.4853181051226</v>
      </c>
    </row>
    <row r="680" customFormat="false" ht="15" hidden="false" customHeight="false" outlineLevel="0" collapsed="false">
      <c r="G680" s="18" t="n">
        <v>674</v>
      </c>
      <c r="H680" s="0" t="n">
        <v>505</v>
      </c>
      <c r="J680" s="0" t="n">
        <v>479</v>
      </c>
      <c r="L680" s="0" t="n">
        <f aca="false">(J680-H680)/SQRT(J680)</f>
        <v>-1.18797032220088</v>
      </c>
    </row>
    <row r="681" customFormat="false" ht="15" hidden="false" customHeight="false" outlineLevel="0" collapsed="false">
      <c r="G681" s="18" t="n">
        <v>675</v>
      </c>
      <c r="H681" s="0" t="n">
        <v>441</v>
      </c>
      <c r="J681" s="0" t="n">
        <v>532</v>
      </c>
      <c r="L681" s="0" t="n">
        <f aca="false">(J681-H681)/SQRT(J681)</f>
        <v>3.94535036133475</v>
      </c>
    </row>
    <row r="682" customFormat="false" ht="15" hidden="false" customHeight="false" outlineLevel="0" collapsed="false">
      <c r="G682" s="18" t="n">
        <v>676</v>
      </c>
      <c r="H682" s="0" t="n">
        <v>477</v>
      </c>
      <c r="J682" s="0" t="n">
        <v>532</v>
      </c>
      <c r="L682" s="0" t="n">
        <f aca="false">(J682-H682)/SQRT(J682)</f>
        <v>2.38455241619133</v>
      </c>
    </row>
    <row r="683" customFormat="false" ht="15" hidden="false" customHeight="false" outlineLevel="0" collapsed="false">
      <c r="G683" s="18" t="n">
        <v>677</v>
      </c>
      <c r="H683" s="0" t="n">
        <v>466</v>
      </c>
      <c r="J683" s="0" t="n">
        <v>519</v>
      </c>
      <c r="L683" s="0" t="n">
        <f aca="false">(J683-H683)/SQRT(J683)</f>
        <v>2.32644179092258</v>
      </c>
    </row>
    <row r="684" customFormat="false" ht="15" hidden="false" customHeight="false" outlineLevel="0" collapsed="false">
      <c r="G684" s="18" t="n">
        <v>678</v>
      </c>
      <c r="H684" s="0" t="n">
        <v>442</v>
      </c>
      <c r="J684" s="0" t="n">
        <v>557</v>
      </c>
      <c r="L684" s="0" t="n">
        <f aca="false">(J684-H684)/SQRT(J684)</f>
        <v>4.87270638398091</v>
      </c>
    </row>
    <row r="685" customFormat="false" ht="15" hidden="false" customHeight="false" outlineLevel="0" collapsed="false">
      <c r="G685" s="18" t="n">
        <v>679</v>
      </c>
      <c r="H685" s="0" t="n">
        <v>469</v>
      </c>
      <c r="J685" s="0" t="n">
        <v>505</v>
      </c>
      <c r="L685" s="0" t="n">
        <f aca="false">(J685-H685)/SQRT(J685)</f>
        <v>1.60197897416395</v>
      </c>
    </row>
    <row r="686" customFormat="false" ht="15" hidden="false" customHeight="false" outlineLevel="0" collapsed="false">
      <c r="G686" s="18" t="n">
        <v>680</v>
      </c>
      <c r="H686" s="0" t="n">
        <v>540</v>
      </c>
      <c r="J686" s="0" t="n">
        <v>485</v>
      </c>
      <c r="L686" s="0" t="n">
        <f aca="false">(J686-H686)/SQRT(J686)</f>
        <v>-2.49742135052575</v>
      </c>
    </row>
    <row r="687" customFormat="false" ht="15" hidden="false" customHeight="false" outlineLevel="0" collapsed="false">
      <c r="G687" s="18" t="n">
        <v>681</v>
      </c>
      <c r="H687" s="0" t="n">
        <v>475</v>
      </c>
      <c r="J687" s="0" t="n">
        <v>552</v>
      </c>
      <c r="L687" s="0" t="n">
        <f aca="false">(J687-H687)/SQRT(J687)</f>
        <v>3.27733764342118</v>
      </c>
    </row>
    <row r="688" customFormat="false" ht="15" hidden="false" customHeight="false" outlineLevel="0" collapsed="false">
      <c r="G688" s="18" t="n">
        <v>682</v>
      </c>
      <c r="H688" s="0" t="n">
        <v>489</v>
      </c>
      <c r="J688" s="0" t="n">
        <v>493</v>
      </c>
      <c r="L688" s="0" t="n">
        <f aca="false">(J688-H688)/SQRT(J688)</f>
        <v>0.180150939644418</v>
      </c>
    </row>
    <row r="689" customFormat="false" ht="15" hidden="false" customHeight="false" outlineLevel="0" collapsed="false">
      <c r="G689" s="18" t="n">
        <v>683</v>
      </c>
      <c r="H689" s="0" t="n">
        <v>436</v>
      </c>
      <c r="J689" s="0" t="n">
        <v>471</v>
      </c>
      <c r="L689" s="0" t="n">
        <f aca="false">(J689-H689)/SQRT(J689)</f>
        <v>1.61271487154432</v>
      </c>
    </row>
    <row r="690" customFormat="false" ht="15" hidden="false" customHeight="false" outlineLevel="0" collapsed="false">
      <c r="G690" s="18" t="n">
        <v>684</v>
      </c>
      <c r="H690" s="0" t="n">
        <v>495</v>
      </c>
      <c r="J690" s="0" t="n">
        <v>534</v>
      </c>
      <c r="L690" s="0" t="n">
        <f aca="false">(J690-H690)/SQRT(J690)</f>
        <v>1.68769505739087</v>
      </c>
    </row>
    <row r="691" customFormat="false" ht="15" hidden="false" customHeight="false" outlineLevel="0" collapsed="false">
      <c r="G691" s="18" t="n">
        <v>685</v>
      </c>
      <c r="H691" s="0" t="n">
        <v>457</v>
      </c>
      <c r="J691" s="0" t="n">
        <v>521</v>
      </c>
      <c r="L691" s="0" t="n">
        <f aca="false">(J691-H691)/SQRT(J691)</f>
        <v>2.80389090776527</v>
      </c>
    </row>
    <row r="692" customFormat="false" ht="15" hidden="false" customHeight="false" outlineLevel="0" collapsed="false">
      <c r="G692" s="18" t="n">
        <v>686</v>
      </c>
      <c r="H692" s="0" t="n">
        <v>438</v>
      </c>
      <c r="J692" s="0" t="n">
        <v>493</v>
      </c>
      <c r="L692" s="0" t="n">
        <f aca="false">(J692-H692)/SQRT(J692)</f>
        <v>2.47707542011075</v>
      </c>
    </row>
    <row r="693" customFormat="false" ht="15" hidden="false" customHeight="false" outlineLevel="0" collapsed="false">
      <c r="G693" s="18" t="n">
        <v>687</v>
      </c>
      <c r="H693" s="0" t="n">
        <v>476</v>
      </c>
      <c r="J693" s="0" t="n">
        <v>488</v>
      </c>
      <c r="L693" s="0" t="n">
        <f aca="false">(J693-H693)/SQRT(J693)</f>
        <v>0.543214476255111</v>
      </c>
    </row>
    <row r="694" customFormat="false" ht="15" hidden="false" customHeight="false" outlineLevel="0" collapsed="false">
      <c r="G694" s="18" t="n">
        <v>688</v>
      </c>
      <c r="H694" s="0" t="n">
        <v>453</v>
      </c>
      <c r="J694" s="0" t="n">
        <v>484</v>
      </c>
      <c r="L694" s="0" t="n">
        <f aca="false">(J694-H694)/SQRT(J694)</f>
        <v>1.40909090909091</v>
      </c>
    </row>
    <row r="695" customFormat="false" ht="15" hidden="false" customHeight="false" outlineLevel="0" collapsed="false">
      <c r="G695" s="18" t="n">
        <v>689</v>
      </c>
      <c r="H695" s="0" t="n">
        <v>411</v>
      </c>
      <c r="J695" s="0" t="n">
        <v>523</v>
      </c>
      <c r="L695" s="0" t="n">
        <f aca="false">(J695-H695)/SQRT(J695)</f>
        <v>4.89741805780221</v>
      </c>
    </row>
    <row r="696" customFormat="false" ht="15" hidden="false" customHeight="false" outlineLevel="0" collapsed="false">
      <c r="G696" s="18" t="n">
        <v>690</v>
      </c>
      <c r="H696" s="0" t="n">
        <v>464</v>
      </c>
      <c r="J696" s="0" t="n">
        <v>495</v>
      </c>
      <c r="L696" s="0" t="n">
        <f aca="false">(J696-H696)/SQRT(J696)</f>
        <v>1.39334638242403</v>
      </c>
    </row>
    <row r="697" customFormat="false" ht="15" hidden="false" customHeight="false" outlineLevel="0" collapsed="false">
      <c r="G697" s="18" t="n">
        <v>691</v>
      </c>
      <c r="H697" s="0" t="n">
        <v>478</v>
      </c>
      <c r="J697" s="0" t="n">
        <v>530</v>
      </c>
      <c r="L697" s="0" t="n">
        <f aca="false">(J697-H697)/SQRT(J697)</f>
        <v>2.25873566236796</v>
      </c>
    </row>
    <row r="698" customFormat="false" ht="15" hidden="false" customHeight="false" outlineLevel="0" collapsed="false">
      <c r="G698" s="18" t="n">
        <v>692</v>
      </c>
      <c r="H698" s="0" t="n">
        <v>445</v>
      </c>
      <c r="J698" s="0" t="n">
        <v>517</v>
      </c>
      <c r="L698" s="0" t="n">
        <f aca="false">(J698-H698)/SQRT(J698)</f>
        <v>3.16655637936151</v>
      </c>
    </row>
    <row r="699" customFormat="false" ht="15" hidden="false" customHeight="false" outlineLevel="0" collapsed="false">
      <c r="G699" s="18" t="n">
        <v>693</v>
      </c>
      <c r="H699" s="0" t="n">
        <v>461</v>
      </c>
      <c r="J699" s="0" t="n">
        <v>511</v>
      </c>
      <c r="L699" s="0" t="n">
        <f aca="false">(J699-H699)/SQRT(J699)</f>
        <v>2.21186977601904</v>
      </c>
    </row>
    <row r="700" customFormat="false" ht="15" hidden="false" customHeight="false" outlineLevel="0" collapsed="false">
      <c r="G700" s="18" t="n">
        <v>694</v>
      </c>
      <c r="H700" s="0" t="n">
        <v>451</v>
      </c>
      <c r="J700" s="0" t="n">
        <v>488</v>
      </c>
      <c r="L700" s="0" t="n">
        <f aca="false">(J700-H700)/SQRT(J700)</f>
        <v>1.67491130178659</v>
      </c>
    </row>
    <row r="701" customFormat="false" ht="15" hidden="false" customHeight="false" outlineLevel="0" collapsed="false">
      <c r="G701" s="18" t="n">
        <v>695</v>
      </c>
      <c r="H701" s="0" t="n">
        <v>450</v>
      </c>
      <c r="J701" s="0" t="n">
        <v>507</v>
      </c>
      <c r="L701" s="0" t="n">
        <f aca="false">(J701-H701)/SQRT(J701)</f>
        <v>2.53145887260067</v>
      </c>
    </row>
    <row r="702" customFormat="false" ht="15" hidden="false" customHeight="false" outlineLevel="0" collapsed="false">
      <c r="G702" s="18" t="n">
        <v>696</v>
      </c>
      <c r="H702" s="0" t="n">
        <v>436</v>
      </c>
      <c r="J702" s="0" t="n">
        <v>496</v>
      </c>
      <c r="L702" s="0" t="n">
        <f aca="false">(J702-H702)/SQRT(J702)</f>
        <v>2.69407953040162</v>
      </c>
    </row>
    <row r="703" customFormat="false" ht="15" hidden="false" customHeight="false" outlineLevel="0" collapsed="false">
      <c r="G703" s="18" t="n">
        <v>697</v>
      </c>
      <c r="H703" s="0" t="n">
        <v>455</v>
      </c>
      <c r="J703" s="0" t="n">
        <v>490</v>
      </c>
      <c r="L703" s="0" t="n">
        <f aca="false">(J703-H703)/SQRT(J703)</f>
        <v>1.58113883008419</v>
      </c>
    </row>
    <row r="704" customFormat="false" ht="15" hidden="false" customHeight="false" outlineLevel="0" collapsed="false">
      <c r="G704" s="18" t="n">
        <v>698</v>
      </c>
      <c r="H704" s="0" t="n">
        <v>430</v>
      </c>
      <c r="J704" s="0" t="n">
        <v>531</v>
      </c>
      <c r="L704" s="0" t="n">
        <f aca="false">(J704-H704)/SQRT(J704)</f>
        <v>4.38302666968774</v>
      </c>
    </row>
    <row r="705" customFormat="false" ht="15" hidden="false" customHeight="false" outlineLevel="0" collapsed="false">
      <c r="G705" s="18" t="n">
        <v>699</v>
      </c>
      <c r="H705" s="0" t="n">
        <v>465</v>
      </c>
      <c r="J705" s="0" t="n">
        <v>495</v>
      </c>
      <c r="L705" s="0" t="n">
        <f aca="false">(J705-H705)/SQRT(J705)</f>
        <v>1.34839972492648</v>
      </c>
    </row>
    <row r="706" customFormat="false" ht="15" hidden="false" customHeight="false" outlineLevel="0" collapsed="false">
      <c r="G706" s="18" t="n">
        <v>700</v>
      </c>
      <c r="H706" s="0" t="n">
        <v>425</v>
      </c>
      <c r="J706" s="0" t="n">
        <v>548</v>
      </c>
      <c r="L706" s="0" t="n">
        <f aca="false">(J706-H706)/SQRT(J706)</f>
        <v>5.25429959495808</v>
      </c>
    </row>
    <row r="707" customFormat="false" ht="15" hidden="false" customHeight="false" outlineLevel="0" collapsed="false">
      <c r="G707" s="18" t="n">
        <v>701</v>
      </c>
      <c r="H707" s="0" t="n">
        <v>428</v>
      </c>
      <c r="J707" s="0" t="n">
        <v>451</v>
      </c>
      <c r="L707" s="0" t="n">
        <f aca="false">(J707-H707)/SQRT(J707)</f>
        <v>1.08302770150043</v>
      </c>
    </row>
    <row r="708" customFormat="false" ht="15" hidden="false" customHeight="false" outlineLevel="0" collapsed="false">
      <c r="G708" s="18" t="n">
        <v>702</v>
      </c>
      <c r="H708" s="0" t="n">
        <v>440</v>
      </c>
      <c r="J708" s="0" t="n">
        <v>485</v>
      </c>
      <c r="L708" s="0" t="n">
        <f aca="false">(J708-H708)/SQRT(J708)</f>
        <v>2.04334474133925</v>
      </c>
    </row>
    <row r="709" customFormat="false" ht="15" hidden="false" customHeight="false" outlineLevel="0" collapsed="false">
      <c r="G709" s="18" t="n">
        <v>703</v>
      </c>
      <c r="H709" s="0" t="n">
        <v>386</v>
      </c>
      <c r="J709" s="0" t="n">
        <v>470</v>
      </c>
      <c r="L709" s="0" t="n">
        <f aca="false">(J709-H709)/SQRT(J709)</f>
        <v>3.87463107372132</v>
      </c>
    </row>
    <row r="710" customFormat="false" ht="15" hidden="false" customHeight="false" outlineLevel="0" collapsed="false">
      <c r="G710" s="18" t="n">
        <v>704</v>
      </c>
      <c r="H710" s="0" t="n">
        <v>407</v>
      </c>
      <c r="J710" s="0" t="n">
        <v>526</v>
      </c>
      <c r="L710" s="0" t="n">
        <f aca="false">(J710-H710)/SQRT(J710)</f>
        <v>5.18864657034367</v>
      </c>
    </row>
    <row r="711" customFormat="false" ht="15" hidden="false" customHeight="false" outlineLevel="0" collapsed="false">
      <c r="G711" s="18" t="n">
        <v>705</v>
      </c>
      <c r="H711" s="0" t="n">
        <v>423</v>
      </c>
      <c r="J711" s="0" t="n">
        <v>464</v>
      </c>
      <c r="L711" s="0" t="n">
        <f aca="false">(J711-H711)/SQRT(J711)</f>
        <v>1.90337721631478</v>
      </c>
    </row>
    <row r="712" customFormat="false" ht="15" hidden="false" customHeight="false" outlineLevel="0" collapsed="false">
      <c r="G712" s="18" t="n">
        <v>706</v>
      </c>
      <c r="H712" s="0" t="n">
        <v>448</v>
      </c>
      <c r="J712" s="0" t="n">
        <v>484</v>
      </c>
      <c r="L712" s="0" t="n">
        <f aca="false">(J712-H712)/SQRT(J712)</f>
        <v>1.63636363636364</v>
      </c>
    </row>
    <row r="713" customFormat="false" ht="15" hidden="false" customHeight="false" outlineLevel="0" collapsed="false">
      <c r="G713" s="18" t="n">
        <v>707</v>
      </c>
      <c r="H713" s="0" t="n">
        <v>438</v>
      </c>
      <c r="J713" s="0" t="n">
        <v>516</v>
      </c>
      <c r="L713" s="0" t="n">
        <f aca="false">(J713-H713)/SQRT(J713)</f>
        <v>3.43375853466993</v>
      </c>
    </row>
    <row r="714" customFormat="false" ht="15" hidden="false" customHeight="false" outlineLevel="0" collapsed="false">
      <c r="G714" s="18" t="n">
        <v>708</v>
      </c>
      <c r="H714" s="0" t="n">
        <v>475</v>
      </c>
      <c r="J714" s="0" t="n">
        <v>467</v>
      </c>
      <c r="L714" s="0" t="n">
        <f aca="false">(J714-H714)/SQRT(J714)</f>
        <v>-0.370195850706198</v>
      </c>
    </row>
    <row r="715" customFormat="false" ht="15" hidden="false" customHeight="false" outlineLevel="0" collapsed="false">
      <c r="G715" s="18" t="n">
        <v>709</v>
      </c>
      <c r="H715" s="0" t="n">
        <v>445</v>
      </c>
      <c r="J715" s="0" t="n">
        <v>446</v>
      </c>
      <c r="L715" s="0" t="n">
        <f aca="false">(J715-H715)/SQRT(J715)</f>
        <v>0.0473513723810378</v>
      </c>
    </row>
    <row r="716" customFormat="false" ht="15" hidden="false" customHeight="false" outlineLevel="0" collapsed="false">
      <c r="G716" s="18" t="n">
        <v>710</v>
      </c>
      <c r="H716" s="0" t="n">
        <v>417</v>
      </c>
      <c r="J716" s="0" t="n">
        <v>493</v>
      </c>
      <c r="L716" s="0" t="n">
        <f aca="false">(J716-H716)/SQRT(J716)</f>
        <v>3.42286785324394</v>
      </c>
    </row>
    <row r="717" customFormat="false" ht="15" hidden="false" customHeight="false" outlineLevel="0" collapsed="false">
      <c r="G717" s="18" t="n">
        <v>711</v>
      </c>
      <c r="H717" s="0" t="n">
        <v>405</v>
      </c>
      <c r="J717" s="0" t="n">
        <v>495</v>
      </c>
      <c r="L717" s="0" t="n">
        <f aca="false">(J717-H717)/SQRT(J717)</f>
        <v>4.04519917477945</v>
      </c>
    </row>
    <row r="718" customFormat="false" ht="15" hidden="false" customHeight="false" outlineLevel="0" collapsed="false">
      <c r="G718" s="18" t="n">
        <v>712</v>
      </c>
      <c r="H718" s="0" t="n">
        <v>436</v>
      </c>
      <c r="J718" s="0" t="n">
        <v>491</v>
      </c>
      <c r="L718" s="0" t="n">
        <f aca="false">(J718-H718)/SQRT(J718)</f>
        <v>2.48211525323588</v>
      </c>
    </row>
    <row r="719" customFormat="false" ht="15" hidden="false" customHeight="false" outlineLevel="0" collapsed="false">
      <c r="G719" s="18" t="n">
        <v>713</v>
      </c>
      <c r="H719" s="0" t="n">
        <v>411</v>
      </c>
      <c r="J719" s="0" t="n">
        <v>482</v>
      </c>
      <c r="L719" s="0" t="n">
        <f aca="false">(J719-H719)/SQRT(J719)</f>
        <v>3.23396138258737</v>
      </c>
    </row>
    <row r="720" customFormat="false" ht="15" hidden="false" customHeight="false" outlineLevel="0" collapsed="false">
      <c r="G720" s="18" t="n">
        <v>714</v>
      </c>
      <c r="H720" s="0" t="n">
        <v>375</v>
      </c>
      <c r="J720" s="0" t="n">
        <v>445</v>
      </c>
      <c r="L720" s="0" t="n">
        <f aca="false">(J720-H720)/SQRT(J720)</f>
        <v>3.31831824197984</v>
      </c>
    </row>
    <row r="721" customFormat="false" ht="15" hidden="false" customHeight="false" outlineLevel="0" collapsed="false">
      <c r="G721" s="18" t="n">
        <v>715</v>
      </c>
      <c r="H721" s="0" t="n">
        <v>436</v>
      </c>
      <c r="J721" s="0" t="n">
        <v>481</v>
      </c>
      <c r="L721" s="0" t="n">
        <f aca="false">(J721-H721)/SQRT(J721)</f>
        <v>2.05182338664399</v>
      </c>
    </row>
    <row r="722" customFormat="false" ht="15" hidden="false" customHeight="false" outlineLevel="0" collapsed="false">
      <c r="G722" s="18" t="n">
        <v>716</v>
      </c>
      <c r="H722" s="0" t="n">
        <v>415</v>
      </c>
      <c r="J722" s="0" t="n">
        <v>478</v>
      </c>
      <c r="L722" s="0" t="n">
        <f aca="false">(J722-H722)/SQRT(J722)</f>
        <v>2.88155292860199</v>
      </c>
    </row>
    <row r="723" customFormat="false" ht="15" hidden="false" customHeight="false" outlineLevel="0" collapsed="false">
      <c r="G723" s="18" t="n">
        <v>717</v>
      </c>
      <c r="H723" s="0" t="n">
        <v>429</v>
      </c>
      <c r="J723" s="0" t="n">
        <v>490</v>
      </c>
      <c r="L723" s="0" t="n">
        <f aca="false">(J723-H723)/SQRT(J723)</f>
        <v>2.75569910386102</v>
      </c>
    </row>
    <row r="724" customFormat="false" ht="15" hidden="false" customHeight="false" outlineLevel="0" collapsed="false">
      <c r="G724" s="18" t="n">
        <v>718</v>
      </c>
      <c r="H724" s="0" t="n">
        <v>446</v>
      </c>
      <c r="J724" s="0" t="n">
        <v>485</v>
      </c>
      <c r="L724" s="0" t="n">
        <f aca="false">(J724-H724)/SQRT(J724)</f>
        <v>1.77089877582735</v>
      </c>
    </row>
    <row r="725" customFormat="false" ht="15" hidden="false" customHeight="false" outlineLevel="0" collapsed="false">
      <c r="G725" s="18" t="n">
        <v>719</v>
      </c>
      <c r="H725" s="0" t="n">
        <v>436</v>
      </c>
      <c r="J725" s="0" t="n">
        <v>468</v>
      </c>
      <c r="L725" s="0" t="n">
        <f aca="false">(J725-H725)/SQRT(J725)</f>
        <v>1.47920052326728</v>
      </c>
    </row>
    <row r="726" customFormat="false" ht="15" hidden="false" customHeight="false" outlineLevel="0" collapsed="false">
      <c r="G726" s="18" t="n">
        <v>720</v>
      </c>
      <c r="H726" s="0" t="n">
        <v>394</v>
      </c>
      <c r="J726" s="0" t="n">
        <v>456</v>
      </c>
      <c r="L726" s="0" t="n">
        <f aca="false">(J726-H726)/SQRT(J726)</f>
        <v>2.90341601590325</v>
      </c>
    </row>
    <row r="727" customFormat="false" ht="15" hidden="false" customHeight="false" outlineLevel="0" collapsed="false">
      <c r="G727" s="18" t="n">
        <v>721</v>
      </c>
      <c r="H727" s="0" t="n">
        <v>412</v>
      </c>
      <c r="J727" s="0" t="n">
        <v>449</v>
      </c>
      <c r="L727" s="0" t="n">
        <f aca="false">(J727-H727)/SQRT(J727)</f>
        <v>1.74613795927713</v>
      </c>
    </row>
    <row r="728" customFormat="false" ht="15" hidden="false" customHeight="false" outlineLevel="0" collapsed="false">
      <c r="G728" s="18" t="n">
        <v>722</v>
      </c>
      <c r="H728" s="0" t="n">
        <v>429</v>
      </c>
      <c r="J728" s="0" t="n">
        <v>430</v>
      </c>
      <c r="L728" s="0" t="n">
        <f aca="false">(J728-H728)/SQRT(J728)</f>
        <v>0.0482242822170412</v>
      </c>
    </row>
    <row r="729" customFormat="false" ht="15" hidden="false" customHeight="false" outlineLevel="0" collapsed="false">
      <c r="G729" s="18" t="n">
        <v>723</v>
      </c>
      <c r="H729" s="0" t="n">
        <v>448</v>
      </c>
      <c r="J729" s="0" t="n">
        <v>419</v>
      </c>
      <c r="L729" s="0" t="n">
        <f aca="false">(J729-H729)/SQRT(J729)</f>
        <v>-1.41674270936349</v>
      </c>
    </row>
    <row r="730" customFormat="false" ht="15" hidden="false" customHeight="false" outlineLevel="0" collapsed="false">
      <c r="G730" s="18" t="n">
        <v>724</v>
      </c>
      <c r="H730" s="0" t="n">
        <v>385</v>
      </c>
      <c r="J730" s="0" t="n">
        <v>476</v>
      </c>
      <c r="L730" s="0" t="n">
        <f aca="false">(J730-H730)/SQRT(J730)</f>
        <v>4.17097816147836</v>
      </c>
    </row>
    <row r="731" customFormat="false" ht="15" hidden="false" customHeight="false" outlineLevel="0" collapsed="false">
      <c r="G731" s="18" t="n">
        <v>725</v>
      </c>
      <c r="H731" s="0" t="n">
        <v>414</v>
      </c>
      <c r="J731" s="0" t="n">
        <v>458</v>
      </c>
      <c r="L731" s="0" t="n">
        <f aca="false">(J731-H731)/SQRT(J731)</f>
        <v>2.05598497947039</v>
      </c>
    </row>
    <row r="732" customFormat="false" ht="15" hidden="false" customHeight="false" outlineLevel="0" collapsed="false">
      <c r="G732" s="18" t="n">
        <v>726</v>
      </c>
      <c r="H732" s="0" t="n">
        <v>416</v>
      </c>
      <c r="J732" s="0" t="n">
        <v>469</v>
      </c>
      <c r="L732" s="0" t="n">
        <f aca="false">(J732-H732)/SQRT(J732)</f>
        <v>2.44731261165993</v>
      </c>
    </row>
    <row r="733" customFormat="false" ht="15" hidden="false" customHeight="false" outlineLevel="0" collapsed="false">
      <c r="G733" s="18" t="n">
        <v>727</v>
      </c>
      <c r="H733" s="0" t="n">
        <v>423</v>
      </c>
      <c r="J733" s="0" t="n">
        <v>481</v>
      </c>
      <c r="L733" s="0" t="n">
        <f aca="false">(J733-H733)/SQRT(J733)</f>
        <v>2.64457236500781</v>
      </c>
    </row>
    <row r="734" customFormat="false" ht="15" hidden="false" customHeight="false" outlineLevel="0" collapsed="false">
      <c r="G734" s="18" t="n">
        <v>728</v>
      </c>
      <c r="H734" s="0" t="n">
        <v>390</v>
      </c>
      <c r="J734" s="0" t="n">
        <v>437</v>
      </c>
      <c r="L734" s="0" t="n">
        <f aca="false">(J734-H734)/SQRT(J734)</f>
        <v>2.24831490420422</v>
      </c>
    </row>
    <row r="735" customFormat="false" ht="15" hidden="false" customHeight="false" outlineLevel="0" collapsed="false">
      <c r="G735" s="18" t="n">
        <v>729</v>
      </c>
      <c r="H735" s="0" t="n">
        <v>423</v>
      </c>
      <c r="J735" s="0" t="n">
        <v>460</v>
      </c>
      <c r="L735" s="0" t="n">
        <f aca="false">(J735-H735)/SQRT(J735)</f>
        <v>1.72513389524458</v>
      </c>
    </row>
    <row r="736" customFormat="false" ht="15" hidden="false" customHeight="false" outlineLevel="0" collapsed="false">
      <c r="G736" s="18" t="n">
        <v>730</v>
      </c>
      <c r="H736" s="0" t="n">
        <v>386</v>
      </c>
      <c r="J736" s="0" t="n">
        <v>437</v>
      </c>
      <c r="L736" s="0" t="n">
        <f aca="false">(J736-H736)/SQRT(J736)</f>
        <v>2.43966085349819</v>
      </c>
    </row>
    <row r="737" customFormat="false" ht="15" hidden="false" customHeight="false" outlineLevel="0" collapsed="false">
      <c r="G737" s="18" t="n">
        <v>731</v>
      </c>
      <c r="H737" s="0" t="n">
        <v>391</v>
      </c>
      <c r="J737" s="0" t="n">
        <v>454</v>
      </c>
      <c r="L737" s="0" t="n">
        <f aca="false">(J737-H737)/SQRT(J737)</f>
        <v>2.95673650312277</v>
      </c>
    </row>
    <row r="738" customFormat="false" ht="15" hidden="false" customHeight="false" outlineLevel="0" collapsed="false">
      <c r="G738" s="18" t="n">
        <v>732</v>
      </c>
      <c r="H738" s="0" t="n">
        <v>396</v>
      </c>
      <c r="J738" s="0" t="n">
        <v>434</v>
      </c>
      <c r="L738" s="0" t="n">
        <f aca="false">(J738-H738)/SQRT(J738)</f>
        <v>1.82405837080181</v>
      </c>
    </row>
    <row r="739" customFormat="false" ht="15" hidden="false" customHeight="false" outlineLevel="0" collapsed="false">
      <c r="G739" s="18" t="n">
        <v>733</v>
      </c>
      <c r="H739" s="0" t="n">
        <v>418</v>
      </c>
      <c r="J739" s="0" t="n">
        <v>508</v>
      </c>
      <c r="L739" s="0" t="n">
        <f aca="false">(J739-H739)/SQRT(J739)</f>
        <v>3.99310429237251</v>
      </c>
    </row>
    <row r="740" customFormat="false" ht="15" hidden="false" customHeight="false" outlineLevel="0" collapsed="false">
      <c r="G740" s="18" t="n">
        <v>734</v>
      </c>
      <c r="H740" s="0" t="n">
        <v>397</v>
      </c>
      <c r="J740" s="0" t="n">
        <v>416</v>
      </c>
      <c r="L740" s="0" t="n">
        <f aca="false">(J740-H740)/SQRT(J740)</f>
        <v>0.931551641906374</v>
      </c>
    </row>
    <row r="741" customFormat="false" ht="15" hidden="false" customHeight="false" outlineLevel="0" collapsed="false">
      <c r="G741" s="18" t="n">
        <v>735</v>
      </c>
      <c r="H741" s="0" t="n">
        <v>378</v>
      </c>
      <c r="J741" s="0" t="n">
        <v>453</v>
      </c>
      <c r="L741" s="0" t="n">
        <f aca="false">(J741-H741)/SQRT(J741)</f>
        <v>3.52380739301205</v>
      </c>
    </row>
    <row r="742" customFormat="false" ht="15" hidden="false" customHeight="false" outlineLevel="0" collapsed="false">
      <c r="G742" s="18" t="n">
        <v>736</v>
      </c>
      <c r="H742" s="0" t="n">
        <v>420</v>
      </c>
      <c r="J742" s="0" t="n">
        <v>480</v>
      </c>
      <c r="L742" s="0" t="n">
        <f aca="false">(J742-H742)/SQRT(J742)</f>
        <v>2.73861278752583</v>
      </c>
    </row>
    <row r="743" customFormat="false" ht="15" hidden="false" customHeight="false" outlineLevel="0" collapsed="false">
      <c r="G743" s="18" t="n">
        <v>737</v>
      </c>
      <c r="H743" s="0" t="n">
        <v>415</v>
      </c>
      <c r="J743" s="0" t="n">
        <v>419</v>
      </c>
      <c r="L743" s="0" t="n">
        <f aca="false">(J743-H743)/SQRT(J743)</f>
        <v>0.195412787498413</v>
      </c>
    </row>
    <row r="744" customFormat="false" ht="15" hidden="false" customHeight="false" outlineLevel="0" collapsed="false">
      <c r="G744" s="18" t="n">
        <v>738</v>
      </c>
      <c r="H744" s="0" t="n">
        <v>377</v>
      </c>
      <c r="J744" s="0" t="n">
        <v>441</v>
      </c>
      <c r="L744" s="0" t="n">
        <f aca="false">(J744-H744)/SQRT(J744)</f>
        <v>3.04761904761905</v>
      </c>
    </row>
    <row r="745" customFormat="false" ht="15" hidden="false" customHeight="false" outlineLevel="0" collapsed="false">
      <c r="G745" s="18" t="n">
        <v>739</v>
      </c>
      <c r="H745" s="0" t="n">
        <v>396</v>
      </c>
      <c r="J745" s="0" t="n">
        <v>405</v>
      </c>
      <c r="L745" s="0" t="n">
        <f aca="false">(J745-H745)/SQRT(J745)</f>
        <v>0.447213595499958</v>
      </c>
    </row>
    <row r="746" customFormat="false" ht="15" hidden="false" customHeight="false" outlineLevel="0" collapsed="false">
      <c r="G746" s="18" t="n">
        <v>740</v>
      </c>
      <c r="H746" s="0" t="n">
        <v>438</v>
      </c>
      <c r="J746" s="0" t="n">
        <v>452</v>
      </c>
      <c r="L746" s="0" t="n">
        <f aca="false">(J746-H746)/SQRT(J746)</f>
        <v>0.658504607868518</v>
      </c>
    </row>
    <row r="747" customFormat="false" ht="15" hidden="false" customHeight="false" outlineLevel="0" collapsed="false">
      <c r="G747" s="18" t="n">
        <v>741</v>
      </c>
      <c r="H747" s="0" t="n">
        <v>398</v>
      </c>
      <c r="J747" s="0" t="n">
        <v>445</v>
      </c>
      <c r="L747" s="0" t="n">
        <f aca="false">(J747-H747)/SQRT(J747)</f>
        <v>2.22801367675789</v>
      </c>
    </row>
    <row r="748" customFormat="false" ht="15" hidden="false" customHeight="false" outlineLevel="0" collapsed="false">
      <c r="G748" s="18" t="n">
        <v>742</v>
      </c>
      <c r="H748" s="0" t="n">
        <v>446</v>
      </c>
      <c r="J748" s="0" t="n">
        <v>462</v>
      </c>
      <c r="L748" s="0" t="n">
        <f aca="false">(J748-H748)/SQRT(J748)</f>
        <v>0.744387368318777</v>
      </c>
    </row>
    <row r="749" customFormat="false" ht="15" hidden="false" customHeight="false" outlineLevel="0" collapsed="false">
      <c r="G749" s="18" t="n">
        <v>743</v>
      </c>
      <c r="H749" s="0" t="n">
        <v>390</v>
      </c>
      <c r="J749" s="0" t="n">
        <v>411</v>
      </c>
      <c r="L749" s="0" t="n">
        <f aca="false">(J749-H749)/SQRT(J749)</f>
        <v>1.03585360970068</v>
      </c>
    </row>
    <row r="750" customFormat="false" ht="15" hidden="false" customHeight="false" outlineLevel="0" collapsed="false">
      <c r="G750" s="18" t="n">
        <v>744</v>
      </c>
      <c r="H750" s="0" t="n">
        <v>412</v>
      </c>
      <c r="J750" s="0" t="n">
        <v>449</v>
      </c>
      <c r="L750" s="0" t="n">
        <f aca="false">(J750-H750)/SQRT(J750)</f>
        <v>1.74613795927713</v>
      </c>
    </row>
    <row r="751" customFormat="false" ht="15" hidden="false" customHeight="false" outlineLevel="0" collapsed="false">
      <c r="G751" s="18" t="n">
        <v>745</v>
      </c>
      <c r="H751" s="0" t="n">
        <v>370</v>
      </c>
      <c r="J751" s="0" t="n">
        <v>430</v>
      </c>
      <c r="L751" s="0" t="n">
        <f aca="false">(J751-H751)/SQRT(J751)</f>
        <v>2.89345693302247</v>
      </c>
    </row>
    <row r="752" customFormat="false" ht="15" hidden="false" customHeight="false" outlineLevel="0" collapsed="false">
      <c r="G752" s="18" t="n">
        <v>746</v>
      </c>
      <c r="H752" s="0" t="n">
        <v>435</v>
      </c>
      <c r="J752" s="0" t="n">
        <v>424</v>
      </c>
      <c r="L752" s="0" t="n">
        <f aca="false">(J752-H752)/SQRT(J752)</f>
        <v>-0.534207224296495</v>
      </c>
    </row>
    <row r="753" customFormat="false" ht="15" hidden="false" customHeight="false" outlineLevel="0" collapsed="false">
      <c r="G753" s="18" t="n">
        <v>747</v>
      </c>
      <c r="H753" s="0" t="n">
        <v>389</v>
      </c>
      <c r="J753" s="0" t="n">
        <v>455</v>
      </c>
      <c r="L753" s="0" t="n">
        <f aca="false">(J753-H753)/SQRT(J753)</f>
        <v>3.09412772419407</v>
      </c>
    </row>
    <row r="754" customFormat="false" ht="15" hidden="false" customHeight="false" outlineLevel="0" collapsed="false">
      <c r="G754" s="18" t="n">
        <v>748</v>
      </c>
      <c r="H754" s="0" t="n">
        <v>385</v>
      </c>
      <c r="J754" s="0" t="n">
        <v>454</v>
      </c>
      <c r="L754" s="0" t="n">
        <f aca="false">(J754-H754)/SQRT(J754)</f>
        <v>3.23833045580113</v>
      </c>
    </row>
    <row r="755" customFormat="false" ht="15" hidden="false" customHeight="false" outlineLevel="0" collapsed="false">
      <c r="G755" s="18" t="n">
        <v>749</v>
      </c>
      <c r="H755" s="0" t="n">
        <v>410</v>
      </c>
      <c r="J755" s="0" t="n">
        <v>394</v>
      </c>
      <c r="L755" s="0" t="n">
        <f aca="false">(J755-H755)/SQRT(J755)</f>
        <v>-0.806068354975805</v>
      </c>
    </row>
    <row r="756" customFormat="false" ht="15" hidden="false" customHeight="false" outlineLevel="0" collapsed="false">
      <c r="G756" s="18" t="n">
        <v>750</v>
      </c>
      <c r="H756" s="0" t="n">
        <v>367</v>
      </c>
      <c r="J756" s="0" t="n">
        <v>387</v>
      </c>
      <c r="L756" s="0" t="n">
        <f aca="false">(J756-H756)/SQRT(J756)</f>
        <v>1.0166571355507</v>
      </c>
    </row>
    <row r="757" customFormat="false" ht="15" hidden="false" customHeight="false" outlineLevel="0" collapsed="false">
      <c r="G757" s="18" t="n">
        <v>751</v>
      </c>
      <c r="H757" s="0" t="n">
        <v>376</v>
      </c>
      <c r="J757" s="0" t="n">
        <v>418</v>
      </c>
      <c r="L757" s="0" t="n">
        <f aca="false">(J757-H757)/SQRT(J757)</f>
        <v>2.05428714978698</v>
      </c>
    </row>
    <row r="758" customFormat="false" ht="15" hidden="false" customHeight="false" outlineLevel="0" collapsed="false">
      <c r="G758" s="18" t="n">
        <v>752</v>
      </c>
      <c r="H758" s="0" t="n">
        <v>375</v>
      </c>
      <c r="J758" s="0" t="n">
        <v>428</v>
      </c>
      <c r="L758" s="0" t="n">
        <f aca="false">(J758-H758)/SQRT(J758)</f>
        <v>2.56185169597101</v>
      </c>
    </row>
    <row r="759" customFormat="false" ht="15" hidden="false" customHeight="false" outlineLevel="0" collapsed="false">
      <c r="G759" s="18" t="n">
        <v>753</v>
      </c>
      <c r="H759" s="0" t="n">
        <v>411</v>
      </c>
      <c r="J759" s="0" t="n">
        <v>415</v>
      </c>
      <c r="L759" s="0" t="n">
        <f aca="false">(J759-H759)/SQRT(J759)</f>
        <v>0.196352277469526</v>
      </c>
    </row>
    <row r="760" customFormat="false" ht="15" hidden="false" customHeight="false" outlineLevel="0" collapsed="false">
      <c r="G760" s="18" t="n">
        <v>754</v>
      </c>
      <c r="H760" s="0" t="n">
        <v>385</v>
      </c>
      <c r="J760" s="0" t="n">
        <v>455</v>
      </c>
      <c r="L760" s="0" t="n">
        <f aca="false">(J760-H760)/SQRT(J760)</f>
        <v>3.28165061656947</v>
      </c>
    </row>
    <row r="761" customFormat="false" ht="15" hidden="false" customHeight="false" outlineLevel="0" collapsed="false">
      <c r="G761" s="18" t="n">
        <v>755</v>
      </c>
      <c r="H761" s="0" t="n">
        <v>361</v>
      </c>
      <c r="J761" s="0" t="n">
        <v>390</v>
      </c>
      <c r="L761" s="0" t="n">
        <f aca="false">(J761-H761)/SQRT(J761)</f>
        <v>1.46847208227132</v>
      </c>
    </row>
    <row r="762" customFormat="false" ht="15" hidden="false" customHeight="false" outlineLevel="0" collapsed="false">
      <c r="G762" s="18" t="n">
        <v>756</v>
      </c>
      <c r="H762" s="0" t="n">
        <v>360</v>
      </c>
      <c r="J762" s="0" t="n">
        <v>401</v>
      </c>
      <c r="L762" s="0" t="n">
        <f aca="false">(J762-H762)/SQRT(J762)</f>
        <v>2.04744229469958</v>
      </c>
    </row>
    <row r="763" customFormat="false" ht="15" hidden="false" customHeight="false" outlineLevel="0" collapsed="false">
      <c r="G763" s="18" t="n">
        <v>757</v>
      </c>
      <c r="H763" s="0" t="n">
        <v>363</v>
      </c>
      <c r="J763" s="0" t="n">
        <v>427</v>
      </c>
      <c r="L763" s="0" t="n">
        <f aca="false">(J763-H763)/SQRT(J763)</f>
        <v>3.09717707837329</v>
      </c>
    </row>
    <row r="764" customFormat="false" ht="15" hidden="false" customHeight="false" outlineLevel="0" collapsed="false">
      <c r="G764" s="18" t="n">
        <v>758</v>
      </c>
      <c r="H764" s="0" t="n">
        <v>370</v>
      </c>
      <c r="J764" s="0" t="n">
        <v>439</v>
      </c>
      <c r="L764" s="0" t="n">
        <f aca="false">(J764-H764)/SQRT(J764)</f>
        <v>3.2931903233331</v>
      </c>
    </row>
    <row r="765" customFormat="false" ht="15" hidden="false" customHeight="false" outlineLevel="0" collapsed="false">
      <c r="G765" s="18" t="n">
        <v>759</v>
      </c>
      <c r="H765" s="0" t="n">
        <v>382</v>
      </c>
      <c r="J765" s="0" t="n">
        <v>386</v>
      </c>
      <c r="L765" s="0" t="n">
        <f aca="false">(J765-H765)/SQRT(J765)</f>
        <v>0.203594639423715</v>
      </c>
    </row>
    <row r="766" customFormat="false" ht="15" hidden="false" customHeight="false" outlineLevel="0" collapsed="false">
      <c r="G766" s="18" t="n">
        <v>760</v>
      </c>
      <c r="H766" s="0" t="n">
        <v>347</v>
      </c>
      <c r="J766" s="0" t="n">
        <v>414</v>
      </c>
      <c r="L766" s="0" t="n">
        <f aca="false">(J766-H766)/SQRT(J766)</f>
        <v>3.29287035412604</v>
      </c>
    </row>
    <row r="767" customFormat="false" ht="15" hidden="false" customHeight="false" outlineLevel="0" collapsed="false">
      <c r="G767" s="18" t="n">
        <v>761</v>
      </c>
      <c r="H767" s="0" t="n">
        <v>385</v>
      </c>
      <c r="J767" s="0" t="n">
        <v>452</v>
      </c>
      <c r="L767" s="0" t="n">
        <f aca="false">(J767-H767)/SQRT(J767)</f>
        <v>3.15141490908505</v>
      </c>
    </row>
    <row r="768" customFormat="false" ht="15" hidden="false" customHeight="false" outlineLevel="0" collapsed="false">
      <c r="G768" s="18" t="n">
        <v>762</v>
      </c>
      <c r="H768" s="0" t="n">
        <v>368</v>
      </c>
      <c r="J768" s="0" t="n">
        <v>439</v>
      </c>
      <c r="L768" s="0" t="n">
        <f aca="false">(J768-H768)/SQRT(J768)</f>
        <v>3.38864511531377</v>
      </c>
    </row>
    <row r="769" customFormat="false" ht="15" hidden="false" customHeight="false" outlineLevel="0" collapsed="false">
      <c r="G769" s="18" t="n">
        <v>763</v>
      </c>
      <c r="H769" s="0" t="n">
        <v>350</v>
      </c>
      <c r="J769" s="0" t="n">
        <v>411</v>
      </c>
      <c r="L769" s="0" t="n">
        <f aca="false">(J769-H769)/SQRT(J769)</f>
        <v>3.00890810436864</v>
      </c>
    </row>
    <row r="770" customFormat="false" ht="15" hidden="false" customHeight="false" outlineLevel="0" collapsed="false">
      <c r="G770" s="18" t="n">
        <v>764</v>
      </c>
      <c r="H770" s="0" t="n">
        <v>373</v>
      </c>
      <c r="J770" s="0" t="n">
        <v>382</v>
      </c>
      <c r="L770" s="0" t="n">
        <f aca="false">(J770-H770)/SQRT(J770)</f>
        <v>0.460480059086986</v>
      </c>
    </row>
    <row r="771" customFormat="false" ht="15" hidden="false" customHeight="false" outlineLevel="0" collapsed="false">
      <c r="G771" s="18" t="n">
        <v>765</v>
      </c>
      <c r="H771" s="0" t="n">
        <v>362</v>
      </c>
      <c r="J771" s="0" t="n">
        <v>400</v>
      </c>
      <c r="L771" s="0" t="n">
        <f aca="false">(J771-H771)/SQRT(J771)</f>
        <v>1.9</v>
      </c>
    </row>
    <row r="772" customFormat="false" ht="15" hidden="false" customHeight="false" outlineLevel="0" collapsed="false">
      <c r="G772" s="18" t="n">
        <v>766</v>
      </c>
      <c r="H772" s="0" t="n">
        <v>381</v>
      </c>
      <c r="J772" s="0" t="n">
        <v>454</v>
      </c>
      <c r="L772" s="0" t="n">
        <f aca="false">(J772-H772)/SQRT(J772)</f>
        <v>3.4260597575867</v>
      </c>
    </row>
    <row r="773" customFormat="false" ht="15" hidden="false" customHeight="false" outlineLevel="0" collapsed="false">
      <c r="G773" s="18" t="n">
        <v>767</v>
      </c>
      <c r="H773" s="0" t="n">
        <v>344</v>
      </c>
      <c r="J773" s="0" t="n">
        <v>406</v>
      </c>
      <c r="L773" s="0" t="n">
        <f aca="false">(J773-H773)/SQRT(J773)</f>
        <v>3.07700833530988</v>
      </c>
    </row>
    <row r="774" customFormat="false" ht="15" hidden="false" customHeight="false" outlineLevel="0" collapsed="false">
      <c r="G774" s="18" t="n">
        <v>768</v>
      </c>
      <c r="H774" s="0" t="n">
        <v>370</v>
      </c>
      <c r="J774" s="0" t="n">
        <v>436</v>
      </c>
      <c r="L774" s="0" t="n">
        <f aca="false">(J774-H774)/SQRT(J774)</f>
        <v>3.1608267412298</v>
      </c>
    </row>
    <row r="775" customFormat="false" ht="15" hidden="false" customHeight="false" outlineLevel="0" collapsed="false">
      <c r="G775" s="18" t="n">
        <v>769</v>
      </c>
      <c r="H775" s="0" t="n">
        <v>422</v>
      </c>
      <c r="J775" s="0" t="n">
        <v>367</v>
      </c>
      <c r="L775" s="0" t="n">
        <f aca="false">(J775-H775)/SQRT(J775)</f>
        <v>-2.87097663034534</v>
      </c>
    </row>
    <row r="776" customFormat="false" ht="15" hidden="false" customHeight="false" outlineLevel="0" collapsed="false">
      <c r="G776" s="18" t="n">
        <v>770</v>
      </c>
      <c r="H776" s="0" t="n">
        <v>367</v>
      </c>
      <c r="J776" s="0" t="n">
        <v>401</v>
      </c>
      <c r="L776" s="0" t="n">
        <f aca="false">(J776-H776)/SQRT(J776)</f>
        <v>1.69787897609234</v>
      </c>
    </row>
    <row r="777" customFormat="false" ht="15" hidden="false" customHeight="false" outlineLevel="0" collapsed="false">
      <c r="G777" s="18" t="n">
        <v>771</v>
      </c>
      <c r="H777" s="0" t="n">
        <v>404</v>
      </c>
      <c r="J777" s="0" t="n">
        <v>394</v>
      </c>
      <c r="L777" s="0" t="n">
        <f aca="false">(J777-H777)/SQRT(J777)</f>
        <v>-0.503792721859878</v>
      </c>
    </row>
    <row r="778" customFormat="false" ht="15" hidden="false" customHeight="false" outlineLevel="0" collapsed="false">
      <c r="G778" s="18" t="n">
        <v>772</v>
      </c>
      <c r="H778" s="0" t="n">
        <v>381</v>
      </c>
      <c r="J778" s="0" t="n">
        <v>347</v>
      </c>
      <c r="L778" s="0" t="n">
        <f aca="false">(J778-H778)/SQRT(J778)</f>
        <v>-1.82521563212306</v>
      </c>
    </row>
    <row r="779" customFormat="false" ht="15" hidden="false" customHeight="false" outlineLevel="0" collapsed="false">
      <c r="G779" s="18" t="n">
        <v>773</v>
      </c>
      <c r="H779" s="0" t="n">
        <v>392</v>
      </c>
      <c r="J779" s="0" t="n">
        <v>380</v>
      </c>
      <c r="L779" s="0" t="n">
        <f aca="false">(J779-H779)/SQRT(J779)</f>
        <v>-0.615587011251092</v>
      </c>
    </row>
    <row r="780" customFormat="false" ht="15" hidden="false" customHeight="false" outlineLevel="0" collapsed="false">
      <c r="G780" s="18" t="n">
        <v>774</v>
      </c>
      <c r="H780" s="0" t="n">
        <v>403</v>
      </c>
      <c r="J780" s="0" t="n">
        <v>395</v>
      </c>
      <c r="L780" s="0" t="n">
        <f aca="false">(J780-H780)/SQRT(J780)</f>
        <v>-0.402523684341302</v>
      </c>
    </row>
    <row r="781" customFormat="false" ht="15" hidden="false" customHeight="false" outlineLevel="0" collapsed="false">
      <c r="G781" s="18" t="n">
        <v>775</v>
      </c>
      <c r="H781" s="0" t="n">
        <v>379</v>
      </c>
      <c r="J781" s="0" t="n">
        <v>428</v>
      </c>
      <c r="L781" s="0" t="n">
        <f aca="false">(J781-H781)/SQRT(J781)</f>
        <v>2.36850439816188</v>
      </c>
    </row>
    <row r="782" customFormat="false" ht="15" hidden="false" customHeight="false" outlineLevel="0" collapsed="false">
      <c r="G782" s="18" t="n">
        <v>776</v>
      </c>
      <c r="H782" s="0" t="n">
        <v>378</v>
      </c>
      <c r="J782" s="0" t="n">
        <v>372</v>
      </c>
      <c r="L782" s="0" t="n">
        <f aca="false">(J782-H782)/SQRT(J782)</f>
        <v>-0.311085508419128</v>
      </c>
    </row>
    <row r="783" customFormat="false" ht="15" hidden="false" customHeight="false" outlineLevel="0" collapsed="false">
      <c r="G783" s="18" t="n">
        <v>777</v>
      </c>
      <c r="H783" s="0" t="n">
        <v>361</v>
      </c>
      <c r="J783" s="0" t="n">
        <v>402</v>
      </c>
      <c r="L783" s="0" t="n">
        <f aca="false">(J783-H783)/SQRT(J783)</f>
        <v>2.04489413902065</v>
      </c>
    </row>
    <row r="784" customFormat="false" ht="15" hidden="false" customHeight="false" outlineLevel="0" collapsed="false">
      <c r="G784" s="18" t="n">
        <v>778</v>
      </c>
      <c r="H784" s="0" t="n">
        <v>362</v>
      </c>
      <c r="J784" s="0" t="n">
        <v>386</v>
      </c>
      <c r="L784" s="0" t="n">
        <f aca="false">(J784-H784)/SQRT(J784)</f>
        <v>1.22156783654229</v>
      </c>
    </row>
    <row r="785" customFormat="false" ht="15" hidden="false" customHeight="false" outlineLevel="0" collapsed="false">
      <c r="G785" s="18" t="n">
        <v>779</v>
      </c>
      <c r="H785" s="0" t="n">
        <v>366</v>
      </c>
      <c r="J785" s="0" t="n">
        <v>389</v>
      </c>
      <c r="L785" s="0" t="n">
        <f aca="false">(J785-H785)/SQRT(J785)</f>
        <v>1.16614629109581</v>
      </c>
    </row>
    <row r="786" customFormat="false" ht="15" hidden="false" customHeight="false" outlineLevel="0" collapsed="false">
      <c r="G786" s="18" t="n">
        <v>780</v>
      </c>
      <c r="H786" s="0" t="n">
        <v>371</v>
      </c>
      <c r="J786" s="0" t="n">
        <v>368</v>
      </c>
      <c r="L786" s="0" t="n">
        <f aca="false">(J786-H786)/SQRT(J786)</f>
        <v>-0.156385810542806</v>
      </c>
    </row>
    <row r="787" customFormat="false" ht="15" hidden="false" customHeight="false" outlineLevel="0" collapsed="false">
      <c r="G787" s="18" t="n">
        <v>781</v>
      </c>
      <c r="H787" s="0" t="n">
        <v>370</v>
      </c>
      <c r="J787" s="0" t="n">
        <v>381</v>
      </c>
      <c r="L787" s="0" t="n">
        <f aca="false">(J787-H787)/SQRT(J787)</f>
        <v>0.563547071536416</v>
      </c>
    </row>
    <row r="788" customFormat="false" ht="15" hidden="false" customHeight="false" outlineLevel="0" collapsed="false">
      <c r="G788" s="18" t="n">
        <v>782</v>
      </c>
      <c r="H788" s="0" t="n">
        <v>371</v>
      </c>
      <c r="J788" s="0" t="n">
        <v>370</v>
      </c>
      <c r="L788" s="0" t="n">
        <f aca="false">(J788-H788)/SQRT(J788)</f>
        <v>-0.0519875244910036</v>
      </c>
    </row>
    <row r="789" customFormat="false" ht="15" hidden="false" customHeight="false" outlineLevel="0" collapsed="false">
      <c r="G789" s="18" t="n">
        <v>783</v>
      </c>
      <c r="H789" s="0" t="n">
        <v>306</v>
      </c>
      <c r="J789" s="0" t="n">
        <v>387</v>
      </c>
      <c r="L789" s="0" t="n">
        <f aca="false">(J789-H789)/SQRT(J789)</f>
        <v>4.11746139898033</v>
      </c>
    </row>
    <row r="790" customFormat="false" ht="15" hidden="false" customHeight="false" outlineLevel="0" collapsed="false">
      <c r="G790" s="18" t="n">
        <v>784</v>
      </c>
      <c r="H790" s="0" t="n">
        <v>316</v>
      </c>
      <c r="J790" s="0" t="n">
        <v>387</v>
      </c>
      <c r="L790" s="0" t="n">
        <f aca="false">(J790-H790)/SQRT(J790)</f>
        <v>3.60913283120498</v>
      </c>
    </row>
    <row r="791" customFormat="false" ht="15" hidden="false" customHeight="false" outlineLevel="0" collapsed="false">
      <c r="G791" s="18" t="n">
        <v>785</v>
      </c>
      <c r="H791" s="0" t="n">
        <v>345</v>
      </c>
      <c r="J791" s="0" t="n">
        <v>374</v>
      </c>
      <c r="L791" s="0" t="n">
        <f aca="false">(J791-H791)/SQRT(J791)</f>
        <v>1.49955430098556</v>
      </c>
    </row>
    <row r="792" customFormat="false" ht="15" hidden="false" customHeight="false" outlineLevel="0" collapsed="false">
      <c r="G792" s="18" t="n">
        <v>786</v>
      </c>
      <c r="H792" s="0" t="n">
        <v>381</v>
      </c>
      <c r="J792" s="0" t="n">
        <v>391</v>
      </c>
      <c r="L792" s="0" t="n">
        <f aca="false">(J792-H792)/SQRT(J792)</f>
        <v>0.505721737424174</v>
      </c>
    </row>
    <row r="793" customFormat="false" ht="15" hidden="false" customHeight="false" outlineLevel="0" collapsed="false">
      <c r="G793" s="18" t="n">
        <v>787</v>
      </c>
      <c r="H793" s="0" t="n">
        <v>328</v>
      </c>
      <c r="J793" s="0" t="n">
        <v>387</v>
      </c>
      <c r="L793" s="0" t="n">
        <f aca="false">(J793-H793)/SQRT(J793)</f>
        <v>2.99913854987456</v>
      </c>
    </row>
    <row r="794" customFormat="false" ht="15" hidden="false" customHeight="false" outlineLevel="0" collapsed="false">
      <c r="G794" s="18" t="n">
        <v>788</v>
      </c>
      <c r="H794" s="0" t="n">
        <v>347</v>
      </c>
      <c r="J794" s="0" t="n">
        <v>354</v>
      </c>
      <c r="L794" s="0" t="n">
        <f aca="false">(J794-H794)/SQRT(J794)</f>
        <v>0.372045802416914</v>
      </c>
    </row>
    <row r="795" customFormat="false" ht="15" hidden="false" customHeight="false" outlineLevel="0" collapsed="false">
      <c r="G795" s="18" t="n">
        <v>789</v>
      </c>
      <c r="H795" s="0" t="n">
        <v>341</v>
      </c>
      <c r="J795" s="0" t="n">
        <v>379</v>
      </c>
      <c r="L795" s="0" t="n">
        <f aca="false">(J795-H795)/SQRT(J795)</f>
        <v>1.95192888836255</v>
      </c>
    </row>
    <row r="796" customFormat="false" ht="15" hidden="false" customHeight="false" outlineLevel="0" collapsed="false">
      <c r="G796" s="18" t="n">
        <v>790</v>
      </c>
      <c r="H796" s="0" t="n">
        <v>314</v>
      </c>
      <c r="J796" s="0" t="n">
        <v>398</v>
      </c>
      <c r="L796" s="0" t="n">
        <f aca="false">(J796-H796)/SQRT(J796)</f>
        <v>4.21053953978352</v>
      </c>
    </row>
    <row r="797" customFormat="false" ht="15" hidden="false" customHeight="false" outlineLevel="0" collapsed="false">
      <c r="G797" s="18" t="n">
        <v>791</v>
      </c>
      <c r="H797" s="0" t="n">
        <v>344</v>
      </c>
      <c r="J797" s="0" t="n">
        <v>394</v>
      </c>
      <c r="L797" s="0" t="n">
        <f aca="false">(J797-H797)/SQRT(J797)</f>
        <v>2.51896360929939</v>
      </c>
    </row>
    <row r="798" customFormat="false" ht="15" hidden="false" customHeight="false" outlineLevel="0" collapsed="false">
      <c r="G798" s="18" t="n">
        <v>792</v>
      </c>
      <c r="H798" s="0" t="n">
        <v>371</v>
      </c>
      <c r="J798" s="0" t="n">
        <v>326</v>
      </c>
      <c r="L798" s="0" t="n">
        <f aca="false">(J798-H798)/SQRT(J798)</f>
        <v>-2.4923194902977</v>
      </c>
    </row>
    <row r="799" customFormat="false" ht="15" hidden="false" customHeight="false" outlineLevel="0" collapsed="false">
      <c r="G799" s="18" t="n">
        <v>793</v>
      </c>
      <c r="H799" s="0" t="n">
        <v>330</v>
      </c>
      <c r="J799" s="0" t="n">
        <v>379</v>
      </c>
      <c r="L799" s="0" t="n">
        <f aca="false">(J799-H799)/SQRT(J799)</f>
        <v>2.51696093499382</v>
      </c>
    </row>
    <row r="800" customFormat="false" ht="15" hidden="false" customHeight="false" outlineLevel="0" collapsed="false">
      <c r="G800" s="18" t="n">
        <v>794</v>
      </c>
      <c r="H800" s="0" t="n">
        <v>347</v>
      </c>
      <c r="J800" s="0" t="n">
        <v>355</v>
      </c>
      <c r="L800" s="0" t="n">
        <f aca="false">(J800-H800)/SQRT(J800)</f>
        <v>0.42459591394742</v>
      </c>
    </row>
    <row r="801" customFormat="false" ht="15" hidden="false" customHeight="false" outlineLevel="0" collapsed="false">
      <c r="G801" s="18" t="n">
        <v>795</v>
      </c>
      <c r="H801" s="0" t="n">
        <v>359</v>
      </c>
      <c r="J801" s="0" t="n">
        <v>362</v>
      </c>
      <c r="L801" s="0" t="n">
        <f aca="false">(J801-H801)/SQRT(J801)</f>
        <v>0.157676499368291</v>
      </c>
    </row>
    <row r="802" customFormat="false" ht="15" hidden="false" customHeight="false" outlineLevel="0" collapsed="false">
      <c r="G802" s="18" t="n">
        <v>796</v>
      </c>
      <c r="H802" s="0" t="n">
        <v>350</v>
      </c>
      <c r="J802" s="0" t="n">
        <v>393</v>
      </c>
      <c r="L802" s="0" t="n">
        <f aca="false">(J802-H802)/SQRT(J802)</f>
        <v>2.16906307091287</v>
      </c>
    </row>
    <row r="803" customFormat="false" ht="15" hidden="false" customHeight="false" outlineLevel="0" collapsed="false">
      <c r="G803" s="18" t="n">
        <v>797</v>
      </c>
      <c r="H803" s="0" t="n">
        <v>346</v>
      </c>
      <c r="J803" s="0" t="n">
        <v>386</v>
      </c>
      <c r="L803" s="0" t="n">
        <f aca="false">(J803-H803)/SQRT(J803)</f>
        <v>2.03594639423715</v>
      </c>
    </row>
    <row r="804" customFormat="false" ht="15" hidden="false" customHeight="false" outlineLevel="0" collapsed="false">
      <c r="G804" s="18" t="n">
        <v>798</v>
      </c>
      <c r="H804" s="0" t="n">
        <v>312</v>
      </c>
      <c r="J804" s="0" t="n">
        <v>374</v>
      </c>
      <c r="L804" s="0" t="n">
        <f aca="false">(J804-H804)/SQRT(J804)</f>
        <v>3.20594367796912</v>
      </c>
    </row>
    <row r="805" customFormat="false" ht="15" hidden="false" customHeight="false" outlineLevel="0" collapsed="false">
      <c r="G805" s="18" t="n">
        <v>799</v>
      </c>
      <c r="H805" s="0" t="n">
        <v>375</v>
      </c>
      <c r="J805" s="0" t="n">
        <v>376</v>
      </c>
      <c r="L805" s="0" t="n">
        <f aca="false">(J805-H805)/SQRT(J805)</f>
        <v>0.0515710623129397</v>
      </c>
    </row>
    <row r="806" customFormat="false" ht="15" hidden="false" customHeight="false" outlineLevel="0" collapsed="false">
      <c r="G806" s="18" t="n">
        <v>800</v>
      </c>
      <c r="H806" s="0" t="n">
        <v>333</v>
      </c>
      <c r="J806" s="0" t="n">
        <v>374</v>
      </c>
      <c r="L806" s="0" t="n">
        <f aca="false">(J806-H806)/SQRT(J806)</f>
        <v>2.12005952897958</v>
      </c>
    </row>
    <row r="807" customFormat="false" ht="15" hidden="false" customHeight="false" outlineLevel="0" collapsed="false">
      <c r="G807" s="18" t="n">
        <v>801</v>
      </c>
      <c r="H807" s="0" t="n">
        <v>314</v>
      </c>
      <c r="J807" s="0" t="n">
        <v>339</v>
      </c>
      <c r="L807" s="0" t="n">
        <f aca="false">(J807-H807)/SQRT(J807)</f>
        <v>1.35781361648392</v>
      </c>
    </row>
    <row r="808" customFormat="false" ht="15" hidden="false" customHeight="false" outlineLevel="0" collapsed="false">
      <c r="G808" s="18" t="n">
        <v>802</v>
      </c>
      <c r="H808" s="0" t="n">
        <v>344</v>
      </c>
      <c r="J808" s="0" t="n">
        <v>363</v>
      </c>
      <c r="L808" s="0" t="n">
        <f aca="false">(J808-H808)/SQRT(J808)</f>
        <v>0.997241374054808</v>
      </c>
    </row>
    <row r="809" customFormat="false" ht="15" hidden="false" customHeight="false" outlineLevel="0" collapsed="false">
      <c r="G809" s="18" t="n">
        <v>803</v>
      </c>
      <c r="H809" s="0" t="n">
        <v>334</v>
      </c>
      <c r="J809" s="0" t="n">
        <v>376</v>
      </c>
      <c r="L809" s="0" t="n">
        <f aca="false">(J809-H809)/SQRT(J809)</f>
        <v>2.16598461714347</v>
      </c>
    </row>
    <row r="810" customFormat="false" ht="15" hidden="false" customHeight="false" outlineLevel="0" collapsed="false">
      <c r="G810" s="18" t="n">
        <v>804</v>
      </c>
      <c r="H810" s="0" t="n">
        <v>307</v>
      </c>
      <c r="J810" s="0" t="n">
        <v>358</v>
      </c>
      <c r="L810" s="0" t="n">
        <f aca="false">(J810-H810)/SQRT(J810)</f>
        <v>2.69543375516662</v>
      </c>
    </row>
    <row r="811" customFormat="false" ht="15" hidden="false" customHeight="false" outlineLevel="0" collapsed="false">
      <c r="G811" s="18" t="n">
        <v>805</v>
      </c>
      <c r="H811" s="0" t="n">
        <v>349</v>
      </c>
      <c r="J811" s="0" t="n">
        <v>353</v>
      </c>
      <c r="L811" s="0" t="n">
        <f aca="false">(J811-H811)/SQRT(J811)</f>
        <v>0.21289851816494</v>
      </c>
    </row>
    <row r="812" customFormat="false" ht="15" hidden="false" customHeight="false" outlineLevel="0" collapsed="false">
      <c r="G812" s="18" t="n">
        <v>806</v>
      </c>
      <c r="H812" s="0" t="n">
        <v>351</v>
      </c>
      <c r="J812" s="0" t="n">
        <v>354</v>
      </c>
      <c r="L812" s="0" t="n">
        <f aca="false">(J812-H812)/SQRT(J812)</f>
        <v>0.15944820103582</v>
      </c>
    </row>
    <row r="813" customFormat="false" ht="15" hidden="false" customHeight="false" outlineLevel="0" collapsed="false">
      <c r="G813" s="18" t="n">
        <v>807</v>
      </c>
      <c r="H813" s="0" t="n">
        <v>340</v>
      </c>
      <c r="J813" s="0" t="n">
        <v>356</v>
      </c>
      <c r="L813" s="0" t="n">
        <f aca="false">(J813-H813)/SQRT(J813)</f>
        <v>0.847998304005088</v>
      </c>
    </row>
    <row r="814" customFormat="false" ht="15" hidden="false" customHeight="false" outlineLevel="0" collapsed="false">
      <c r="G814" s="18" t="n">
        <v>808</v>
      </c>
      <c r="H814" s="0" t="n">
        <v>338</v>
      </c>
      <c r="J814" s="0" t="n">
        <v>384</v>
      </c>
      <c r="L814" s="0" t="n">
        <f aca="false">(J814-H814)/SQRT(J814)</f>
        <v>2.34742767016721</v>
      </c>
    </row>
    <row r="815" customFormat="false" ht="15" hidden="false" customHeight="false" outlineLevel="0" collapsed="false">
      <c r="G815" s="18" t="n">
        <v>809</v>
      </c>
      <c r="H815" s="0" t="n">
        <v>320</v>
      </c>
      <c r="J815" s="0" t="n">
        <v>341</v>
      </c>
      <c r="L815" s="0" t="n">
        <f aca="false">(J815-H815)/SQRT(J815)</f>
        <v>1.13721375825515</v>
      </c>
    </row>
    <row r="816" customFormat="false" ht="15" hidden="false" customHeight="false" outlineLevel="0" collapsed="false">
      <c r="G816" s="18" t="n">
        <v>810</v>
      </c>
      <c r="H816" s="0" t="n">
        <v>338</v>
      </c>
      <c r="J816" s="0" t="n">
        <v>362</v>
      </c>
      <c r="L816" s="0" t="n">
        <f aca="false">(J816-H816)/SQRT(J816)</f>
        <v>1.26141199494633</v>
      </c>
    </row>
    <row r="817" customFormat="false" ht="15" hidden="false" customHeight="false" outlineLevel="0" collapsed="false">
      <c r="G817" s="18" t="n">
        <v>811</v>
      </c>
      <c r="H817" s="0" t="n">
        <v>331</v>
      </c>
      <c r="J817" s="0" t="n">
        <v>374</v>
      </c>
      <c r="L817" s="0" t="n">
        <f aca="false">(J817-H817)/SQRT(J817)</f>
        <v>2.22347706697858</v>
      </c>
    </row>
    <row r="818" customFormat="false" ht="15" hidden="false" customHeight="false" outlineLevel="0" collapsed="false">
      <c r="G818" s="18" t="n">
        <v>812</v>
      </c>
      <c r="H818" s="0" t="n">
        <v>344</v>
      </c>
      <c r="J818" s="0" t="n">
        <v>358</v>
      </c>
      <c r="L818" s="0" t="n">
        <f aca="false">(J818-H818)/SQRT(J818)</f>
        <v>0.739922991614366</v>
      </c>
    </row>
    <row r="819" customFormat="false" ht="15" hidden="false" customHeight="false" outlineLevel="0" collapsed="false">
      <c r="G819" s="18" t="n">
        <v>813</v>
      </c>
      <c r="H819" s="0" t="n">
        <v>312</v>
      </c>
      <c r="J819" s="0" t="n">
        <v>347</v>
      </c>
      <c r="L819" s="0" t="n">
        <f aca="false">(J819-H819)/SQRT(J819)</f>
        <v>1.87889844483257</v>
      </c>
    </row>
    <row r="820" customFormat="false" ht="15" hidden="false" customHeight="false" outlineLevel="0" collapsed="false">
      <c r="G820" s="18" t="n">
        <v>814</v>
      </c>
      <c r="H820" s="0" t="n">
        <v>337</v>
      </c>
      <c r="J820" s="0" t="n">
        <v>374</v>
      </c>
      <c r="L820" s="0" t="n">
        <f aca="false">(J820-H820)/SQRT(J820)</f>
        <v>1.91322445298157</v>
      </c>
    </row>
    <row r="821" customFormat="false" ht="15" hidden="false" customHeight="false" outlineLevel="0" collapsed="false">
      <c r="G821" s="18" t="n">
        <v>815</v>
      </c>
      <c r="H821" s="0" t="n">
        <v>346</v>
      </c>
      <c r="J821" s="0" t="n">
        <v>360</v>
      </c>
      <c r="L821" s="0" t="n">
        <f aca="false">(J821-H821)/SQRT(J821)</f>
        <v>0.737864787372622</v>
      </c>
    </row>
    <row r="822" customFormat="false" ht="15" hidden="false" customHeight="false" outlineLevel="0" collapsed="false">
      <c r="G822" s="18" t="n">
        <v>816</v>
      </c>
      <c r="H822" s="0" t="n">
        <v>345</v>
      </c>
      <c r="J822" s="0" t="n">
        <v>332</v>
      </c>
      <c r="L822" s="0" t="n">
        <f aca="false">(J822-H822)/SQRT(J822)</f>
        <v>-0.713467689932987</v>
      </c>
    </row>
    <row r="823" customFormat="false" ht="15" hidden="false" customHeight="false" outlineLevel="0" collapsed="false">
      <c r="G823" s="18" t="n">
        <v>817</v>
      </c>
      <c r="H823" s="0" t="n">
        <v>319</v>
      </c>
      <c r="J823" s="0" t="n">
        <v>355</v>
      </c>
      <c r="L823" s="0" t="n">
        <f aca="false">(J823-H823)/SQRT(J823)</f>
        <v>1.91068161276339</v>
      </c>
    </row>
    <row r="824" customFormat="false" ht="15" hidden="false" customHeight="false" outlineLevel="0" collapsed="false">
      <c r="G824" s="18" t="n">
        <v>818</v>
      </c>
      <c r="H824" s="0" t="n">
        <v>329</v>
      </c>
      <c r="J824" s="0" t="n">
        <v>326</v>
      </c>
      <c r="L824" s="0" t="n">
        <f aca="false">(J824-H824)/SQRT(J824)</f>
        <v>-0.166154632686513</v>
      </c>
    </row>
    <row r="825" customFormat="false" ht="15" hidden="false" customHeight="false" outlineLevel="0" collapsed="false">
      <c r="G825" s="18" t="n">
        <v>819</v>
      </c>
      <c r="H825" s="0" t="n">
        <v>335</v>
      </c>
      <c r="J825" s="0" t="n">
        <v>363</v>
      </c>
      <c r="L825" s="0" t="n">
        <f aca="false">(J825-H825)/SQRT(J825)</f>
        <v>1.46961886702814</v>
      </c>
    </row>
    <row r="826" customFormat="false" ht="15" hidden="false" customHeight="false" outlineLevel="0" collapsed="false">
      <c r="G826" s="18" t="n">
        <v>820</v>
      </c>
      <c r="H826" s="0" t="n">
        <v>304</v>
      </c>
      <c r="J826" s="0" t="n">
        <v>347</v>
      </c>
      <c r="L826" s="0" t="n">
        <f aca="false">(J826-H826)/SQRT(J826)</f>
        <v>2.30836094650858</v>
      </c>
    </row>
    <row r="827" customFormat="false" ht="15" hidden="false" customHeight="false" outlineLevel="0" collapsed="false">
      <c r="G827" s="18" t="n">
        <v>821</v>
      </c>
      <c r="H827" s="0" t="n">
        <v>281</v>
      </c>
      <c r="J827" s="0" t="n">
        <v>330</v>
      </c>
      <c r="L827" s="0" t="n">
        <f aca="false">(J827-H827)/SQRT(J827)</f>
        <v>2.69736122455958</v>
      </c>
    </row>
    <row r="828" customFormat="false" ht="15" hidden="false" customHeight="false" outlineLevel="0" collapsed="false">
      <c r="G828" s="18" t="n">
        <v>822</v>
      </c>
      <c r="H828" s="0" t="n">
        <v>312</v>
      </c>
      <c r="J828" s="0" t="n">
        <v>344</v>
      </c>
      <c r="L828" s="0" t="n">
        <f aca="false">(J828-H828)/SQRT(J828)</f>
        <v>1.72532437125501</v>
      </c>
    </row>
    <row r="829" customFormat="false" ht="15" hidden="false" customHeight="false" outlineLevel="0" collapsed="false">
      <c r="G829" s="18" t="n">
        <v>823</v>
      </c>
      <c r="H829" s="0" t="n">
        <v>312</v>
      </c>
      <c r="J829" s="0" t="n">
        <v>318</v>
      </c>
      <c r="L829" s="0" t="n">
        <f aca="false">(J829-H829)/SQRT(J829)</f>
        <v>0.336463292455227</v>
      </c>
    </row>
    <row r="830" customFormat="false" ht="15" hidden="false" customHeight="false" outlineLevel="0" collapsed="false">
      <c r="G830" s="18" t="n">
        <v>824</v>
      </c>
      <c r="H830" s="0" t="n">
        <v>316</v>
      </c>
      <c r="J830" s="0" t="n">
        <v>327</v>
      </c>
      <c r="L830" s="0" t="n">
        <f aca="false">(J830-H830)/SQRT(J830)</f>
        <v>0.608301389970264</v>
      </c>
    </row>
    <row r="831" customFormat="false" ht="15" hidden="false" customHeight="false" outlineLevel="0" collapsed="false">
      <c r="G831" s="18" t="n">
        <v>825</v>
      </c>
      <c r="H831" s="0" t="n">
        <v>327</v>
      </c>
      <c r="J831" s="0" t="n">
        <v>334</v>
      </c>
      <c r="L831" s="0" t="n">
        <f aca="false">(J831-H831)/SQRT(J831)</f>
        <v>0.383022958615208</v>
      </c>
    </row>
    <row r="832" customFormat="false" ht="15" hidden="false" customHeight="false" outlineLevel="0" collapsed="false">
      <c r="G832" s="18" t="n">
        <v>826</v>
      </c>
      <c r="H832" s="0" t="n">
        <v>314</v>
      </c>
      <c r="J832" s="0" t="n">
        <v>365</v>
      </c>
      <c r="L832" s="0" t="n">
        <f aca="false">(J832-H832)/SQRT(J832)</f>
        <v>2.66946200521009</v>
      </c>
    </row>
    <row r="833" customFormat="false" ht="15" hidden="false" customHeight="false" outlineLevel="0" collapsed="false">
      <c r="G833" s="18" t="n">
        <v>827</v>
      </c>
      <c r="H833" s="0" t="n">
        <v>304</v>
      </c>
      <c r="J833" s="0" t="n">
        <v>335</v>
      </c>
      <c r="L833" s="0" t="n">
        <f aca="false">(J833-H833)/SQRT(J833)</f>
        <v>1.69371093059527</v>
      </c>
    </row>
    <row r="834" customFormat="false" ht="15" hidden="false" customHeight="false" outlineLevel="0" collapsed="false">
      <c r="G834" s="18" t="n">
        <v>828</v>
      </c>
      <c r="H834" s="0" t="n">
        <v>296</v>
      </c>
      <c r="J834" s="0" t="n">
        <v>324</v>
      </c>
      <c r="L834" s="0" t="n">
        <f aca="false">(J834-H834)/SQRT(J834)</f>
        <v>1.55555555555556</v>
      </c>
    </row>
    <row r="835" customFormat="false" ht="15" hidden="false" customHeight="false" outlineLevel="0" collapsed="false">
      <c r="G835" s="18" t="n">
        <v>829</v>
      </c>
      <c r="H835" s="0" t="n">
        <v>327</v>
      </c>
      <c r="J835" s="0" t="n">
        <v>367</v>
      </c>
      <c r="L835" s="0" t="n">
        <f aca="false">(J835-H835)/SQRT(J835)</f>
        <v>2.08798300388752</v>
      </c>
    </row>
    <row r="836" customFormat="false" ht="15" hidden="false" customHeight="false" outlineLevel="0" collapsed="false">
      <c r="G836" s="18" t="n">
        <v>830</v>
      </c>
      <c r="H836" s="0" t="n">
        <v>339</v>
      </c>
      <c r="J836" s="0" t="n">
        <v>325</v>
      </c>
      <c r="L836" s="0" t="n">
        <f aca="false">(J836-H836)/SQRT(J836)</f>
        <v>-0.776580274715321</v>
      </c>
    </row>
    <row r="837" customFormat="false" ht="15" hidden="false" customHeight="false" outlineLevel="0" collapsed="false">
      <c r="G837" s="18" t="n">
        <v>831</v>
      </c>
      <c r="H837" s="0" t="n">
        <v>339</v>
      </c>
      <c r="J837" s="0" t="n">
        <v>310</v>
      </c>
      <c r="L837" s="0" t="n">
        <f aca="false">(J837-H837)/SQRT(J837)</f>
        <v>-1.64708931931649</v>
      </c>
    </row>
    <row r="838" customFormat="false" ht="15" hidden="false" customHeight="false" outlineLevel="0" collapsed="false">
      <c r="G838" s="18" t="n">
        <v>832</v>
      </c>
      <c r="H838" s="0" t="n">
        <v>299</v>
      </c>
      <c r="J838" s="0" t="n">
        <v>317</v>
      </c>
      <c r="L838" s="0" t="n">
        <f aca="false">(J838-H838)/SQRT(J838)</f>
        <v>1.01098072134311</v>
      </c>
    </row>
    <row r="839" customFormat="false" ht="15" hidden="false" customHeight="false" outlineLevel="0" collapsed="false">
      <c r="G839" s="18" t="n">
        <v>833</v>
      </c>
      <c r="H839" s="0" t="n">
        <v>299</v>
      </c>
      <c r="J839" s="0" t="n">
        <v>353</v>
      </c>
      <c r="L839" s="0" t="n">
        <f aca="false">(J839-H839)/SQRT(J839)</f>
        <v>2.87412999522669</v>
      </c>
    </row>
    <row r="840" customFormat="false" ht="15" hidden="false" customHeight="false" outlineLevel="0" collapsed="false">
      <c r="G840" s="18" t="n">
        <v>834</v>
      </c>
      <c r="H840" s="0" t="n">
        <v>299</v>
      </c>
      <c r="J840" s="0" t="n">
        <v>359</v>
      </c>
      <c r="L840" s="0" t="n">
        <f aca="false">(J840-H840)/SQRT(J840)</f>
        <v>3.16667888381556</v>
      </c>
    </row>
    <row r="841" customFormat="false" ht="15" hidden="false" customHeight="false" outlineLevel="0" collapsed="false">
      <c r="G841" s="18" t="n">
        <v>835</v>
      </c>
      <c r="H841" s="0" t="n">
        <v>328</v>
      </c>
      <c r="J841" s="0" t="n">
        <v>329</v>
      </c>
      <c r="L841" s="0" t="n">
        <f aca="false">(J841-H841)/SQRT(J841)</f>
        <v>0.0551317846419971</v>
      </c>
    </row>
    <row r="842" customFormat="false" ht="15" hidden="false" customHeight="false" outlineLevel="0" collapsed="false">
      <c r="G842" s="18" t="n">
        <v>836</v>
      </c>
      <c r="H842" s="0" t="n">
        <v>304</v>
      </c>
      <c r="J842" s="0" t="n">
        <v>345</v>
      </c>
      <c r="L842" s="0" t="n">
        <f aca="false">(J842-H842)/SQRT(J842)</f>
        <v>2.20736579843848</v>
      </c>
    </row>
    <row r="843" customFormat="false" ht="15" hidden="false" customHeight="false" outlineLevel="0" collapsed="false">
      <c r="G843" s="18" t="n">
        <v>837</v>
      </c>
      <c r="H843" s="0" t="n">
        <v>298</v>
      </c>
      <c r="J843" s="0" t="n">
        <v>340</v>
      </c>
      <c r="L843" s="0" t="n">
        <f aca="false">(J843-H843)/SQRT(J843)</f>
        <v>2.27776980709589</v>
      </c>
    </row>
    <row r="844" customFormat="false" ht="15" hidden="false" customHeight="false" outlineLevel="0" collapsed="false">
      <c r="G844" s="18" t="n">
        <v>838</v>
      </c>
      <c r="H844" s="0" t="n">
        <v>294</v>
      </c>
      <c r="J844" s="0" t="n">
        <v>322</v>
      </c>
      <c r="L844" s="0" t="n">
        <f aca="false">(J844-H844)/SQRT(J844)</f>
        <v>1.56037899521099</v>
      </c>
    </row>
    <row r="845" customFormat="false" ht="15" hidden="false" customHeight="false" outlineLevel="0" collapsed="false">
      <c r="G845" s="18" t="n">
        <v>839</v>
      </c>
      <c r="H845" s="0" t="n">
        <v>305</v>
      </c>
      <c r="J845" s="0" t="n">
        <v>334</v>
      </c>
      <c r="L845" s="0" t="n">
        <f aca="false">(J845-H845)/SQRT(J845)</f>
        <v>1.58680939997729</v>
      </c>
    </row>
    <row r="846" customFormat="false" ht="15" hidden="false" customHeight="false" outlineLevel="0" collapsed="false">
      <c r="G846" s="18" t="n">
        <v>840</v>
      </c>
      <c r="H846" s="0" t="n">
        <v>304</v>
      </c>
      <c r="J846" s="0" t="n">
        <v>334</v>
      </c>
      <c r="L846" s="0" t="n">
        <f aca="false">(J846-H846)/SQRT(J846)</f>
        <v>1.64152696549375</v>
      </c>
    </row>
    <row r="847" customFormat="false" ht="15" hidden="false" customHeight="false" outlineLevel="0" collapsed="false">
      <c r="G847" s="18" t="n">
        <v>841</v>
      </c>
      <c r="H847" s="0" t="n">
        <v>294</v>
      </c>
      <c r="J847" s="0" t="n">
        <v>348</v>
      </c>
      <c r="L847" s="0" t="n">
        <f aca="false">(J847-H847)/SQRT(J847)</f>
        <v>2.89470384406205</v>
      </c>
    </row>
    <row r="848" customFormat="false" ht="15" hidden="false" customHeight="false" outlineLevel="0" collapsed="false">
      <c r="G848" s="18" t="n">
        <v>842</v>
      </c>
      <c r="H848" s="0" t="n">
        <v>308</v>
      </c>
      <c r="J848" s="0" t="n">
        <v>311</v>
      </c>
      <c r="L848" s="0" t="n">
        <f aca="false">(J848-H848)/SQRT(J848)</f>
        <v>0.170114393137123</v>
      </c>
    </row>
    <row r="849" customFormat="false" ht="15" hidden="false" customHeight="false" outlineLevel="0" collapsed="false">
      <c r="G849" s="18" t="n">
        <v>843</v>
      </c>
      <c r="H849" s="0" t="n">
        <v>340</v>
      </c>
      <c r="J849" s="0" t="n">
        <v>339</v>
      </c>
      <c r="L849" s="0" t="n">
        <f aca="false">(J849-H849)/SQRT(J849)</f>
        <v>-0.0543125446593569</v>
      </c>
    </row>
    <row r="850" customFormat="false" ht="15" hidden="false" customHeight="false" outlineLevel="0" collapsed="false">
      <c r="G850" s="18" t="n">
        <v>844</v>
      </c>
      <c r="H850" s="0" t="n">
        <v>310</v>
      </c>
      <c r="J850" s="0" t="n">
        <v>335</v>
      </c>
      <c r="L850" s="0" t="n">
        <f aca="false">(J850-H850)/SQRT(J850)</f>
        <v>1.36589591177038</v>
      </c>
    </row>
    <row r="851" customFormat="false" ht="15" hidden="false" customHeight="false" outlineLevel="0" collapsed="false">
      <c r="G851" s="18" t="n">
        <v>845</v>
      </c>
      <c r="H851" s="0" t="n">
        <v>274</v>
      </c>
      <c r="J851" s="0" t="n">
        <v>356</v>
      </c>
      <c r="L851" s="0" t="n">
        <f aca="false">(J851-H851)/SQRT(J851)</f>
        <v>4.34599130802608</v>
      </c>
    </row>
    <row r="852" customFormat="false" ht="15" hidden="false" customHeight="false" outlineLevel="0" collapsed="false">
      <c r="G852" s="18" t="n">
        <v>846</v>
      </c>
      <c r="H852" s="0" t="n">
        <v>280</v>
      </c>
      <c r="J852" s="0" t="n">
        <v>308</v>
      </c>
      <c r="L852" s="0" t="n">
        <f aca="false">(J852-H852)/SQRT(J852)</f>
        <v>1.59544807043493</v>
      </c>
    </row>
    <row r="853" customFormat="false" ht="15" hidden="false" customHeight="false" outlineLevel="0" collapsed="false">
      <c r="G853" s="18" t="n">
        <v>847</v>
      </c>
      <c r="H853" s="0" t="n">
        <v>328</v>
      </c>
      <c r="J853" s="0" t="n">
        <v>331</v>
      </c>
      <c r="L853" s="0" t="n">
        <f aca="false">(J853-H853)/SQRT(J853)</f>
        <v>0.164894912978794</v>
      </c>
    </row>
    <row r="854" customFormat="false" ht="15" hidden="false" customHeight="false" outlineLevel="0" collapsed="false">
      <c r="G854" s="18" t="n">
        <v>848</v>
      </c>
      <c r="H854" s="0" t="n">
        <v>280</v>
      </c>
      <c r="J854" s="0" t="n">
        <v>333</v>
      </c>
      <c r="L854" s="0" t="n">
        <f aca="false">(J854-H854)/SQRT(J854)</f>
        <v>2.90438210906131</v>
      </c>
    </row>
    <row r="855" customFormat="false" ht="15" hidden="false" customHeight="false" outlineLevel="0" collapsed="false">
      <c r="G855" s="18" t="n">
        <v>849</v>
      </c>
      <c r="H855" s="0" t="n">
        <v>297</v>
      </c>
      <c r="J855" s="0" t="n">
        <v>362</v>
      </c>
      <c r="L855" s="0" t="n">
        <f aca="false">(J855-H855)/SQRT(J855)</f>
        <v>3.41632415297964</v>
      </c>
    </row>
    <row r="856" customFormat="false" ht="15" hidden="false" customHeight="false" outlineLevel="0" collapsed="false">
      <c r="G856" s="18" t="n">
        <v>850</v>
      </c>
      <c r="H856" s="0" t="n">
        <v>285</v>
      </c>
      <c r="J856" s="0" t="n">
        <v>332</v>
      </c>
      <c r="L856" s="0" t="n">
        <f aca="false">(J856-H856)/SQRT(J856)</f>
        <v>2.57946010975772</v>
      </c>
    </row>
    <row r="857" customFormat="false" ht="15" hidden="false" customHeight="false" outlineLevel="0" collapsed="false">
      <c r="G857" s="18" t="n">
        <v>851</v>
      </c>
      <c r="H857" s="0" t="n">
        <v>311</v>
      </c>
      <c r="J857" s="0" t="n">
        <v>287</v>
      </c>
      <c r="L857" s="0" t="n">
        <f aca="false">(J857-H857)/SQRT(J857)</f>
        <v>-1.41667520664229</v>
      </c>
    </row>
    <row r="858" customFormat="false" ht="15" hidden="false" customHeight="false" outlineLevel="0" collapsed="false">
      <c r="G858" s="18" t="n">
        <v>852</v>
      </c>
      <c r="H858" s="0" t="n">
        <v>286</v>
      </c>
      <c r="J858" s="0" t="n">
        <v>296</v>
      </c>
      <c r="L858" s="0" t="n">
        <f aca="false">(J858-H858)/SQRT(J858)</f>
        <v>0.581238193719096</v>
      </c>
    </row>
    <row r="859" customFormat="false" ht="15" hidden="false" customHeight="false" outlineLevel="0" collapsed="false">
      <c r="G859" s="18" t="n">
        <v>853</v>
      </c>
      <c r="H859" s="0" t="n">
        <v>281</v>
      </c>
      <c r="J859" s="0" t="n">
        <v>321</v>
      </c>
      <c r="L859" s="0" t="n">
        <f aca="false">(J859-H859)/SQRT(J859)</f>
        <v>2.23258228874379</v>
      </c>
    </row>
    <row r="860" customFormat="false" ht="15" hidden="false" customHeight="false" outlineLevel="0" collapsed="false">
      <c r="G860" s="18" t="n">
        <v>854</v>
      </c>
      <c r="H860" s="0" t="n">
        <v>307</v>
      </c>
      <c r="J860" s="0" t="n">
        <v>337</v>
      </c>
      <c r="L860" s="0" t="n">
        <f aca="false">(J860-H860)/SQRT(J860)</f>
        <v>1.63420413210853</v>
      </c>
    </row>
    <row r="861" customFormat="false" ht="15" hidden="false" customHeight="false" outlineLevel="0" collapsed="false">
      <c r="G861" s="18" t="n">
        <v>855</v>
      </c>
      <c r="H861" s="0" t="n">
        <v>260</v>
      </c>
      <c r="J861" s="0" t="n">
        <v>314</v>
      </c>
      <c r="L861" s="0" t="n">
        <f aca="false">(J861-H861)/SQRT(J861)</f>
        <v>3.04739629910874</v>
      </c>
    </row>
    <row r="862" customFormat="false" ht="15" hidden="false" customHeight="false" outlineLevel="0" collapsed="false">
      <c r="G862" s="18" t="n">
        <v>856</v>
      </c>
      <c r="H862" s="0" t="n">
        <v>290</v>
      </c>
      <c r="J862" s="0" t="n">
        <v>328</v>
      </c>
      <c r="L862" s="0" t="n">
        <f aca="false">(J862-H862)/SQRT(J862)</f>
        <v>2.09819899542208</v>
      </c>
    </row>
    <row r="863" customFormat="false" ht="15" hidden="false" customHeight="false" outlineLevel="0" collapsed="false">
      <c r="G863" s="18" t="n">
        <v>857</v>
      </c>
      <c r="H863" s="0" t="n">
        <v>301</v>
      </c>
      <c r="J863" s="0" t="n">
        <v>294</v>
      </c>
      <c r="L863" s="0" t="n">
        <f aca="false">(J863-H863)/SQRT(J863)</f>
        <v>-0.408248290463863</v>
      </c>
    </row>
    <row r="864" customFormat="false" ht="15" hidden="false" customHeight="false" outlineLevel="0" collapsed="false">
      <c r="G864" s="18" t="n">
        <v>858</v>
      </c>
      <c r="H864" s="0" t="n">
        <v>305</v>
      </c>
      <c r="J864" s="0" t="n">
        <v>324</v>
      </c>
      <c r="L864" s="0" t="n">
        <f aca="false">(J864-H864)/SQRT(J864)</f>
        <v>1.05555555555556</v>
      </c>
    </row>
    <row r="865" customFormat="false" ht="15" hidden="false" customHeight="false" outlineLevel="0" collapsed="false">
      <c r="G865" s="18" t="n">
        <v>859</v>
      </c>
      <c r="H865" s="0" t="n">
        <v>280</v>
      </c>
      <c r="J865" s="0" t="n">
        <v>312</v>
      </c>
      <c r="L865" s="0" t="n">
        <f aca="false">(J865-H865)/SQRT(J865)</f>
        <v>1.81164325463135</v>
      </c>
    </row>
    <row r="866" customFormat="false" ht="15" hidden="false" customHeight="false" outlineLevel="0" collapsed="false">
      <c r="G866" s="18" t="n">
        <v>860</v>
      </c>
      <c r="H866" s="0" t="n">
        <v>299</v>
      </c>
      <c r="J866" s="0" t="n">
        <v>309</v>
      </c>
      <c r="L866" s="0" t="n">
        <f aca="false">(J866-H866)/SQRT(J866)</f>
        <v>0.568880123988574</v>
      </c>
    </row>
    <row r="867" customFormat="false" ht="15" hidden="false" customHeight="false" outlineLevel="0" collapsed="false">
      <c r="G867" s="18" t="n">
        <v>861</v>
      </c>
      <c r="H867" s="0" t="n">
        <v>277</v>
      </c>
      <c r="J867" s="0" t="n">
        <v>297</v>
      </c>
      <c r="L867" s="0" t="n">
        <f aca="false">(J867-H867)/SQRT(J867)</f>
        <v>1.16051770637132</v>
      </c>
    </row>
    <row r="868" customFormat="false" ht="15" hidden="false" customHeight="false" outlineLevel="0" collapsed="false">
      <c r="G868" s="18" t="n">
        <v>862</v>
      </c>
      <c r="H868" s="0" t="n">
        <v>285</v>
      </c>
      <c r="J868" s="0" t="n">
        <v>304</v>
      </c>
      <c r="L868" s="0" t="n">
        <f aca="false">(J868-H868)/SQRT(J868)</f>
        <v>1.08972473588517</v>
      </c>
    </row>
    <row r="869" customFormat="false" ht="15" hidden="false" customHeight="false" outlineLevel="0" collapsed="false">
      <c r="G869" s="18" t="n">
        <v>863</v>
      </c>
      <c r="H869" s="0" t="n">
        <v>304</v>
      </c>
      <c r="J869" s="0" t="n">
        <v>305</v>
      </c>
      <c r="L869" s="0" t="n">
        <f aca="false">(J869-H869)/SQRT(J869)</f>
        <v>0.0572598334313868</v>
      </c>
    </row>
    <row r="870" customFormat="false" ht="15" hidden="false" customHeight="false" outlineLevel="0" collapsed="false">
      <c r="G870" s="18" t="n">
        <v>864</v>
      </c>
      <c r="H870" s="0" t="n">
        <v>277</v>
      </c>
      <c r="J870" s="0" t="n">
        <v>322</v>
      </c>
      <c r="L870" s="0" t="n">
        <f aca="false">(J870-H870)/SQRT(J870)</f>
        <v>2.50775195658909</v>
      </c>
    </row>
    <row r="871" customFormat="false" ht="15" hidden="false" customHeight="false" outlineLevel="0" collapsed="false">
      <c r="G871" s="18" t="n">
        <v>865</v>
      </c>
      <c r="H871" s="0" t="n">
        <v>309</v>
      </c>
      <c r="J871" s="0" t="n">
        <v>281</v>
      </c>
      <c r="L871" s="0" t="n">
        <f aca="false">(J871-H871)/SQRT(J871)</f>
        <v>-1.6703399615613</v>
      </c>
    </row>
    <row r="872" customFormat="false" ht="15" hidden="false" customHeight="false" outlineLevel="0" collapsed="false">
      <c r="G872" s="18" t="n">
        <v>866</v>
      </c>
      <c r="H872" s="0" t="n">
        <v>273</v>
      </c>
      <c r="J872" s="0" t="n">
        <v>306</v>
      </c>
      <c r="L872" s="0" t="n">
        <f aca="false">(J872-H872)/SQRT(J872)</f>
        <v>1.8864844365676</v>
      </c>
    </row>
    <row r="873" customFormat="false" ht="15" hidden="false" customHeight="false" outlineLevel="0" collapsed="false">
      <c r="G873" s="18" t="n">
        <v>867</v>
      </c>
      <c r="H873" s="0" t="n">
        <v>306</v>
      </c>
      <c r="J873" s="0" t="n">
        <v>264</v>
      </c>
      <c r="L873" s="0" t="n">
        <f aca="false">(J873-H873)/SQRT(J873)</f>
        <v>-2.58492131056599</v>
      </c>
    </row>
    <row r="874" customFormat="false" ht="15" hidden="false" customHeight="false" outlineLevel="0" collapsed="false">
      <c r="G874" s="18" t="n">
        <v>868</v>
      </c>
      <c r="H874" s="0" t="n">
        <v>292</v>
      </c>
      <c r="J874" s="0" t="n">
        <v>336</v>
      </c>
      <c r="L874" s="0" t="n">
        <f aca="false">(J874-H874)/SQRT(J874)</f>
        <v>2.40039679259592</v>
      </c>
    </row>
    <row r="875" customFormat="false" ht="15" hidden="false" customHeight="false" outlineLevel="0" collapsed="false">
      <c r="G875" s="18" t="n">
        <v>869</v>
      </c>
      <c r="H875" s="0" t="n">
        <v>285</v>
      </c>
      <c r="J875" s="0" t="n">
        <v>286</v>
      </c>
      <c r="L875" s="0" t="n">
        <f aca="false">(J875-H875)/SQRT(J875)</f>
        <v>0.0591312395989083</v>
      </c>
    </row>
    <row r="876" customFormat="false" ht="15" hidden="false" customHeight="false" outlineLevel="0" collapsed="false">
      <c r="G876" s="18" t="n">
        <v>870</v>
      </c>
      <c r="H876" s="0" t="n">
        <v>281</v>
      </c>
      <c r="J876" s="0" t="n">
        <v>319</v>
      </c>
      <c r="L876" s="0" t="n">
        <f aca="false">(J876-H876)/SQRT(J876)</f>
        <v>2.12759154163225</v>
      </c>
    </row>
    <row r="877" customFormat="false" ht="15" hidden="false" customHeight="false" outlineLevel="0" collapsed="false">
      <c r="G877" s="18" t="n">
        <v>871</v>
      </c>
      <c r="H877" s="0" t="n">
        <v>289</v>
      </c>
      <c r="J877" s="0" t="n">
        <v>309</v>
      </c>
      <c r="L877" s="0" t="n">
        <f aca="false">(J877-H877)/SQRT(J877)</f>
        <v>1.13776024797715</v>
      </c>
    </row>
    <row r="878" customFormat="false" ht="15" hidden="false" customHeight="false" outlineLevel="0" collapsed="false">
      <c r="G878" s="18" t="n">
        <v>872</v>
      </c>
      <c r="H878" s="0" t="n">
        <v>257</v>
      </c>
      <c r="J878" s="0" t="n">
        <v>263</v>
      </c>
      <c r="L878" s="0" t="n">
        <f aca="false">(J878-H878)/SQRT(J878)</f>
        <v>0.369975849586924</v>
      </c>
    </row>
    <row r="879" customFormat="false" ht="15" hidden="false" customHeight="false" outlineLevel="0" collapsed="false">
      <c r="G879" s="18" t="n">
        <v>873</v>
      </c>
      <c r="H879" s="0" t="n">
        <v>275</v>
      </c>
      <c r="J879" s="0" t="n">
        <v>293</v>
      </c>
      <c r="L879" s="0" t="n">
        <f aca="false">(J879-H879)/SQRT(J879)</f>
        <v>1.05157122810657</v>
      </c>
    </row>
    <row r="880" customFormat="false" ht="15" hidden="false" customHeight="false" outlineLevel="0" collapsed="false">
      <c r="G880" s="18" t="n">
        <v>874</v>
      </c>
      <c r="H880" s="0" t="n">
        <v>284</v>
      </c>
      <c r="J880" s="0" t="n">
        <v>299</v>
      </c>
      <c r="L880" s="0" t="n">
        <f aca="false">(J880-H880)/SQRT(J880)</f>
        <v>0.86747239794936</v>
      </c>
    </row>
    <row r="881" customFormat="false" ht="15" hidden="false" customHeight="false" outlineLevel="0" collapsed="false">
      <c r="G881" s="18" t="n">
        <v>875</v>
      </c>
      <c r="H881" s="0" t="n">
        <v>279</v>
      </c>
      <c r="J881" s="0" t="n">
        <v>277</v>
      </c>
      <c r="L881" s="0" t="n">
        <f aca="false">(J881-H881)/SQRT(J881)</f>
        <v>-0.120168353625222</v>
      </c>
    </row>
    <row r="882" customFormat="false" ht="15" hidden="false" customHeight="false" outlineLevel="0" collapsed="false">
      <c r="G882" s="18" t="n">
        <v>876</v>
      </c>
      <c r="H882" s="0" t="n">
        <v>291</v>
      </c>
      <c r="J882" s="0" t="n">
        <v>298</v>
      </c>
      <c r="L882" s="0" t="n">
        <f aca="false">(J882-H882)/SQRT(J882)</f>
        <v>0.405499112454445</v>
      </c>
    </row>
    <row r="883" customFormat="false" ht="15" hidden="false" customHeight="false" outlineLevel="0" collapsed="false">
      <c r="G883" s="18" t="n">
        <v>877</v>
      </c>
      <c r="H883" s="0" t="n">
        <v>262</v>
      </c>
      <c r="J883" s="0" t="n">
        <v>306</v>
      </c>
      <c r="L883" s="0" t="n">
        <f aca="false">(J883-H883)/SQRT(J883)</f>
        <v>2.51531258209013</v>
      </c>
    </row>
    <row r="884" customFormat="false" ht="15" hidden="false" customHeight="false" outlineLevel="0" collapsed="false">
      <c r="G884" s="18" t="n">
        <v>878</v>
      </c>
      <c r="H884" s="0" t="n">
        <v>285</v>
      </c>
      <c r="J884" s="0" t="n">
        <v>274</v>
      </c>
      <c r="L884" s="0" t="n">
        <f aca="false">(J884-H884)/SQRT(J884)</f>
        <v>-0.664534302663195</v>
      </c>
    </row>
    <row r="885" customFormat="false" ht="15" hidden="false" customHeight="false" outlineLevel="0" collapsed="false">
      <c r="G885" s="18" t="n">
        <v>879</v>
      </c>
      <c r="H885" s="0" t="n">
        <v>264</v>
      </c>
      <c r="J885" s="0" t="n">
        <v>272</v>
      </c>
      <c r="L885" s="0" t="n">
        <f aca="false">(J885-H885)/SQRT(J885)</f>
        <v>0.485071250072666</v>
      </c>
    </row>
    <row r="886" customFormat="false" ht="15" hidden="false" customHeight="false" outlineLevel="0" collapsed="false">
      <c r="G886" s="18" t="n">
        <v>880</v>
      </c>
      <c r="H886" s="0" t="n">
        <v>285</v>
      </c>
      <c r="J886" s="0" t="n">
        <v>310</v>
      </c>
      <c r="L886" s="0" t="n">
        <f aca="false">(J886-H886)/SQRT(J886)</f>
        <v>1.41990458561766</v>
      </c>
    </row>
    <row r="887" customFormat="false" ht="15" hidden="false" customHeight="false" outlineLevel="0" collapsed="false">
      <c r="G887" s="18" t="n">
        <v>881</v>
      </c>
      <c r="H887" s="0" t="n">
        <v>276</v>
      </c>
      <c r="J887" s="0" t="n">
        <v>300</v>
      </c>
      <c r="L887" s="0" t="n">
        <f aca="false">(J887-H887)/SQRT(J887)</f>
        <v>1.3856406460551</v>
      </c>
    </row>
    <row r="888" customFormat="false" ht="15" hidden="false" customHeight="false" outlineLevel="0" collapsed="false">
      <c r="G888" s="18" t="n">
        <v>882</v>
      </c>
      <c r="H888" s="0" t="n">
        <v>274</v>
      </c>
      <c r="J888" s="0" t="n">
        <v>275</v>
      </c>
      <c r="L888" s="0" t="n">
        <f aca="false">(J888-H888)/SQRT(J888)</f>
        <v>0.0603022689155527</v>
      </c>
    </row>
    <row r="889" customFormat="false" ht="15" hidden="false" customHeight="false" outlineLevel="0" collapsed="false">
      <c r="G889" s="18" t="n">
        <v>883</v>
      </c>
      <c r="H889" s="0" t="n">
        <v>242</v>
      </c>
      <c r="J889" s="0" t="n">
        <v>283</v>
      </c>
      <c r="L889" s="0" t="n">
        <f aca="false">(J889-H889)/SQRT(J889)</f>
        <v>2.43719702293883</v>
      </c>
    </row>
    <row r="890" customFormat="false" ht="15" hidden="false" customHeight="false" outlineLevel="0" collapsed="false">
      <c r="G890" s="18" t="n">
        <v>884</v>
      </c>
      <c r="H890" s="0" t="n">
        <v>290</v>
      </c>
      <c r="J890" s="0" t="n">
        <v>289</v>
      </c>
      <c r="L890" s="0" t="n">
        <f aca="false">(J890-H890)/SQRT(J890)</f>
        <v>-0.0588235294117647</v>
      </c>
    </row>
    <row r="891" customFormat="false" ht="15" hidden="false" customHeight="false" outlineLevel="0" collapsed="false">
      <c r="G891" s="18" t="n">
        <v>885</v>
      </c>
      <c r="H891" s="0" t="n">
        <v>281</v>
      </c>
      <c r="J891" s="0" t="n">
        <v>280</v>
      </c>
      <c r="L891" s="0" t="n">
        <f aca="false">(J891-H891)/SQRT(J891)</f>
        <v>-0.0597614304667197</v>
      </c>
    </row>
    <row r="892" customFormat="false" ht="15" hidden="false" customHeight="false" outlineLevel="0" collapsed="false">
      <c r="G892" s="18" t="n">
        <v>886</v>
      </c>
      <c r="H892" s="0" t="n">
        <v>290</v>
      </c>
      <c r="J892" s="0" t="n">
        <v>272</v>
      </c>
      <c r="L892" s="0" t="n">
        <f aca="false">(J892-H892)/SQRT(J892)</f>
        <v>-1.0914103126635</v>
      </c>
    </row>
    <row r="893" customFormat="false" ht="15" hidden="false" customHeight="false" outlineLevel="0" collapsed="false">
      <c r="G893" s="18" t="n">
        <v>887</v>
      </c>
      <c r="H893" s="0" t="n">
        <v>244</v>
      </c>
      <c r="J893" s="0" t="n">
        <v>287</v>
      </c>
      <c r="L893" s="0" t="n">
        <f aca="false">(J893-H893)/SQRT(J893)</f>
        <v>2.53820974523411</v>
      </c>
    </row>
    <row r="894" customFormat="false" ht="15" hidden="false" customHeight="false" outlineLevel="0" collapsed="false">
      <c r="G894" s="18" t="n">
        <v>888</v>
      </c>
      <c r="H894" s="0" t="n">
        <v>244</v>
      </c>
      <c r="J894" s="0" t="n">
        <v>280</v>
      </c>
      <c r="L894" s="0" t="n">
        <f aca="false">(J894-H894)/SQRT(J894)</f>
        <v>2.15141149680191</v>
      </c>
    </row>
    <row r="895" customFormat="false" ht="15" hidden="false" customHeight="false" outlineLevel="0" collapsed="false">
      <c r="G895" s="18" t="n">
        <v>889</v>
      </c>
      <c r="H895" s="0" t="n">
        <v>253</v>
      </c>
      <c r="J895" s="0" t="n">
        <v>306</v>
      </c>
      <c r="L895" s="0" t="n">
        <f aca="false">(J895-H895)/SQRT(J895)</f>
        <v>3.02980833751766</v>
      </c>
    </row>
    <row r="896" customFormat="false" ht="15" hidden="false" customHeight="false" outlineLevel="0" collapsed="false">
      <c r="G896" s="18" t="n">
        <v>890</v>
      </c>
      <c r="H896" s="0" t="n">
        <v>267</v>
      </c>
      <c r="J896" s="0" t="n">
        <v>269</v>
      </c>
      <c r="L896" s="0" t="n">
        <f aca="false">(J896-H896)/SQRT(J896)</f>
        <v>0.121942152169938</v>
      </c>
    </row>
    <row r="897" customFormat="false" ht="15" hidden="false" customHeight="false" outlineLevel="0" collapsed="false">
      <c r="G897" s="18" t="n">
        <v>891</v>
      </c>
      <c r="H897" s="0" t="n">
        <v>268</v>
      </c>
      <c r="J897" s="0" t="n">
        <v>294</v>
      </c>
      <c r="L897" s="0" t="n">
        <f aca="false">(J897-H897)/SQRT(J897)</f>
        <v>1.51635079315149</v>
      </c>
    </row>
    <row r="898" customFormat="false" ht="15" hidden="false" customHeight="false" outlineLevel="0" collapsed="false">
      <c r="G898" s="18" t="n">
        <v>892</v>
      </c>
      <c r="H898" s="0" t="n">
        <v>270</v>
      </c>
      <c r="J898" s="0" t="n">
        <v>309</v>
      </c>
      <c r="L898" s="0" t="n">
        <f aca="false">(J898-H898)/SQRT(J898)</f>
        <v>2.21863248355544</v>
      </c>
    </row>
    <row r="899" customFormat="false" ht="15" hidden="false" customHeight="false" outlineLevel="0" collapsed="false">
      <c r="G899" s="18" t="n">
        <v>893</v>
      </c>
      <c r="H899" s="0" t="n">
        <v>252</v>
      </c>
      <c r="J899" s="0" t="n">
        <v>321</v>
      </c>
      <c r="L899" s="0" t="n">
        <f aca="false">(J899-H899)/SQRT(J899)</f>
        <v>3.85120444808304</v>
      </c>
    </row>
    <row r="900" customFormat="false" ht="15" hidden="false" customHeight="false" outlineLevel="0" collapsed="false">
      <c r="G900" s="18" t="n">
        <v>894</v>
      </c>
      <c r="H900" s="0" t="n">
        <v>259</v>
      </c>
      <c r="J900" s="0" t="n">
        <v>271</v>
      </c>
      <c r="L900" s="0" t="n">
        <f aca="false">(J900-H900)/SQRT(J900)</f>
        <v>0.728948087076944</v>
      </c>
    </row>
    <row r="901" customFormat="false" ht="15" hidden="false" customHeight="false" outlineLevel="0" collapsed="false">
      <c r="G901" s="18" t="n">
        <v>895</v>
      </c>
      <c r="H901" s="0" t="n">
        <v>270</v>
      </c>
      <c r="J901" s="0" t="n">
        <v>296</v>
      </c>
      <c r="L901" s="0" t="n">
        <f aca="false">(J901-H901)/SQRT(J901)</f>
        <v>1.51121930366965</v>
      </c>
    </row>
    <row r="902" customFormat="false" ht="15" hidden="false" customHeight="false" outlineLevel="0" collapsed="false">
      <c r="G902" s="18" t="n">
        <v>896</v>
      </c>
      <c r="H902" s="0" t="n">
        <v>279</v>
      </c>
      <c r="J902" s="0" t="n">
        <v>272</v>
      </c>
      <c r="L902" s="0" t="n">
        <f aca="false">(J902-H902)/SQRT(J902)</f>
        <v>-0.424437343813583</v>
      </c>
    </row>
    <row r="903" customFormat="false" ht="15" hidden="false" customHeight="false" outlineLevel="0" collapsed="false">
      <c r="G903" s="18" t="n">
        <v>897</v>
      </c>
      <c r="H903" s="0" t="n">
        <v>256</v>
      </c>
      <c r="J903" s="0" t="n">
        <v>286</v>
      </c>
      <c r="L903" s="0" t="n">
        <f aca="false">(J903-H903)/SQRT(J903)</f>
        <v>1.77393718796725</v>
      </c>
    </row>
    <row r="904" customFormat="false" ht="15" hidden="false" customHeight="false" outlineLevel="0" collapsed="false">
      <c r="G904" s="18" t="n">
        <v>898</v>
      </c>
      <c r="H904" s="0" t="n">
        <v>286</v>
      </c>
      <c r="J904" s="0" t="n">
        <v>296</v>
      </c>
      <c r="L904" s="0" t="n">
        <f aca="false">(J904-H904)/SQRT(J904)</f>
        <v>0.581238193719096</v>
      </c>
    </row>
    <row r="905" customFormat="false" ht="15" hidden="false" customHeight="false" outlineLevel="0" collapsed="false">
      <c r="G905" s="18" t="n">
        <v>899</v>
      </c>
      <c r="H905" s="0" t="n">
        <v>256</v>
      </c>
      <c r="J905" s="0" t="n">
        <v>262</v>
      </c>
      <c r="L905" s="0" t="n">
        <f aca="false">(J905-H905)/SQRT(J905)</f>
        <v>0.370681237929129</v>
      </c>
    </row>
    <row r="906" customFormat="false" ht="15" hidden="false" customHeight="false" outlineLevel="0" collapsed="false">
      <c r="G906" s="18" t="n">
        <v>900</v>
      </c>
      <c r="H906" s="0" t="n">
        <v>220</v>
      </c>
      <c r="J906" s="0" t="n">
        <v>277</v>
      </c>
      <c r="L906" s="0" t="n">
        <f aca="false">(J906-H906)/SQRT(J906)</f>
        <v>3.42479807831883</v>
      </c>
    </row>
    <row r="907" customFormat="false" ht="15" hidden="false" customHeight="false" outlineLevel="0" collapsed="false">
      <c r="G907" s="18" t="n">
        <v>901</v>
      </c>
      <c r="H907" s="0" t="n">
        <v>272</v>
      </c>
      <c r="J907" s="0" t="n">
        <v>263</v>
      </c>
      <c r="L907" s="0" t="n">
        <f aca="false">(J907-H907)/SQRT(J907)</f>
        <v>-0.554963774380387</v>
      </c>
    </row>
    <row r="908" customFormat="false" ht="15" hidden="false" customHeight="false" outlineLevel="0" collapsed="false">
      <c r="G908" s="18" t="n">
        <v>902</v>
      </c>
      <c r="H908" s="0" t="n">
        <v>249</v>
      </c>
      <c r="J908" s="0" t="n">
        <v>283</v>
      </c>
      <c r="L908" s="0" t="n">
        <f aca="false">(J908-H908)/SQRT(J908)</f>
        <v>2.0210902141444</v>
      </c>
    </row>
    <row r="909" customFormat="false" ht="15" hidden="false" customHeight="false" outlineLevel="0" collapsed="false">
      <c r="G909" s="18" t="n">
        <v>903</v>
      </c>
      <c r="H909" s="0" t="n">
        <v>263</v>
      </c>
      <c r="J909" s="0" t="n">
        <v>276</v>
      </c>
      <c r="L909" s="0" t="n">
        <f aca="false">(J909-H909)/SQRT(J909)</f>
        <v>0.7825080450575</v>
      </c>
    </row>
    <row r="910" customFormat="false" ht="15" hidden="false" customHeight="false" outlineLevel="0" collapsed="false">
      <c r="G910" s="18" t="n">
        <v>904</v>
      </c>
      <c r="H910" s="0" t="n">
        <v>272</v>
      </c>
      <c r="J910" s="0" t="n">
        <v>272</v>
      </c>
      <c r="L910" s="0" t="n">
        <f aca="false">(J910-H910)/SQRT(J910)</f>
        <v>0</v>
      </c>
    </row>
    <row r="911" customFormat="false" ht="15" hidden="false" customHeight="false" outlineLevel="0" collapsed="false">
      <c r="G911" s="18" t="n">
        <v>905</v>
      </c>
      <c r="H911" s="0" t="n">
        <v>258</v>
      </c>
      <c r="J911" s="0" t="n">
        <v>294</v>
      </c>
      <c r="L911" s="0" t="n">
        <f aca="false">(J911-H911)/SQRT(J911)</f>
        <v>2.0995626366713</v>
      </c>
    </row>
    <row r="912" customFormat="false" ht="15" hidden="false" customHeight="false" outlineLevel="0" collapsed="false">
      <c r="G912" s="18" t="n">
        <v>906</v>
      </c>
      <c r="H912" s="0" t="n">
        <v>231</v>
      </c>
      <c r="J912" s="0" t="n">
        <v>286</v>
      </c>
      <c r="L912" s="0" t="n">
        <f aca="false">(J912-H912)/SQRT(J912)</f>
        <v>3.25221817793995</v>
      </c>
    </row>
    <row r="913" customFormat="false" ht="15" hidden="false" customHeight="false" outlineLevel="0" collapsed="false">
      <c r="G913" s="18" t="n">
        <v>907</v>
      </c>
      <c r="H913" s="0" t="n">
        <v>234</v>
      </c>
      <c r="J913" s="0" t="n">
        <v>286</v>
      </c>
      <c r="L913" s="0" t="n">
        <f aca="false">(J913-H913)/SQRT(J913)</f>
        <v>3.07482445914323</v>
      </c>
    </row>
    <row r="914" customFormat="false" ht="15" hidden="false" customHeight="false" outlineLevel="0" collapsed="false">
      <c r="G914" s="18" t="n">
        <v>908</v>
      </c>
      <c r="H914" s="0" t="n">
        <v>264</v>
      </c>
      <c r="J914" s="0" t="n">
        <v>290</v>
      </c>
      <c r="L914" s="0" t="n">
        <f aca="false">(J914-H914)/SQRT(J914)</f>
        <v>1.52677257073823</v>
      </c>
    </row>
    <row r="915" customFormat="false" ht="15" hidden="false" customHeight="false" outlineLevel="0" collapsed="false">
      <c r="G915" s="18" t="n">
        <v>909</v>
      </c>
      <c r="H915" s="0" t="n">
        <v>275</v>
      </c>
      <c r="J915" s="0" t="n">
        <v>279</v>
      </c>
      <c r="L915" s="0" t="n">
        <f aca="false">(J915-H915)/SQRT(J915)</f>
        <v>0.2394737360357</v>
      </c>
    </row>
    <row r="916" customFormat="false" ht="15" hidden="false" customHeight="false" outlineLevel="0" collapsed="false">
      <c r="G916" s="18" t="n">
        <v>910</v>
      </c>
      <c r="H916" s="0" t="n">
        <v>275</v>
      </c>
      <c r="J916" s="0" t="n">
        <v>269</v>
      </c>
      <c r="L916" s="0" t="n">
        <f aca="false">(J916-H916)/SQRT(J916)</f>
        <v>-0.365826456509815</v>
      </c>
    </row>
    <row r="917" customFormat="false" ht="15" hidden="false" customHeight="false" outlineLevel="0" collapsed="false">
      <c r="G917" s="18" t="n">
        <v>911</v>
      </c>
      <c r="H917" s="0" t="n">
        <v>243</v>
      </c>
      <c r="J917" s="0" t="n">
        <v>273</v>
      </c>
      <c r="L917" s="0" t="n">
        <f aca="false">(J917-H917)/SQRT(J917)</f>
        <v>1.81568259800641</v>
      </c>
    </row>
    <row r="918" customFormat="false" ht="15" hidden="false" customHeight="false" outlineLevel="0" collapsed="false">
      <c r="G918" s="18" t="n">
        <v>912</v>
      </c>
      <c r="H918" s="0" t="n">
        <v>232</v>
      </c>
      <c r="J918" s="0" t="n">
        <v>260</v>
      </c>
      <c r="L918" s="0" t="n">
        <f aca="false">(J918-H918)/SQRT(J918)</f>
        <v>1.73648628424892</v>
      </c>
    </row>
    <row r="919" customFormat="false" ht="15" hidden="false" customHeight="false" outlineLevel="0" collapsed="false">
      <c r="G919" s="18" t="n">
        <v>913</v>
      </c>
      <c r="H919" s="0" t="n">
        <v>251</v>
      </c>
      <c r="J919" s="0" t="n">
        <v>280</v>
      </c>
      <c r="L919" s="0" t="n">
        <f aca="false">(J919-H919)/SQRT(J919)</f>
        <v>1.73308148353487</v>
      </c>
    </row>
    <row r="920" customFormat="false" ht="15" hidden="false" customHeight="false" outlineLevel="0" collapsed="false">
      <c r="G920" s="18" t="n">
        <v>914</v>
      </c>
      <c r="H920" s="0" t="n">
        <v>262</v>
      </c>
      <c r="J920" s="0" t="n">
        <v>279</v>
      </c>
      <c r="L920" s="0" t="n">
        <f aca="false">(J920-H920)/SQRT(J920)</f>
        <v>1.01776337815172</v>
      </c>
    </row>
    <row r="921" customFormat="false" ht="15" hidden="false" customHeight="false" outlineLevel="0" collapsed="false">
      <c r="G921" s="18" t="n">
        <v>915</v>
      </c>
      <c r="H921" s="0" t="n">
        <v>253</v>
      </c>
      <c r="J921" s="0" t="n">
        <v>290</v>
      </c>
      <c r="L921" s="0" t="n">
        <f aca="false">(J921-H921)/SQRT(J921)</f>
        <v>2.1727148122044</v>
      </c>
    </row>
    <row r="922" customFormat="false" ht="15" hidden="false" customHeight="false" outlineLevel="0" collapsed="false">
      <c r="G922" s="18" t="n">
        <v>916</v>
      </c>
      <c r="H922" s="0" t="n">
        <v>241</v>
      </c>
      <c r="J922" s="0" t="n">
        <v>270</v>
      </c>
      <c r="L922" s="0" t="n">
        <f aca="false">(J922-H922)/SQRT(J922)</f>
        <v>1.76488379640554</v>
      </c>
    </row>
    <row r="923" customFormat="false" ht="15" hidden="false" customHeight="false" outlineLevel="0" collapsed="false">
      <c r="G923" s="18" t="n">
        <v>917</v>
      </c>
      <c r="H923" s="0" t="n">
        <v>223</v>
      </c>
      <c r="J923" s="0" t="n">
        <v>254</v>
      </c>
      <c r="L923" s="0" t="n">
        <f aca="false">(J923-H923)/SQRT(J923)</f>
        <v>1.94511299592829</v>
      </c>
    </row>
    <row r="924" customFormat="false" ht="15" hidden="false" customHeight="false" outlineLevel="0" collapsed="false">
      <c r="G924" s="18" t="n">
        <v>918</v>
      </c>
      <c r="H924" s="0" t="n">
        <v>267</v>
      </c>
      <c r="J924" s="0" t="n">
        <v>242</v>
      </c>
      <c r="L924" s="0" t="n">
        <f aca="false">(J924-H924)/SQRT(J924)</f>
        <v>-1.60706086633306</v>
      </c>
    </row>
    <row r="925" customFormat="false" ht="15" hidden="false" customHeight="false" outlineLevel="0" collapsed="false">
      <c r="G925" s="18" t="n">
        <v>919</v>
      </c>
      <c r="H925" s="0" t="n">
        <v>250</v>
      </c>
      <c r="J925" s="0" t="n">
        <v>275</v>
      </c>
      <c r="L925" s="0" t="n">
        <f aca="false">(J925-H925)/SQRT(J925)</f>
        <v>1.50755672288882</v>
      </c>
    </row>
    <row r="926" customFormat="false" ht="15" hidden="false" customHeight="false" outlineLevel="0" collapsed="false">
      <c r="G926" s="18" t="n">
        <v>920</v>
      </c>
      <c r="H926" s="0" t="n">
        <v>228</v>
      </c>
      <c r="J926" s="0" t="n">
        <v>244</v>
      </c>
      <c r="L926" s="0" t="n">
        <f aca="false">(J926-H926)/SQRT(J926)</f>
        <v>1.02429503946317</v>
      </c>
    </row>
    <row r="927" customFormat="false" ht="15" hidden="false" customHeight="false" outlineLevel="0" collapsed="false">
      <c r="G927" s="18" t="n">
        <v>921</v>
      </c>
      <c r="H927" s="0" t="n">
        <v>243</v>
      </c>
      <c r="J927" s="0" t="n">
        <v>229</v>
      </c>
      <c r="L927" s="0" t="n">
        <f aca="false">(J927-H927)/SQRT(J927)</f>
        <v>-0.925146040637126</v>
      </c>
    </row>
    <row r="928" customFormat="false" ht="15" hidden="false" customHeight="false" outlineLevel="0" collapsed="false">
      <c r="G928" s="18" t="n">
        <v>922</v>
      </c>
      <c r="H928" s="0" t="n">
        <v>246</v>
      </c>
      <c r="J928" s="0" t="n">
        <v>247</v>
      </c>
      <c r="L928" s="0" t="n">
        <f aca="false">(J928-H928)/SQRT(J928)</f>
        <v>0.0636284762975778</v>
      </c>
    </row>
    <row r="929" customFormat="false" ht="15" hidden="false" customHeight="false" outlineLevel="0" collapsed="false">
      <c r="G929" s="18" t="n">
        <v>923</v>
      </c>
      <c r="H929" s="0" t="n">
        <v>196</v>
      </c>
      <c r="J929" s="0" t="n">
        <v>235</v>
      </c>
      <c r="L929" s="0" t="n">
        <f aca="false">(J929-H929)/SQRT(J929)</f>
        <v>2.54407948490842</v>
      </c>
    </row>
    <row r="930" customFormat="false" ht="15" hidden="false" customHeight="false" outlineLevel="0" collapsed="false">
      <c r="G930" s="18" t="n">
        <v>924</v>
      </c>
      <c r="H930" s="0" t="n">
        <v>233</v>
      </c>
      <c r="J930" s="0" t="n">
        <v>230</v>
      </c>
      <c r="L930" s="0" t="n">
        <f aca="false">(J930-H930)/SQRT(J930)</f>
        <v>-0.197814142018736</v>
      </c>
    </row>
    <row r="931" customFormat="false" ht="15" hidden="false" customHeight="false" outlineLevel="0" collapsed="false">
      <c r="G931" s="18" t="n">
        <v>925</v>
      </c>
      <c r="H931" s="0" t="n">
        <v>217</v>
      </c>
      <c r="J931" s="0" t="n">
        <v>245</v>
      </c>
      <c r="L931" s="0" t="n">
        <f aca="false">(J931-H931)/SQRT(J931)</f>
        <v>1.78885438199983</v>
      </c>
    </row>
    <row r="932" customFormat="false" ht="15" hidden="false" customHeight="false" outlineLevel="0" collapsed="false">
      <c r="G932" s="18" t="n">
        <v>926</v>
      </c>
      <c r="H932" s="0" t="n">
        <v>254</v>
      </c>
      <c r="J932" s="0" t="n">
        <v>242</v>
      </c>
      <c r="L932" s="0" t="n">
        <f aca="false">(J932-H932)/SQRT(J932)</f>
        <v>-0.77138921583987</v>
      </c>
    </row>
    <row r="933" customFormat="false" ht="15" hidden="false" customHeight="false" outlineLevel="0" collapsed="false">
      <c r="G933" s="18" t="n">
        <v>927</v>
      </c>
      <c r="H933" s="0" t="n">
        <v>222</v>
      </c>
      <c r="J933" s="0" t="n">
        <v>269</v>
      </c>
      <c r="L933" s="0" t="n">
        <f aca="false">(J933-H933)/SQRT(J933)</f>
        <v>2.86564057599355</v>
      </c>
    </row>
    <row r="934" customFormat="false" ht="15" hidden="false" customHeight="false" outlineLevel="0" collapsed="false">
      <c r="G934" s="18" t="n">
        <v>928</v>
      </c>
      <c r="H934" s="0" t="n">
        <v>257</v>
      </c>
      <c r="J934" s="0" t="n">
        <v>254</v>
      </c>
      <c r="L934" s="0" t="n">
        <f aca="false">(J934-H934)/SQRT(J934)</f>
        <v>-0.188236741541448</v>
      </c>
    </row>
    <row r="935" customFormat="false" ht="15" hidden="false" customHeight="false" outlineLevel="0" collapsed="false">
      <c r="G935" s="18" t="n">
        <v>929</v>
      </c>
      <c r="H935" s="0" t="n">
        <v>220</v>
      </c>
      <c r="J935" s="0" t="n">
        <v>253</v>
      </c>
      <c r="L935" s="0" t="n">
        <f aca="false">(J935-H935)/SQRT(J935)</f>
        <v>2.07469222442437</v>
      </c>
    </row>
    <row r="936" customFormat="false" ht="15" hidden="false" customHeight="false" outlineLevel="0" collapsed="false">
      <c r="G936" s="18" t="n">
        <v>930</v>
      </c>
      <c r="H936" s="0" t="n">
        <v>238</v>
      </c>
      <c r="J936" s="0" t="n">
        <v>265</v>
      </c>
      <c r="L936" s="0" t="n">
        <f aca="false">(J936-H936)/SQRT(J936)</f>
        <v>1.65859681545167</v>
      </c>
    </row>
    <row r="937" customFormat="false" ht="15" hidden="false" customHeight="false" outlineLevel="0" collapsed="false">
      <c r="G937" s="18" t="n">
        <v>931</v>
      </c>
      <c r="H937" s="0" t="n">
        <v>218</v>
      </c>
      <c r="J937" s="0" t="n">
        <v>286</v>
      </c>
      <c r="L937" s="0" t="n">
        <f aca="false">(J937-H937)/SQRT(J937)</f>
        <v>4.02092429272576</v>
      </c>
    </row>
    <row r="938" customFormat="false" ht="15" hidden="false" customHeight="false" outlineLevel="0" collapsed="false">
      <c r="G938" s="18" t="n">
        <v>932</v>
      </c>
      <c r="H938" s="0" t="n">
        <v>233</v>
      </c>
      <c r="J938" s="0" t="n">
        <v>255</v>
      </c>
      <c r="L938" s="0" t="n">
        <f aca="false">(J938-H938)/SQRT(J938)</f>
        <v>1.37769344038733</v>
      </c>
    </row>
    <row r="939" customFormat="false" ht="15" hidden="false" customHeight="false" outlineLevel="0" collapsed="false">
      <c r="G939" s="18" t="n">
        <v>933</v>
      </c>
      <c r="H939" s="0" t="n">
        <v>254</v>
      </c>
      <c r="J939" s="0" t="n">
        <v>232</v>
      </c>
      <c r="L939" s="0" t="n">
        <f aca="false">(J939-H939)/SQRT(J939)</f>
        <v>-1.44437076145695</v>
      </c>
    </row>
    <row r="940" customFormat="false" ht="15" hidden="false" customHeight="false" outlineLevel="0" collapsed="false">
      <c r="G940" s="18" t="n">
        <v>934</v>
      </c>
      <c r="H940" s="0" t="n">
        <v>212</v>
      </c>
      <c r="J940" s="0" t="n">
        <v>249</v>
      </c>
      <c r="L940" s="0" t="n">
        <f aca="false">(J940-H940)/SQRT(J940)</f>
        <v>2.34477972694057</v>
      </c>
    </row>
    <row r="941" customFormat="false" ht="15" hidden="false" customHeight="false" outlineLevel="0" collapsed="false">
      <c r="G941" s="18" t="n">
        <v>935</v>
      </c>
      <c r="H941" s="0" t="n">
        <v>221</v>
      </c>
      <c r="J941" s="0" t="n">
        <v>251</v>
      </c>
      <c r="L941" s="0" t="n">
        <f aca="false">(J941-H941)/SQRT(J941)</f>
        <v>1.89358320929341</v>
      </c>
    </row>
    <row r="942" customFormat="false" ht="15" hidden="false" customHeight="false" outlineLevel="0" collapsed="false">
      <c r="G942" s="18" t="n">
        <v>936</v>
      </c>
      <c r="H942" s="0" t="n">
        <v>215</v>
      </c>
      <c r="J942" s="0" t="n">
        <v>254</v>
      </c>
      <c r="L942" s="0" t="n">
        <f aca="false">(J942-H942)/SQRT(J942)</f>
        <v>2.44707764003882</v>
      </c>
    </row>
    <row r="943" customFormat="false" ht="15" hidden="false" customHeight="false" outlineLevel="0" collapsed="false">
      <c r="G943" s="18" t="n">
        <v>937</v>
      </c>
      <c r="H943" s="0" t="n">
        <v>207</v>
      </c>
      <c r="J943" s="0" t="n">
        <v>263</v>
      </c>
      <c r="L943" s="0" t="n">
        <f aca="false">(J943-H943)/SQRT(J943)</f>
        <v>3.45310792947796</v>
      </c>
    </row>
    <row r="944" customFormat="false" ht="15" hidden="false" customHeight="false" outlineLevel="0" collapsed="false">
      <c r="G944" s="18" t="n">
        <v>938</v>
      </c>
      <c r="H944" s="0" t="n">
        <v>230</v>
      </c>
      <c r="J944" s="0" t="n">
        <v>253</v>
      </c>
      <c r="L944" s="0" t="n">
        <f aca="false">(J944-H944)/SQRT(J944)</f>
        <v>1.44599761096244</v>
      </c>
    </row>
    <row r="945" customFormat="false" ht="15" hidden="false" customHeight="false" outlineLevel="0" collapsed="false">
      <c r="G945" s="18" t="n">
        <v>939</v>
      </c>
      <c r="H945" s="0" t="n">
        <v>239</v>
      </c>
      <c r="J945" s="0" t="n">
        <v>244</v>
      </c>
      <c r="L945" s="0" t="n">
        <f aca="false">(J945-H945)/SQRT(J945)</f>
        <v>0.32009219983224</v>
      </c>
    </row>
    <row r="946" customFormat="false" ht="15" hidden="false" customHeight="false" outlineLevel="0" collapsed="false">
      <c r="G946" s="18" t="n">
        <v>940</v>
      </c>
      <c r="H946" s="0" t="n">
        <v>229</v>
      </c>
      <c r="J946" s="0" t="n">
        <v>264</v>
      </c>
      <c r="L946" s="0" t="n">
        <f aca="false">(J946-H946)/SQRT(J946)</f>
        <v>2.15410109213832</v>
      </c>
    </row>
    <row r="947" customFormat="false" ht="15" hidden="false" customHeight="false" outlineLevel="0" collapsed="false">
      <c r="G947" s="18" t="n">
        <v>941</v>
      </c>
      <c r="H947" s="0" t="n">
        <v>236</v>
      </c>
      <c r="J947" s="0" t="n">
        <v>261</v>
      </c>
      <c r="L947" s="0" t="n">
        <f aca="false">(J947-H947)/SQRT(J947)</f>
        <v>1.54746115147543</v>
      </c>
    </row>
    <row r="948" customFormat="false" ht="15" hidden="false" customHeight="false" outlineLevel="0" collapsed="false">
      <c r="G948" s="18" t="n">
        <v>942</v>
      </c>
      <c r="H948" s="0" t="n">
        <v>198</v>
      </c>
      <c r="J948" s="0" t="n">
        <v>235</v>
      </c>
      <c r="L948" s="0" t="n">
        <f aca="false">(J948-H948)/SQRT(J948)</f>
        <v>2.41361387029774</v>
      </c>
    </row>
    <row r="949" customFormat="false" ht="15" hidden="false" customHeight="false" outlineLevel="0" collapsed="false">
      <c r="G949" s="18" t="n">
        <v>943</v>
      </c>
      <c r="H949" s="0" t="n">
        <v>247</v>
      </c>
      <c r="J949" s="0" t="n">
        <v>215</v>
      </c>
      <c r="L949" s="0" t="n">
        <f aca="false">(J949-H949)/SQRT(J949)</f>
        <v>-2.18238188630551</v>
      </c>
    </row>
    <row r="950" customFormat="false" ht="15" hidden="false" customHeight="false" outlineLevel="0" collapsed="false">
      <c r="G950" s="18" t="n">
        <v>944</v>
      </c>
      <c r="H950" s="0" t="n">
        <v>210</v>
      </c>
      <c r="J950" s="0" t="n">
        <v>244</v>
      </c>
      <c r="L950" s="0" t="n">
        <f aca="false">(J950-H950)/SQRT(J950)</f>
        <v>2.17662695885923</v>
      </c>
    </row>
    <row r="951" customFormat="false" ht="15" hidden="false" customHeight="false" outlineLevel="0" collapsed="false">
      <c r="G951" s="18" t="n">
        <v>945</v>
      </c>
      <c r="H951" s="0" t="n">
        <v>247</v>
      </c>
      <c r="J951" s="0" t="n">
        <v>250</v>
      </c>
      <c r="L951" s="0" t="n">
        <f aca="false">(J951-H951)/SQRT(J951)</f>
        <v>0.189736659610103</v>
      </c>
    </row>
    <row r="952" customFormat="false" ht="15" hidden="false" customHeight="false" outlineLevel="0" collapsed="false">
      <c r="G952" s="18" t="n">
        <v>946</v>
      </c>
      <c r="H952" s="0" t="n">
        <v>217</v>
      </c>
      <c r="J952" s="0" t="n">
        <v>226</v>
      </c>
      <c r="L952" s="0" t="n">
        <f aca="false">(J952-H952)/SQRT(J952)</f>
        <v>0.598671094713965</v>
      </c>
    </row>
    <row r="953" customFormat="false" ht="15" hidden="false" customHeight="false" outlineLevel="0" collapsed="false">
      <c r="G953" s="18" t="n">
        <v>947</v>
      </c>
      <c r="H953" s="0" t="n">
        <v>206</v>
      </c>
      <c r="J953" s="0" t="n">
        <v>233</v>
      </c>
      <c r="L953" s="0" t="n">
        <f aca="false">(J953-H953)/SQRT(J953)</f>
        <v>1.76882881161713</v>
      </c>
    </row>
    <row r="954" customFormat="false" ht="15" hidden="false" customHeight="false" outlineLevel="0" collapsed="false">
      <c r="G954" s="18" t="n">
        <v>948</v>
      </c>
      <c r="H954" s="0" t="n">
        <v>227</v>
      </c>
      <c r="J954" s="0" t="n">
        <v>237</v>
      </c>
      <c r="L954" s="0" t="n">
        <f aca="false">(J954-H954)/SQRT(J954)</f>
        <v>0.649569802461631</v>
      </c>
    </row>
    <row r="955" customFormat="false" ht="15" hidden="false" customHeight="false" outlineLevel="0" collapsed="false">
      <c r="G955" s="18" t="n">
        <v>949</v>
      </c>
      <c r="H955" s="0" t="n">
        <v>204</v>
      </c>
      <c r="J955" s="0" t="n">
        <v>223</v>
      </c>
      <c r="L955" s="0" t="n">
        <f aca="false">(J955-H955)/SQRT(J955)</f>
        <v>1.27233410734661</v>
      </c>
    </row>
    <row r="956" customFormat="false" ht="15" hidden="false" customHeight="false" outlineLevel="0" collapsed="false">
      <c r="G956" s="18" t="n">
        <v>950</v>
      </c>
      <c r="H956" s="0" t="n">
        <v>227</v>
      </c>
      <c r="J956" s="0" t="n">
        <v>253</v>
      </c>
      <c r="L956" s="0" t="n">
        <f aca="false">(J956-H956)/SQRT(J956)</f>
        <v>1.63460599500102</v>
      </c>
    </row>
    <row r="957" customFormat="false" ht="15" hidden="false" customHeight="false" outlineLevel="0" collapsed="false">
      <c r="G957" s="18" t="n">
        <v>951</v>
      </c>
      <c r="H957" s="0" t="n">
        <v>211</v>
      </c>
      <c r="J957" s="0" t="n">
        <v>252</v>
      </c>
      <c r="L957" s="0" t="n">
        <f aca="false">(J957-H957)/SQRT(J957)</f>
        <v>2.58275723222972</v>
      </c>
    </row>
    <row r="958" customFormat="false" ht="15" hidden="false" customHeight="false" outlineLevel="0" collapsed="false">
      <c r="G958" s="18" t="n">
        <v>952</v>
      </c>
      <c r="H958" s="0" t="n">
        <v>202</v>
      </c>
      <c r="J958" s="0" t="n">
        <v>250</v>
      </c>
      <c r="L958" s="0" t="n">
        <f aca="false">(J958-H958)/SQRT(J958)</f>
        <v>3.03578655376164</v>
      </c>
    </row>
    <row r="959" customFormat="false" ht="15" hidden="false" customHeight="false" outlineLevel="0" collapsed="false">
      <c r="G959" s="18" t="n">
        <v>953</v>
      </c>
      <c r="H959" s="0" t="n">
        <v>207</v>
      </c>
      <c r="J959" s="0" t="n">
        <v>232</v>
      </c>
      <c r="L959" s="0" t="n">
        <f aca="false">(J959-H959)/SQRT(J959)</f>
        <v>1.64133041074653</v>
      </c>
    </row>
    <row r="960" customFormat="false" ht="15" hidden="false" customHeight="false" outlineLevel="0" collapsed="false">
      <c r="G960" s="18" t="n">
        <v>954</v>
      </c>
      <c r="H960" s="0" t="n">
        <v>215</v>
      </c>
      <c r="J960" s="0" t="n">
        <v>236</v>
      </c>
      <c r="L960" s="0" t="n">
        <f aca="false">(J960-H960)/SQRT(J960)</f>
        <v>1.36698356529865</v>
      </c>
    </row>
    <row r="961" customFormat="false" ht="15" hidden="false" customHeight="false" outlineLevel="0" collapsed="false">
      <c r="G961" s="18" t="n">
        <v>955</v>
      </c>
      <c r="H961" s="0" t="n">
        <v>235</v>
      </c>
      <c r="J961" s="0" t="n">
        <v>255</v>
      </c>
      <c r="L961" s="0" t="n">
        <f aca="false">(J961-H961)/SQRT(J961)</f>
        <v>1.2524485821703</v>
      </c>
    </row>
    <row r="962" customFormat="false" ht="15" hidden="false" customHeight="false" outlineLevel="0" collapsed="false">
      <c r="G962" s="18" t="n">
        <v>956</v>
      </c>
      <c r="H962" s="0" t="n">
        <v>230</v>
      </c>
      <c r="J962" s="0" t="n">
        <v>215</v>
      </c>
      <c r="L962" s="0" t="n">
        <f aca="false">(J962-H962)/SQRT(J962)</f>
        <v>-1.02299150920571</v>
      </c>
    </row>
    <row r="963" customFormat="false" ht="15" hidden="false" customHeight="false" outlineLevel="0" collapsed="false">
      <c r="G963" s="18" t="n">
        <v>957</v>
      </c>
      <c r="H963" s="0" t="n">
        <v>223</v>
      </c>
      <c r="J963" s="0" t="n">
        <v>230</v>
      </c>
      <c r="L963" s="0" t="n">
        <f aca="false">(J963-H963)/SQRT(J963)</f>
        <v>0.461566331377051</v>
      </c>
    </row>
    <row r="964" customFormat="false" ht="15" hidden="false" customHeight="false" outlineLevel="0" collapsed="false">
      <c r="G964" s="18" t="n">
        <v>958</v>
      </c>
      <c r="H964" s="0" t="n">
        <v>217</v>
      </c>
      <c r="J964" s="0" t="n">
        <v>198</v>
      </c>
      <c r="L964" s="0" t="n">
        <f aca="false">(J964-H964)/SQRT(J964)</f>
        <v>-1.35027120358553</v>
      </c>
    </row>
    <row r="965" customFormat="false" ht="15" hidden="false" customHeight="false" outlineLevel="0" collapsed="false">
      <c r="G965" s="18" t="n">
        <v>959</v>
      </c>
      <c r="H965" s="0" t="n">
        <v>232</v>
      </c>
      <c r="J965" s="0" t="n">
        <v>245</v>
      </c>
      <c r="L965" s="0" t="n">
        <f aca="false">(J965-H965)/SQRT(J965)</f>
        <v>0.830539534499922</v>
      </c>
    </row>
    <row r="966" customFormat="false" ht="15" hidden="false" customHeight="false" outlineLevel="0" collapsed="false">
      <c r="G966" s="18" t="n">
        <v>960</v>
      </c>
      <c r="H966" s="0" t="n">
        <v>219</v>
      </c>
      <c r="J966" s="0" t="n">
        <v>224</v>
      </c>
      <c r="L966" s="0" t="n">
        <f aca="false">(J966-H966)/SQRT(J966)</f>
        <v>0.33407655239053</v>
      </c>
    </row>
    <row r="967" customFormat="false" ht="15" hidden="false" customHeight="false" outlineLevel="0" collapsed="false">
      <c r="G967" s="18" t="n">
        <v>961</v>
      </c>
      <c r="H967" s="0" t="n">
        <v>223</v>
      </c>
      <c r="J967" s="0" t="n">
        <v>238</v>
      </c>
      <c r="L967" s="0" t="n">
        <f aca="false">(J967-H967)/SQRT(J967)</f>
        <v>0.972305585328247</v>
      </c>
    </row>
    <row r="968" customFormat="false" ht="15" hidden="false" customHeight="false" outlineLevel="0" collapsed="false">
      <c r="G968" s="18" t="n">
        <v>962</v>
      </c>
      <c r="H968" s="0" t="n">
        <v>207</v>
      </c>
      <c r="J968" s="0" t="n">
        <v>212</v>
      </c>
      <c r="L968" s="0" t="n">
        <f aca="false">(J968-H968)/SQRT(J968)</f>
        <v>0.343401409871723</v>
      </c>
    </row>
    <row r="969" customFormat="false" ht="15" hidden="false" customHeight="false" outlineLevel="0" collapsed="false">
      <c r="G969" s="18" t="n">
        <v>963</v>
      </c>
      <c r="H969" s="0" t="n">
        <v>227</v>
      </c>
      <c r="J969" s="0" t="n">
        <v>216</v>
      </c>
      <c r="L969" s="0" t="n">
        <f aca="false">(J969-H969)/SQRT(J969)</f>
        <v>-0.748455199183749</v>
      </c>
    </row>
    <row r="970" customFormat="false" ht="15" hidden="false" customHeight="false" outlineLevel="0" collapsed="false">
      <c r="G970" s="18" t="n">
        <v>964</v>
      </c>
      <c r="H970" s="0" t="n">
        <v>226</v>
      </c>
      <c r="J970" s="0" t="n">
        <v>191</v>
      </c>
      <c r="L970" s="0" t="n">
        <f aca="false">(J970-H970)/SQRT(J970)</f>
        <v>-2.53251111852348</v>
      </c>
    </row>
    <row r="971" customFormat="false" ht="15" hidden="false" customHeight="false" outlineLevel="0" collapsed="false">
      <c r="G971" s="18" t="n">
        <v>965</v>
      </c>
      <c r="H971" s="0" t="n">
        <v>200</v>
      </c>
      <c r="J971" s="0" t="n">
        <v>260</v>
      </c>
      <c r="L971" s="0" t="n">
        <f aca="false">(J971-H971)/SQRT(J971)</f>
        <v>3.72104203767625</v>
      </c>
    </row>
    <row r="972" customFormat="false" ht="15" hidden="false" customHeight="false" outlineLevel="0" collapsed="false">
      <c r="G972" s="18" t="n">
        <v>966</v>
      </c>
      <c r="H972" s="0" t="n">
        <v>209</v>
      </c>
      <c r="J972" s="0" t="n">
        <v>210</v>
      </c>
      <c r="L972" s="0" t="n">
        <f aca="false">(J972-H972)/SQRT(J972)</f>
        <v>0.0690065559342354</v>
      </c>
    </row>
    <row r="973" customFormat="false" ht="15" hidden="false" customHeight="false" outlineLevel="0" collapsed="false">
      <c r="G973" s="18" t="n">
        <v>967</v>
      </c>
      <c r="H973" s="0" t="n">
        <v>187</v>
      </c>
      <c r="J973" s="0" t="n">
        <v>221</v>
      </c>
      <c r="L973" s="0" t="n">
        <f aca="false">(J973-H973)/SQRT(J973)</f>
        <v>2.28708749958746</v>
      </c>
    </row>
    <row r="974" customFormat="false" ht="15" hidden="false" customHeight="false" outlineLevel="0" collapsed="false">
      <c r="G974" s="18" t="n">
        <v>968</v>
      </c>
      <c r="H974" s="0" t="n">
        <v>221</v>
      </c>
      <c r="J974" s="0" t="n">
        <v>231</v>
      </c>
      <c r="L974" s="0" t="n">
        <f aca="false">(J974-H974)/SQRT(J974)</f>
        <v>0.657951694959769</v>
      </c>
    </row>
    <row r="975" customFormat="false" ht="15" hidden="false" customHeight="false" outlineLevel="0" collapsed="false">
      <c r="G975" s="18" t="n">
        <v>969</v>
      </c>
      <c r="H975" s="0" t="n">
        <v>233</v>
      </c>
      <c r="J975" s="0" t="n">
        <v>224</v>
      </c>
      <c r="L975" s="0" t="n">
        <f aca="false">(J975-H975)/SQRT(J975)</f>
        <v>-0.601337794302955</v>
      </c>
    </row>
    <row r="976" customFormat="false" ht="15" hidden="false" customHeight="false" outlineLevel="0" collapsed="false">
      <c r="G976" s="18" t="n">
        <v>970</v>
      </c>
      <c r="H976" s="0" t="n">
        <v>242</v>
      </c>
      <c r="J976" s="0" t="n">
        <v>197</v>
      </c>
      <c r="L976" s="0" t="n">
        <f aca="false">(J976-H976)/SQRT(J976)</f>
        <v>-3.20611724945593</v>
      </c>
    </row>
    <row r="977" customFormat="false" ht="15" hidden="false" customHeight="false" outlineLevel="0" collapsed="false">
      <c r="G977" s="18" t="n">
        <v>971</v>
      </c>
      <c r="H977" s="0" t="n">
        <v>220</v>
      </c>
      <c r="J977" s="0" t="n">
        <v>221</v>
      </c>
      <c r="L977" s="0" t="n">
        <f aca="false">(J977-H977)/SQRT(J977)</f>
        <v>0.0672672793996312</v>
      </c>
    </row>
    <row r="978" customFormat="false" ht="15" hidden="false" customHeight="false" outlineLevel="0" collapsed="false">
      <c r="G978" s="18" t="n">
        <v>972</v>
      </c>
      <c r="H978" s="0" t="n">
        <v>212</v>
      </c>
      <c r="J978" s="0" t="n">
        <v>227</v>
      </c>
      <c r="L978" s="0" t="n">
        <f aca="false">(J978-H978)/SQRT(J978)</f>
        <v>0.995584967399958</v>
      </c>
    </row>
    <row r="979" customFormat="false" ht="15" hidden="false" customHeight="false" outlineLevel="0" collapsed="false">
      <c r="G979" s="18" t="n">
        <v>973</v>
      </c>
      <c r="H979" s="0" t="n">
        <v>203</v>
      </c>
      <c r="J979" s="0" t="n">
        <v>250</v>
      </c>
      <c r="L979" s="0" t="n">
        <f aca="false">(J979-H979)/SQRT(J979)</f>
        <v>2.97254100055828</v>
      </c>
    </row>
    <row r="980" customFormat="false" ht="15" hidden="false" customHeight="false" outlineLevel="0" collapsed="false">
      <c r="G980" s="18" t="n">
        <v>974</v>
      </c>
      <c r="H980" s="0" t="n">
        <v>236</v>
      </c>
      <c r="J980" s="0" t="n">
        <v>247</v>
      </c>
      <c r="L980" s="0" t="n">
        <f aca="false">(J980-H980)/SQRT(J980)</f>
        <v>0.699913239273355</v>
      </c>
    </row>
    <row r="981" customFormat="false" ht="15" hidden="false" customHeight="false" outlineLevel="0" collapsed="false">
      <c r="G981" s="18" t="n">
        <v>975</v>
      </c>
      <c r="H981" s="0" t="n">
        <v>200</v>
      </c>
      <c r="J981" s="0" t="n">
        <v>239</v>
      </c>
      <c r="L981" s="0" t="n">
        <f aca="false">(J981-H981)/SQRT(J981)</f>
        <v>2.52270028667729</v>
      </c>
    </row>
    <row r="982" customFormat="false" ht="15" hidden="false" customHeight="false" outlineLevel="0" collapsed="false">
      <c r="G982" s="18" t="n">
        <v>976</v>
      </c>
      <c r="H982" s="0" t="n">
        <v>190</v>
      </c>
      <c r="J982" s="0" t="n">
        <v>216</v>
      </c>
      <c r="L982" s="0" t="n">
        <f aca="false">(J982-H982)/SQRT(J982)</f>
        <v>1.76907592534341</v>
      </c>
    </row>
    <row r="983" customFormat="false" ht="15" hidden="false" customHeight="false" outlineLevel="0" collapsed="false">
      <c r="G983" s="18" t="n">
        <v>977</v>
      </c>
      <c r="H983" s="0" t="n">
        <v>201</v>
      </c>
      <c r="J983" s="0" t="n">
        <v>243</v>
      </c>
      <c r="L983" s="0" t="n">
        <f aca="false">(J983-H983)/SQRT(J983)</f>
        <v>2.69430125621825</v>
      </c>
    </row>
    <row r="984" customFormat="false" ht="15" hidden="false" customHeight="false" outlineLevel="0" collapsed="false">
      <c r="G984" s="18" t="n">
        <v>978</v>
      </c>
      <c r="H984" s="0" t="n">
        <v>195</v>
      </c>
      <c r="J984" s="0" t="n">
        <v>228</v>
      </c>
      <c r="L984" s="0" t="n">
        <f aca="false">(J984-H984)/SQRT(J984)</f>
        <v>2.18547838915732</v>
      </c>
    </row>
    <row r="985" customFormat="false" ht="15" hidden="false" customHeight="false" outlineLevel="0" collapsed="false">
      <c r="G985" s="18" t="n">
        <v>979</v>
      </c>
      <c r="H985" s="0" t="n">
        <v>218</v>
      </c>
      <c r="J985" s="0" t="n">
        <v>245</v>
      </c>
      <c r="L985" s="0" t="n">
        <f aca="false">(J985-H985)/SQRT(J985)</f>
        <v>1.72496672549984</v>
      </c>
    </row>
    <row r="986" customFormat="false" ht="15" hidden="false" customHeight="false" outlineLevel="0" collapsed="false">
      <c r="G986" s="18" t="n">
        <v>980</v>
      </c>
      <c r="H986" s="0" t="n">
        <v>197</v>
      </c>
      <c r="J986" s="0" t="n">
        <v>207</v>
      </c>
      <c r="L986" s="0" t="n">
        <f aca="false">(J986-H986)/SQRT(J986)</f>
        <v>0.695048046856916</v>
      </c>
    </row>
    <row r="987" customFormat="false" ht="15" hidden="false" customHeight="false" outlineLevel="0" collapsed="false">
      <c r="G987" s="18" t="n">
        <v>981</v>
      </c>
      <c r="H987" s="0" t="n">
        <v>188</v>
      </c>
      <c r="J987" s="0" t="n">
        <v>200</v>
      </c>
      <c r="L987" s="0" t="n">
        <f aca="false">(J987-H987)/SQRT(J987)</f>
        <v>0.848528137423857</v>
      </c>
    </row>
    <row r="988" customFormat="false" ht="15" hidden="false" customHeight="false" outlineLevel="0" collapsed="false">
      <c r="G988" s="18" t="n">
        <v>982</v>
      </c>
      <c r="H988" s="0" t="n">
        <v>187</v>
      </c>
      <c r="J988" s="0" t="n">
        <v>220</v>
      </c>
      <c r="L988" s="0" t="n">
        <f aca="false">(J988-H988)/SQRT(J988)</f>
        <v>2.2248595461287</v>
      </c>
    </row>
    <row r="989" customFormat="false" ht="15" hidden="false" customHeight="false" outlineLevel="0" collapsed="false">
      <c r="G989" s="18" t="n">
        <v>983</v>
      </c>
      <c r="H989" s="0" t="n">
        <v>217</v>
      </c>
      <c r="J989" s="0" t="n">
        <v>230</v>
      </c>
      <c r="L989" s="0" t="n">
        <f aca="false">(J989-H989)/SQRT(J989)</f>
        <v>0.857194615414523</v>
      </c>
    </row>
    <row r="990" customFormat="false" ht="15" hidden="false" customHeight="false" outlineLevel="0" collapsed="false">
      <c r="G990" s="18" t="n">
        <v>984</v>
      </c>
      <c r="H990" s="0" t="n">
        <v>209</v>
      </c>
      <c r="J990" s="0" t="n">
        <v>209</v>
      </c>
      <c r="L990" s="0" t="n">
        <f aca="false">(J990-H990)/SQRT(J990)</f>
        <v>0</v>
      </c>
    </row>
    <row r="991" customFormat="false" ht="15" hidden="false" customHeight="false" outlineLevel="0" collapsed="false">
      <c r="G991" s="18" t="n">
        <v>985</v>
      </c>
      <c r="H991" s="0" t="n">
        <v>226</v>
      </c>
      <c r="J991" s="0" t="n">
        <v>221</v>
      </c>
      <c r="L991" s="0" t="n">
        <f aca="false">(J991-H991)/SQRT(J991)</f>
        <v>-0.336336396998156</v>
      </c>
    </row>
    <row r="992" customFormat="false" ht="15" hidden="false" customHeight="false" outlineLevel="0" collapsed="false">
      <c r="G992" s="18" t="n">
        <v>986</v>
      </c>
      <c r="H992" s="0" t="n">
        <v>198</v>
      </c>
      <c r="J992" s="0" t="n">
        <v>205</v>
      </c>
      <c r="L992" s="0" t="n">
        <f aca="false">(J992-H992)/SQRT(J992)</f>
        <v>0.488901207038705</v>
      </c>
    </row>
    <row r="993" customFormat="false" ht="15" hidden="false" customHeight="false" outlineLevel="0" collapsed="false">
      <c r="G993" s="18" t="n">
        <v>987</v>
      </c>
      <c r="H993" s="0" t="n">
        <v>206</v>
      </c>
      <c r="J993" s="0" t="n">
        <v>246</v>
      </c>
      <c r="L993" s="0" t="n">
        <f aca="false">(J993-H993)/SQRT(J993)</f>
        <v>2.55030685225335</v>
      </c>
    </row>
    <row r="994" customFormat="false" ht="15" hidden="false" customHeight="false" outlineLevel="0" collapsed="false">
      <c r="G994" s="18" t="n">
        <v>988</v>
      </c>
      <c r="H994" s="0" t="n">
        <v>218</v>
      </c>
      <c r="J994" s="0" t="n">
        <v>203</v>
      </c>
      <c r="L994" s="0" t="n">
        <f aca="false">(J994-H994)/SQRT(J994)</f>
        <v>-1.05279360951539</v>
      </c>
    </row>
    <row r="995" customFormat="false" ht="15" hidden="false" customHeight="false" outlineLevel="0" collapsed="false">
      <c r="G995" s="18" t="n">
        <v>989</v>
      </c>
      <c r="H995" s="0" t="n">
        <v>197</v>
      </c>
      <c r="J995" s="0" t="n">
        <v>217</v>
      </c>
      <c r="L995" s="0" t="n">
        <f aca="false">(J995-H995)/SQRT(J995)</f>
        <v>1.35768846660426</v>
      </c>
    </row>
    <row r="996" customFormat="false" ht="15" hidden="false" customHeight="false" outlineLevel="0" collapsed="false">
      <c r="G996" s="18" t="n">
        <v>990</v>
      </c>
      <c r="H996" s="0" t="n">
        <v>203</v>
      </c>
      <c r="J996" s="0" t="n">
        <v>201</v>
      </c>
      <c r="L996" s="0" t="n">
        <f aca="false">(J996-H996)/SQRT(J996)</f>
        <v>-0.14106912317172</v>
      </c>
    </row>
    <row r="997" customFormat="false" ht="15" hidden="false" customHeight="false" outlineLevel="0" collapsed="false">
      <c r="G997" s="18" t="n">
        <v>991</v>
      </c>
      <c r="H997" s="0" t="n">
        <v>174</v>
      </c>
      <c r="J997" s="0" t="n">
        <v>188</v>
      </c>
      <c r="L997" s="0" t="n">
        <f aca="false">(J997-H997)/SQRT(J997)</f>
        <v>1.02105494048526</v>
      </c>
    </row>
    <row r="998" customFormat="false" ht="15" hidden="false" customHeight="false" outlineLevel="0" collapsed="false">
      <c r="G998" s="18" t="n">
        <v>992</v>
      </c>
      <c r="H998" s="0" t="n">
        <v>190</v>
      </c>
      <c r="J998" s="0" t="n">
        <v>217</v>
      </c>
      <c r="L998" s="0" t="n">
        <f aca="false">(J998-H998)/SQRT(J998)</f>
        <v>1.83287942991575</v>
      </c>
    </row>
    <row r="999" customFormat="false" ht="15" hidden="false" customHeight="false" outlineLevel="0" collapsed="false">
      <c r="G999" s="18" t="n">
        <v>993</v>
      </c>
      <c r="H999" s="0" t="n">
        <v>204</v>
      </c>
      <c r="J999" s="0" t="n">
        <v>209</v>
      </c>
      <c r="L999" s="0" t="n">
        <f aca="false">(J999-H999)/SQRT(J999)</f>
        <v>0.345857231933037</v>
      </c>
    </row>
    <row r="1000" customFormat="false" ht="15" hidden="false" customHeight="false" outlineLevel="0" collapsed="false">
      <c r="G1000" s="18" t="n">
        <v>994</v>
      </c>
      <c r="H1000" s="0" t="n">
        <v>188</v>
      </c>
      <c r="J1000" s="0" t="n">
        <v>200</v>
      </c>
      <c r="L1000" s="0" t="n">
        <f aca="false">(J1000-H1000)/SQRT(J1000)</f>
        <v>0.848528137423857</v>
      </c>
    </row>
    <row r="1001" customFormat="false" ht="15" hidden="false" customHeight="false" outlineLevel="0" collapsed="false">
      <c r="G1001" s="18" t="n">
        <v>995</v>
      </c>
      <c r="H1001" s="0" t="n">
        <v>214</v>
      </c>
      <c r="J1001" s="0" t="n">
        <v>201</v>
      </c>
      <c r="L1001" s="0" t="n">
        <f aca="false">(J1001-H1001)/SQRT(J1001)</f>
        <v>-0.916949300616178</v>
      </c>
    </row>
    <row r="1002" customFormat="false" ht="15" hidden="false" customHeight="false" outlineLevel="0" collapsed="false">
      <c r="G1002" s="18" t="n">
        <v>996</v>
      </c>
      <c r="H1002" s="0" t="n">
        <v>210</v>
      </c>
      <c r="J1002" s="0" t="n">
        <v>234</v>
      </c>
      <c r="L1002" s="0" t="n">
        <f aca="false">(J1002-H1002)/SQRT(J1002)</f>
        <v>1.56892908110547</v>
      </c>
    </row>
    <row r="1003" customFormat="false" ht="15" hidden="false" customHeight="false" outlineLevel="0" collapsed="false">
      <c r="G1003" s="18" t="n">
        <v>997</v>
      </c>
      <c r="H1003" s="0" t="n">
        <v>169</v>
      </c>
      <c r="J1003" s="0" t="n">
        <v>212</v>
      </c>
      <c r="L1003" s="0" t="n">
        <f aca="false">(J1003-H1003)/SQRT(J1003)</f>
        <v>2.95325212489681</v>
      </c>
    </row>
    <row r="1004" customFormat="false" ht="15" hidden="false" customHeight="false" outlineLevel="0" collapsed="false">
      <c r="G1004" s="18" t="n">
        <v>998</v>
      </c>
      <c r="H1004" s="0" t="n">
        <v>204</v>
      </c>
      <c r="J1004" s="0" t="n">
        <v>206</v>
      </c>
      <c r="L1004" s="0" t="n">
        <f aca="false">(J1004-H1004)/SQRT(J1004)</f>
        <v>0.139346602858324</v>
      </c>
    </row>
    <row r="1005" customFormat="false" ht="15" hidden="false" customHeight="false" outlineLevel="0" collapsed="false">
      <c r="G1005" s="18" t="n">
        <v>999</v>
      </c>
      <c r="H1005" s="0" t="n">
        <v>162</v>
      </c>
      <c r="J1005" s="0" t="n">
        <v>188</v>
      </c>
      <c r="L1005" s="0" t="n">
        <f aca="false">(J1005-H1005)/SQRT(J1005)</f>
        <v>1.89624488947263</v>
      </c>
    </row>
    <row r="1006" customFormat="false" ht="15" hidden="false" customHeight="false" outlineLevel="0" collapsed="false">
      <c r="G1006" s="18" t="n">
        <v>1000</v>
      </c>
      <c r="H1006" s="0" t="n">
        <v>210</v>
      </c>
      <c r="J1006" s="0" t="n">
        <v>193</v>
      </c>
      <c r="L1006" s="0" t="n">
        <f aca="false">(J1006-H1006)/SQRT(J1006)</f>
        <v>-1.22368677627278</v>
      </c>
    </row>
    <row r="1007" customFormat="false" ht="15" hidden="false" customHeight="false" outlineLevel="0" collapsed="false">
      <c r="G1007" s="18" t="n">
        <v>1001</v>
      </c>
      <c r="H1007" s="0" t="n">
        <v>192</v>
      </c>
      <c r="J1007" s="0" t="n">
        <v>193</v>
      </c>
      <c r="L1007" s="0" t="n">
        <f aca="false">(J1007-H1007)/SQRT(J1007)</f>
        <v>0.0719815750748695</v>
      </c>
    </row>
    <row r="1008" customFormat="false" ht="15" hidden="false" customHeight="false" outlineLevel="0" collapsed="false">
      <c r="G1008" s="18" t="n">
        <v>1002</v>
      </c>
      <c r="H1008" s="0" t="n">
        <v>189</v>
      </c>
      <c r="J1008" s="0" t="n">
        <v>220</v>
      </c>
      <c r="L1008" s="0" t="n">
        <f aca="false">(J1008-H1008)/SQRT(J1008)</f>
        <v>2.09001957363605</v>
      </c>
    </row>
    <row r="1009" customFormat="false" ht="15" hidden="false" customHeight="false" outlineLevel="0" collapsed="false">
      <c r="G1009" s="18" t="n">
        <v>1003</v>
      </c>
      <c r="H1009" s="0" t="n">
        <v>195</v>
      </c>
      <c r="J1009" s="0" t="n">
        <v>221</v>
      </c>
      <c r="L1009" s="0" t="n">
        <f aca="false">(J1009-H1009)/SQRT(J1009)</f>
        <v>1.74894926439041</v>
      </c>
    </row>
    <row r="1010" customFormat="false" ht="15" hidden="false" customHeight="false" outlineLevel="0" collapsed="false">
      <c r="G1010" s="18" t="n">
        <v>1004</v>
      </c>
      <c r="H1010" s="0" t="n">
        <v>180</v>
      </c>
      <c r="J1010" s="0" t="n">
        <v>197</v>
      </c>
      <c r="L1010" s="0" t="n">
        <f aca="false">(J1010-H1010)/SQRT(J1010)</f>
        <v>1.21119984979446</v>
      </c>
    </row>
    <row r="1011" customFormat="false" ht="15" hidden="false" customHeight="false" outlineLevel="0" collapsed="false">
      <c r="G1011" s="18" t="n">
        <v>1005</v>
      </c>
      <c r="H1011" s="0" t="n">
        <v>164</v>
      </c>
      <c r="J1011" s="0" t="n">
        <v>208</v>
      </c>
      <c r="L1011" s="0" t="n">
        <f aca="false">(J1011-H1011)/SQRT(J1011)</f>
        <v>3.05085107923876</v>
      </c>
    </row>
    <row r="1012" customFormat="false" ht="15" hidden="false" customHeight="false" outlineLevel="0" collapsed="false">
      <c r="G1012" s="18" t="n">
        <v>1006</v>
      </c>
      <c r="H1012" s="0" t="n">
        <v>205</v>
      </c>
      <c r="J1012" s="0" t="n">
        <v>185</v>
      </c>
      <c r="L1012" s="0" t="n">
        <f aca="false">(J1012-H1012)/SQRT(J1012)</f>
        <v>-1.47042924418762</v>
      </c>
    </row>
    <row r="1013" customFormat="false" ht="15" hidden="false" customHeight="false" outlineLevel="0" collapsed="false">
      <c r="G1013" s="18" t="n">
        <v>1007</v>
      </c>
      <c r="H1013" s="0" t="n">
        <v>204</v>
      </c>
      <c r="J1013" s="0" t="n">
        <v>199</v>
      </c>
      <c r="L1013" s="0" t="n">
        <f aca="false">(J1013-H1013)/SQRT(J1013)</f>
        <v>-0.354440602504168</v>
      </c>
    </row>
    <row r="1014" customFormat="false" ht="15" hidden="false" customHeight="false" outlineLevel="0" collapsed="false">
      <c r="G1014" s="18" t="n">
        <v>1008</v>
      </c>
      <c r="H1014" s="0" t="n">
        <v>183</v>
      </c>
      <c r="J1014" s="0" t="n">
        <v>208</v>
      </c>
      <c r="L1014" s="0" t="n">
        <f aca="false">(J1014-H1014)/SQRT(J1014)</f>
        <v>1.73343811320384</v>
      </c>
    </row>
    <row r="1015" customFormat="false" ht="15" hidden="false" customHeight="false" outlineLevel="0" collapsed="false">
      <c r="G1015" s="18" t="n">
        <v>1009</v>
      </c>
      <c r="H1015" s="0" t="n">
        <v>189</v>
      </c>
      <c r="J1015" s="0" t="n">
        <v>221</v>
      </c>
      <c r="L1015" s="0" t="n">
        <f aca="false">(J1015-H1015)/SQRT(J1015)</f>
        <v>2.1525529407882</v>
      </c>
    </row>
    <row r="1016" customFormat="false" ht="15" hidden="false" customHeight="false" outlineLevel="0" collapsed="false">
      <c r="G1016" s="18" t="n">
        <v>1010</v>
      </c>
      <c r="H1016" s="0" t="n">
        <v>207</v>
      </c>
      <c r="J1016" s="0" t="n">
        <v>203</v>
      </c>
      <c r="L1016" s="0" t="n">
        <f aca="false">(J1016-H1016)/SQRT(J1016)</f>
        <v>-0.280744962537439</v>
      </c>
    </row>
    <row r="1017" customFormat="false" ht="15" hidden="false" customHeight="false" outlineLevel="0" collapsed="false">
      <c r="G1017" s="18" t="n">
        <v>1011</v>
      </c>
      <c r="H1017" s="0" t="n">
        <v>173</v>
      </c>
      <c r="J1017" s="0" t="n">
        <v>209</v>
      </c>
      <c r="L1017" s="0" t="n">
        <f aca="false">(J1017-H1017)/SQRT(J1017)</f>
        <v>2.49017206991787</v>
      </c>
    </row>
    <row r="1018" customFormat="false" ht="15" hidden="false" customHeight="false" outlineLevel="0" collapsed="false">
      <c r="G1018" s="18" t="n">
        <v>1012</v>
      </c>
      <c r="H1018" s="0" t="n">
        <v>180</v>
      </c>
      <c r="J1018" s="0" t="n">
        <v>194</v>
      </c>
      <c r="L1018" s="0" t="n">
        <f aca="false">(J1018-H1018)/SQRT(J1018)</f>
        <v>1.00514142206483</v>
      </c>
    </row>
    <row r="1019" customFormat="false" ht="15" hidden="false" customHeight="false" outlineLevel="0" collapsed="false">
      <c r="G1019" s="18" t="n">
        <v>1013</v>
      </c>
      <c r="H1019" s="0" t="n">
        <v>203</v>
      </c>
      <c r="J1019" s="0" t="n">
        <v>198</v>
      </c>
      <c r="L1019" s="0" t="n">
        <f aca="false">(J1019-H1019)/SQRT(J1019)</f>
        <v>-0.355334527259351</v>
      </c>
    </row>
    <row r="1020" customFormat="false" ht="15" hidden="false" customHeight="false" outlineLevel="0" collapsed="false">
      <c r="G1020" s="18" t="n">
        <v>1014</v>
      </c>
      <c r="H1020" s="0" t="n">
        <v>212</v>
      </c>
      <c r="J1020" s="0" t="n">
        <v>206</v>
      </c>
      <c r="L1020" s="0" t="n">
        <f aca="false">(J1020-H1020)/SQRT(J1020)</f>
        <v>-0.418039808574971</v>
      </c>
    </row>
    <row r="1021" customFormat="false" ht="15" hidden="false" customHeight="false" outlineLevel="0" collapsed="false">
      <c r="G1021" s="18" t="n">
        <v>1015</v>
      </c>
      <c r="H1021" s="0" t="n">
        <v>200</v>
      </c>
      <c r="J1021" s="0" t="n">
        <v>214</v>
      </c>
      <c r="L1021" s="0" t="n">
        <f aca="false">(J1021-H1021)/SQRT(J1021)</f>
        <v>0.957020297834529</v>
      </c>
    </row>
    <row r="1022" customFormat="false" ht="15" hidden="false" customHeight="false" outlineLevel="0" collapsed="false">
      <c r="G1022" s="18" t="n">
        <v>1016</v>
      </c>
      <c r="H1022" s="0" t="n">
        <v>173</v>
      </c>
      <c r="J1022" s="0" t="n">
        <v>201</v>
      </c>
      <c r="L1022" s="0" t="n">
        <f aca="false">(J1022-H1022)/SQRT(J1022)</f>
        <v>1.97496772440408</v>
      </c>
    </row>
    <row r="1023" customFormat="false" ht="15" hidden="false" customHeight="false" outlineLevel="0" collapsed="false">
      <c r="G1023" s="18" t="n">
        <v>1017</v>
      </c>
      <c r="H1023" s="0" t="n">
        <v>206</v>
      </c>
      <c r="J1023" s="0" t="n">
        <v>188</v>
      </c>
      <c r="L1023" s="0" t="n">
        <f aca="false">(J1023-H1023)/SQRT(J1023)</f>
        <v>-1.31278492348105</v>
      </c>
    </row>
    <row r="1024" customFormat="false" ht="15" hidden="false" customHeight="false" outlineLevel="0" collapsed="false">
      <c r="G1024" s="18" t="n">
        <v>1018</v>
      </c>
      <c r="H1024" s="0" t="n">
        <v>180</v>
      </c>
      <c r="J1024" s="0" t="n">
        <v>186</v>
      </c>
      <c r="L1024" s="0" t="n">
        <f aca="false">(J1024-H1024)/SQRT(J1024)</f>
        <v>0.43994134506406</v>
      </c>
    </row>
    <row r="1025" customFormat="false" ht="15" hidden="false" customHeight="false" outlineLevel="0" collapsed="false">
      <c r="G1025" s="18" t="n">
        <v>1019</v>
      </c>
      <c r="H1025" s="0" t="n">
        <v>179</v>
      </c>
      <c r="J1025" s="0" t="n">
        <v>215</v>
      </c>
      <c r="L1025" s="0" t="n">
        <f aca="false">(J1025-H1025)/SQRT(J1025)</f>
        <v>2.4551796220937</v>
      </c>
    </row>
    <row r="1026" customFormat="false" ht="15" hidden="false" customHeight="false" outlineLevel="0" collapsed="false">
      <c r="G1026" s="18" t="n">
        <v>1020</v>
      </c>
      <c r="H1026" s="0" t="n">
        <v>169</v>
      </c>
      <c r="J1026" s="0" t="n">
        <v>198</v>
      </c>
      <c r="L1026" s="0" t="n">
        <f aca="false">(J1026-H1026)/SQRT(J1026)</f>
        <v>2.06094025810423</v>
      </c>
    </row>
    <row r="1027" customFormat="false" ht="15" hidden="false" customHeight="false" outlineLevel="0" collapsed="false">
      <c r="G1027" s="18" t="n">
        <v>1021</v>
      </c>
      <c r="H1027" s="0" t="n">
        <v>157</v>
      </c>
      <c r="J1027" s="0" t="n">
        <v>194</v>
      </c>
      <c r="L1027" s="0" t="n">
        <f aca="false">(J1027-H1027)/SQRT(J1027)</f>
        <v>2.65644518688563</v>
      </c>
    </row>
    <row r="1028" customFormat="false" ht="15" hidden="false" customHeight="false" outlineLevel="0" collapsed="false">
      <c r="G1028" s="18" t="n">
        <v>1022</v>
      </c>
      <c r="H1028" s="0" t="n">
        <v>201</v>
      </c>
      <c r="J1028" s="0" t="n">
        <v>166</v>
      </c>
      <c r="L1028" s="0" t="n">
        <f aca="false">(J1028-H1028)/SQRT(J1028)</f>
        <v>-2.71652683997216</v>
      </c>
    </row>
    <row r="1029" customFormat="false" ht="15" hidden="false" customHeight="false" outlineLevel="0" collapsed="false">
      <c r="G1029" s="18" t="n">
        <v>1023</v>
      </c>
      <c r="H1029" s="0" t="n">
        <v>173</v>
      </c>
      <c r="J1029" s="0" t="n">
        <v>204</v>
      </c>
      <c r="L1029" s="0" t="n">
        <f aca="false">(J1029-H1029)/SQRT(J1029)</f>
        <v>2.17043413024341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3" min="1" style="0" width="8.5748987854251"/>
    <col collapsed="false" hidden="false" max="4" min="4" style="0" width="10.995951417004"/>
    <col collapsed="false" hidden="false" max="1025" min="5" style="0" width="8.5748987854251"/>
  </cols>
  <sheetData>
    <row r="1" s="19" customFormat="true" ht="15" hidden="false" customHeight="false" outlineLevel="0" collapsed="false">
      <c r="B1" s="19" t="s">
        <v>30</v>
      </c>
      <c r="F1" s="20" t="s">
        <v>31</v>
      </c>
      <c r="G1" s="21" t="s">
        <v>31</v>
      </c>
      <c r="J1" s="19" t="s">
        <v>32</v>
      </c>
    </row>
    <row r="2" customFormat="false" ht="15" hidden="false" customHeight="false" outlineLevel="0" collapsed="false">
      <c r="B2" s="0" t="n">
        <v>120387</v>
      </c>
      <c r="C2" s="0" t="n">
        <v>1</v>
      </c>
      <c r="F2" s="0" t="n">
        <v>119042</v>
      </c>
      <c r="G2" s="0" t="n">
        <v>119454</v>
      </c>
      <c r="J2" s="0" t="n">
        <v>342775</v>
      </c>
    </row>
    <row r="3" customFormat="false" ht="15" hidden="false" customHeight="false" outlineLevel="0" collapsed="false">
      <c r="B3" s="0" t="n">
        <v>115529</v>
      </c>
      <c r="C3" s="0" t="n">
        <v>2</v>
      </c>
      <c r="F3" s="0" t="n">
        <v>123474</v>
      </c>
      <c r="G3" s="0" t="n">
        <v>127113</v>
      </c>
      <c r="J3" s="0" t="n">
        <v>388279</v>
      </c>
    </row>
    <row r="4" customFormat="false" ht="15" hidden="false" customHeight="false" outlineLevel="0" collapsed="false">
      <c r="B4" s="0" t="n">
        <v>235866</v>
      </c>
      <c r="C4" s="0" t="s">
        <v>33</v>
      </c>
      <c r="F4" s="0" t="n">
        <v>242500</v>
      </c>
      <c r="G4" s="0" t="n">
        <v>246544</v>
      </c>
      <c r="J4" s="0" t="n">
        <v>730661</v>
      </c>
    </row>
    <row r="5" customFormat="false" ht="15" hidden="false" customHeight="false" outlineLevel="0" collapsed="false">
      <c r="B5" s="0" t="n">
        <v>3558222</v>
      </c>
      <c r="C5" s="0" t="s">
        <v>34</v>
      </c>
      <c r="F5" s="0" t="n">
        <v>3554460</v>
      </c>
      <c r="G5" s="0" t="n">
        <v>3607179</v>
      </c>
      <c r="J5" s="0" t="n">
        <v>4455761</v>
      </c>
    </row>
    <row r="6" customFormat="false" ht="15" hidden="false" customHeight="false" outlineLevel="0" collapsed="false">
      <c r="D6" s="13"/>
      <c r="H6" s="0" t="s">
        <v>35</v>
      </c>
    </row>
    <row r="7" customFormat="false" ht="15" hidden="false" customHeight="false" outlineLevel="0" collapsed="false">
      <c r="C7" s="0" t="s">
        <v>36</v>
      </c>
      <c r="D7" s="13" t="n">
        <v>119454</v>
      </c>
      <c r="H7" s="0" t="s">
        <v>37</v>
      </c>
    </row>
    <row r="8" customFormat="false" ht="15" hidden="false" customHeight="false" outlineLevel="0" collapsed="false">
      <c r="C8" s="0" t="s">
        <v>38</v>
      </c>
      <c r="D8" s="13" t="n">
        <v>127113</v>
      </c>
      <c r="H8" s="0" t="s">
        <v>39</v>
      </c>
      <c r="I8" s="0" t="s">
        <v>40</v>
      </c>
      <c r="J8" s="19" t="n">
        <f aca="false">(D7*D8-(SQRT(D8*D7*(D9-D8)*(D9-D7))))/(D7*D8*D9/D10)</f>
        <v>0.00273221845889434</v>
      </c>
      <c r="K8" s="0" t="s">
        <v>41</v>
      </c>
    </row>
    <row r="9" customFormat="false" ht="13.8" hidden="false" customHeight="false" outlineLevel="0" collapsed="false">
      <c r="C9" s="0" t="s">
        <v>33</v>
      </c>
      <c r="D9" s="13" t="n">
        <v>246544</v>
      </c>
      <c r="H9" s="0" t="s">
        <v>42</v>
      </c>
    </row>
    <row r="10" customFormat="false" ht="13.8" hidden="false" customHeight="false" outlineLevel="0" collapsed="false">
      <c r="C10" s="0" t="s">
        <v>43</v>
      </c>
      <c r="D10" s="13" t="n">
        <v>3607179</v>
      </c>
      <c r="H10" s="0" t="s">
        <v>44</v>
      </c>
    </row>
    <row r="11" customFormat="false" ht="15" hidden="false" customHeight="false" outlineLevel="0" collapsed="false">
      <c r="D11" s="13"/>
    </row>
    <row r="14" customFormat="false" ht="15" hidden="false" customHeight="false" outlineLevel="0" collapsed="false">
      <c r="C14" s="0" t="s">
        <v>45</v>
      </c>
      <c r="D14" s="1" t="n">
        <f aca="false">F2+F3-F4</f>
        <v>16</v>
      </c>
      <c r="E14" s="22" t="n">
        <f aca="false">G2+G3-G4</f>
        <v>23</v>
      </c>
      <c r="F14" s="0" t="n">
        <f aca="false">B2+B3-B4</f>
        <v>50</v>
      </c>
    </row>
    <row r="15" customFormat="false" ht="15" hidden="false" customHeight="false" outlineLevel="0" collapsed="false">
      <c r="B15" s="0" t="s">
        <v>46</v>
      </c>
    </row>
    <row r="16" customFormat="false" ht="15" hidden="false" customHeight="false" outlineLevel="0" collapsed="false">
      <c r="B16" s="0" t="s">
        <v>47</v>
      </c>
    </row>
    <row r="19" customFormat="false" ht="15" hidden="false" customHeight="false" outlineLevel="0" collapsed="false">
      <c r="B19" s="0" t="s">
        <v>48</v>
      </c>
      <c r="D19" s="0" t="n">
        <f aca="false">25*10^-9*G2*G3/(3607.179^2)</f>
        <v>2.91739534979955E-005</v>
      </c>
      <c r="E19" s="0" t="s">
        <v>49</v>
      </c>
      <c r="F19" s="0" t="n">
        <f aca="false">D19*3607.179</f>
        <v>0.105235672404946</v>
      </c>
      <c r="G19" s="0" t="s">
        <v>50</v>
      </c>
    </row>
    <row r="20" customFormat="false" ht="15" hidden="false" customHeight="false" outlineLevel="0" collapsed="false">
      <c r="B20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2013-11-25T09:22:25Z</dcterms:created>
  <dc:creator>Marco Montella</dc:creator>
  <dc:language>it-IT</dc:language>
  <dcterms:modified xsi:type="dcterms:W3CDTF">2015-01-03T20:05:01Z</dcterms:modified>
  <cp:revision>0</cp:revision>
</cp:coreProperties>
</file>