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ritardi" sheetId="3" state="visible" r:id="rId4"/>
    <sheet name="EFFICIENZA" sheetId="4" state="visible" r:id="rId5"/>
    <sheet name="coincidenze altri" sheetId="5" state="visible" r:id="rId6"/>
    <sheet name="Sheet3" sheetId="6" state="visible" r:id="rId7"/>
    <sheet name="coinc_2_14ns" sheetId="7" state="visible" r:id="rId8"/>
    <sheet name="FINALE_FLUSSO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<sst xmlns="http://schemas.openxmlformats.org/spreadsheetml/2006/main" count="87" uniqueCount="78">
  <si>
    <t>l'1 con il test point a 162.9mV 156 non è stato visto, 173 si. Stimiamo circa 1</t>
  </si>
  <si>
    <t>il 2 sta tra 114 e 128 con test point a 120.3</t>
  </si>
  <si>
    <t>soglie ai test point</t>
  </si>
  <si>
    <t>1) 51.9</t>
  </si>
  <si>
    <t>2) 52.4</t>
  </si>
  <si>
    <t>3) 56.6</t>
  </si>
  <si>
    <t>T(1)-T(2)</t>
  </si>
  <si>
    <t>CO 12</t>
  </si>
  <si>
    <t>PARZ</t>
  </si>
  <si>
    <t>T(2)-T(3)</t>
  </si>
  <si>
    <t>CO 23</t>
  </si>
  <si>
    <t>larghezze a 0.6 V = 28ns</t>
  </si>
  <si>
    <t>BASE</t>
  </si>
  <si>
    <t>1)</t>
  </si>
  <si>
    <t>4+3+1</t>
  </si>
  <si>
    <t>2)</t>
  </si>
  <si>
    <t>3)</t>
  </si>
  <si>
    <t>3+3+1</t>
  </si>
  <si>
    <t>NC</t>
  </si>
  <si>
    <t>1) 4</t>
  </si>
  <si>
    <t>3) 4</t>
  </si>
  <si>
    <t>2)3+3+1</t>
  </si>
  <si>
    <t>NON VALE LA PENA METTERE RITARDI, RITENIAMO CHE I PIANI SIANO SINCRONIZZATI A 0</t>
  </si>
  <si>
    <t>stimare varianza</t>
  </si>
  <si>
    <t>T1</t>
  </si>
  <si>
    <t>T2</t>
  </si>
  <si>
    <t>T3</t>
  </si>
  <si>
    <t>EFF</t>
  </si>
  <si>
    <t>err.rel eff</t>
  </si>
  <si>
    <t>stdev</t>
  </si>
  <si>
    <t>poiss</t>
  </si>
  <si>
    <t>T(5)-T(9)</t>
  </si>
  <si>
    <t>prove</t>
  </si>
  <si>
    <t>LARGHEZZE 28 NS</t>
  </si>
  <si>
    <t>base</t>
  </si>
  <si>
    <t>5) 3+3+2</t>
  </si>
  <si>
    <t>IL 5 ha sempre avuto 3 inseriti</t>
  </si>
  <si>
    <t>9) 2+2+3+3</t>
  </si>
  <si>
    <t>(non sappiamo</t>
  </si>
  <si>
    <t>cosa faccia l'or, supposto 0ns)</t>
  </si>
  <si>
    <t>il 9 inizia a essere contato</t>
  </si>
  <si>
    <t>dalla scatola, non dal discriminatore</t>
  </si>
  <si>
    <t>dell'altra postazione</t>
  </si>
  <si>
    <t>devst </t>
  </si>
  <si>
    <t>65-(sum(</t>
  </si>
  <si>
    <t>T(9)-T(2o5)</t>
  </si>
  <si>
    <t>cop 25-9</t>
  </si>
  <si>
    <t>a 300000</t>
  </si>
  <si>
    <t>2) 3+3+3+OR+2</t>
  </si>
  <si>
    <t>9) 2+OR+2+3+3</t>
  </si>
  <si>
    <t>|T(2)-T(5)|=0</t>
  </si>
  <si>
    <t>ciascuno su 100000, larghezza 14</t>
  </si>
  <si>
    <t>FLUSSO: COINCIDENZE A 3, 345</t>
  </si>
  <si>
    <t>FLUSSO ESTESI: COINCIDENZE A 3, 359</t>
  </si>
  <si>
    <t>3 SOPRA</t>
  </si>
  <si>
    <t>RICORDARSI QUANDO SI CALCOLA IL RAPPORTO DI TENERE CONTO DELL'EFFETTO DELL'EFFICIENZA DEL 4</t>
  </si>
  <si>
    <t>4 SOTTO (IN QUELLO DI SX)</t>
  </si>
  <si>
    <t>5 CENTRALE IN ENTRAMBI</t>
  </si>
  <si>
    <t>RAPPORTO DI ESTESI</t>
  </si>
  <si>
    <t>TEMPO DI MISURA: ELEVATO, A PARTIRE DALLE 17:40</t>
  </si>
  <si>
    <t>9 SOTTO IN QUELLO DI DX</t>
  </si>
  <si>
    <t>17 12 2013</t>
  </si>
  <si>
    <t>R=(#359/EFF9)/(#345/EFF4)</t>
  </si>
  <si>
    <t>SX FLUSSO</t>
  </si>
  <si>
    <t>DX SCIAMI</t>
  </si>
  <si>
    <t>RITARDI</t>
  </si>
  <si>
    <t>IL 9 è IN RITARDO DI CIRCA 20 NS SUL 5</t>
  </si>
  <si>
    <t>IL 3 ERA 19 NS IN ANTICIPO RISPETTO AL 7</t>
  </si>
  <si>
    <t>3) 3+3+3+OR+2</t>
  </si>
  <si>
    <t>il 3 è in rit sul 5 di 7</t>
  </si>
  <si>
    <t>dare 20-7-1</t>
  </si>
  <si>
    <t>4)3+3</t>
  </si>
  <si>
    <t>il 4 è in rit sul 5 di 1 ns</t>
  </si>
  <si>
    <t>dare -4+1+19 al 4 per portarlo a livello del 9</t>
  </si>
  <si>
    <t>5) 3+3+2+or+2</t>
  </si>
  <si>
    <t>9)2+or+2+3+3</t>
  </si>
  <si>
    <t>relativ 9</t>
  </si>
  <si>
    <t>larghezza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</si>
</sst>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DD\-MMM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xVal>
            <c:numRef>
              <c:f>Sheet2!$B$6:$B$33</c:f>
              <c:numCache>
                <c:formatCode>General</c:formatCode>
                <c:ptCount val="28"/>
                <c:pt idx="0">
                  <c:v>1650</c:v>
                </c:pt>
                <c:pt idx="1">
                  <c:v>1700</c:v>
                </c:pt>
                <c:pt idx="2">
                  <c:v>1725</c:v>
                </c:pt>
                <c:pt idx="3">
                  <c:v>1751</c:v>
                </c:pt>
                <c:pt idx="4">
                  <c:v>1775</c:v>
                </c:pt>
                <c:pt idx="5">
                  <c:v>1800</c:v>
                </c:pt>
                <c:pt idx="6">
                  <c:v>1825</c:v>
                </c:pt>
                <c:pt idx="7">
                  <c:v>1850</c:v>
                </c:pt>
                <c:pt idx="8">
                  <c:v>1816</c:v>
                </c:pt>
                <c:pt idx="9">
                  <c:v>1825</c:v>
                </c:pt>
                <c:pt idx="10">
                  <c:v>1830</c:v>
                </c:pt>
                <c:pt idx="11">
                  <c:v>1810</c:v>
                </c:pt>
                <c:pt idx="12">
                  <c:v>1810</c:v>
                </c:pt>
                <c:pt idx="13">
                  <c:v>1805</c:v>
                </c:pt>
                <c:pt idx="14">
                  <c:v>1795</c:v>
                </c:pt>
                <c:pt idx="15">
                  <c:v>1801</c:v>
                </c:pt>
                <c:pt idx="16">
                  <c:v>1785</c:v>
                </c:pt>
                <c:pt idx="17">
                  <c:v>1835</c:v>
                </c:pt>
                <c:pt idx="18">
                  <c:v>1841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</c:numCache>
            </c:numRef>
          </c:xVal>
          <c:yVal>
            <c:numRef>
              <c:f>Sheet2!$C$6:$C$33</c:f>
              <c:numCache>
                <c:formatCode>General</c:formatCode>
                <c:ptCount val="28"/>
                <c:pt idx="0">
                  <c:v>33</c:v>
                </c:pt>
                <c:pt idx="1">
                  <c:v>119</c:v>
                </c:pt>
                <c:pt idx="2">
                  <c:v>300</c:v>
                </c:pt>
                <c:pt idx="3">
                  <c:v>595</c:v>
                </c:pt>
                <c:pt idx="4">
                  <c:v>1149</c:v>
                </c:pt>
                <c:pt idx="5">
                  <c:v>2169</c:v>
                </c:pt>
                <c:pt idx="6">
                  <c:v>2973</c:v>
                </c:pt>
                <c:pt idx="7">
                  <c:v>4644</c:v>
                </c:pt>
                <c:pt idx="8">
                  <c:v>2680</c:v>
                </c:pt>
                <c:pt idx="9">
                  <c:v>3090</c:v>
                </c:pt>
                <c:pt idx="10">
                  <c:v>3377</c:v>
                </c:pt>
                <c:pt idx="11">
                  <c:v>2348</c:v>
                </c:pt>
                <c:pt idx="12">
                  <c:v>2353</c:v>
                </c:pt>
                <c:pt idx="13">
                  <c:v>2179</c:v>
                </c:pt>
                <c:pt idx="14">
                  <c:v>1695</c:v>
                </c:pt>
                <c:pt idx="15">
                  <c:v>2032</c:v>
                </c:pt>
                <c:pt idx="16">
                  <c:v>1386</c:v>
                </c:pt>
                <c:pt idx="17">
                  <c:v>3566</c:v>
                </c:pt>
                <c:pt idx="18">
                  <c:v>3873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</c:numCache>
            </c:numRef>
          </c:yVal>
        </c:ser>
        <c:axId val="20046909"/>
        <c:axId val="38984388"/>
      </c:scatterChart>
      <c:valAx>
        <c:axId val="200469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984388"/>
        <c:crossesAt val="0"/>
      </c:valAx>
      <c:valAx>
        <c:axId val="38984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004690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Sheet2!$D$6:$D$29</c:f>
              <c:numCache>
                <c:formatCode>General</c:formatCode>
                <c:ptCount val="24"/>
                <c:pt idx="0">
                  <c:v>1650</c:v>
                </c:pt>
                <c:pt idx="1">
                  <c:v>1700</c:v>
                </c:pt>
                <c:pt idx="2">
                  <c:v>1725</c:v>
                </c:pt>
                <c:pt idx="3">
                  <c:v>1751</c:v>
                </c:pt>
                <c:pt idx="4">
                  <c:v>1775</c:v>
                </c:pt>
                <c:pt idx="5">
                  <c:v>1800</c:v>
                </c:pt>
                <c:pt idx="6">
                  <c:v>1825</c:v>
                </c:pt>
                <c:pt idx="7">
                  <c:v>1850</c:v>
                </c:pt>
                <c:pt idx="8">
                  <c:v>1776</c:v>
                </c:pt>
                <c:pt idx="9">
                  <c:v>1759</c:v>
                </c:pt>
                <c:pt idx="10">
                  <c:v>1785</c:v>
                </c:pt>
                <c:pt idx="11">
                  <c:v>1791</c:v>
                </c:pt>
                <c:pt idx="12">
                  <c:v>1796</c:v>
                </c:pt>
                <c:pt idx="13">
                  <c:v>1804</c:v>
                </c:pt>
                <c:pt idx="14">
                  <c:v>1804</c:v>
                </c:pt>
                <c:pt idx="15">
                  <c:v>1800</c:v>
                </c:pt>
                <c:pt idx="16">
                  <c:v>1809</c:v>
                </c:pt>
                <c:pt idx="17">
                  <c:v>1816</c:v>
                </c:pt>
                <c:pt idx="18">
                  <c:v>1829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xVal>
          <c:yVal>
            <c:numRef>
              <c:f>Sheet2!$E$6:$E$29</c:f>
              <c:numCache>
                <c:formatCode>General</c:formatCode>
                <c:ptCount val="24"/>
                <c:pt idx="0">
                  <c:v>61</c:v>
                </c:pt>
                <c:pt idx="1">
                  <c:v>330</c:v>
                </c:pt>
                <c:pt idx="2">
                  <c:v>807</c:v>
                </c:pt>
                <c:pt idx="3">
                  <c:v>1995</c:v>
                </c:pt>
                <c:pt idx="4">
                  <c:v>3612</c:v>
                </c:pt>
                <c:pt idx="5">
                  <c:v>5137</c:v>
                </c:pt>
                <c:pt idx="6">
                  <c:v>6959</c:v>
                </c:pt>
                <c:pt idx="7">
                  <c:v>9032</c:v>
                </c:pt>
                <c:pt idx="8">
                  <c:v>3711</c:v>
                </c:pt>
                <c:pt idx="9">
                  <c:v>2478</c:v>
                </c:pt>
                <c:pt idx="10">
                  <c:v>4449</c:v>
                </c:pt>
                <c:pt idx="11">
                  <c:v>4734</c:v>
                </c:pt>
                <c:pt idx="12">
                  <c:v>5107</c:v>
                </c:pt>
                <c:pt idx="13">
                  <c:v>5764</c:v>
                </c:pt>
                <c:pt idx="14">
                  <c:v>5978</c:v>
                </c:pt>
                <c:pt idx="15">
                  <c:v>5528</c:v>
                </c:pt>
                <c:pt idx="16">
                  <c:v>6320</c:v>
                </c:pt>
                <c:pt idx="17">
                  <c:v>6845</c:v>
                </c:pt>
                <c:pt idx="18">
                  <c:v>7994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yVal>
        </c:ser>
        <c:axId val="54719841"/>
        <c:axId val="72664071"/>
      </c:scatterChart>
      <c:valAx>
        <c:axId val="547198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2664071"/>
        <c:crossesAt val="0"/>
      </c:valAx>
      <c:valAx>
        <c:axId val="726640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471984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Sheet2!$F$6:$F$23</c:f>
              <c:numCache>
                <c:formatCode>General</c:formatCode>
                <c:ptCount val="18"/>
                <c:pt idx="0">
                  <c:v>1650</c:v>
                </c:pt>
                <c:pt idx="1">
                  <c:v>1700</c:v>
                </c:pt>
                <c:pt idx="2">
                  <c:v>1725</c:v>
                </c:pt>
                <c:pt idx="3">
                  <c:v>1751</c:v>
                </c:pt>
                <c:pt idx="4">
                  <c:v>1775</c:v>
                </c:pt>
                <c:pt idx="5">
                  <c:v>1800</c:v>
                </c:pt>
                <c:pt idx="6">
                  <c:v>1825</c:v>
                </c:pt>
                <c:pt idx="7">
                  <c:v>1850</c:v>
                </c:pt>
                <c:pt idx="8">
                  <c:v>1761</c:v>
                </c:pt>
                <c:pt idx="9">
                  <c:v>1764</c:v>
                </c:pt>
                <c:pt idx="10">
                  <c:v>1756</c:v>
                </c:pt>
                <c:pt idx="11">
                  <c:v>1744</c:v>
                </c:pt>
                <c:pt idx="12">
                  <c:v>1748</c:v>
                </c:pt>
                <c:pt idx="13">
                  <c:v>1748</c:v>
                </c:pt>
                <c:pt idx="14">
                  <c:v>1748</c:v>
                </c:pt>
                <c:pt idx="15">
                  <c:v>1748</c:v>
                </c:pt>
                <c:pt idx="16">
                  <c:v>1752</c:v>
                </c:pt>
                <c:pt idx="17">
                  <c:v>1780</c:v>
                </c:pt>
              </c:numCache>
            </c:numRef>
          </c:xVal>
          <c:yVal>
            <c:numRef>
              <c:f>Sheet2!$G$6:$G$23</c:f>
              <c:numCache>
                <c:formatCode>General</c:formatCode>
                <c:ptCount val="18"/>
                <c:pt idx="0">
                  <c:v>82</c:v>
                </c:pt>
                <c:pt idx="1">
                  <c:v>430</c:v>
                </c:pt>
                <c:pt idx="2">
                  <c:v>892</c:v>
                </c:pt>
                <c:pt idx="3">
                  <c:v>1701</c:v>
                </c:pt>
                <c:pt idx="4">
                  <c:v>2639</c:v>
                </c:pt>
                <c:pt idx="5">
                  <c:v>3870</c:v>
                </c:pt>
                <c:pt idx="6">
                  <c:v>5380</c:v>
                </c:pt>
                <c:pt idx="7">
                  <c:v>7230</c:v>
                </c:pt>
                <c:pt idx="8">
                  <c:v>1894</c:v>
                </c:pt>
                <c:pt idx="9">
                  <c:v>2011</c:v>
                </c:pt>
                <c:pt idx="10">
                  <c:v>1793</c:v>
                </c:pt>
                <c:pt idx="11">
                  <c:v>1383</c:v>
                </c:pt>
                <c:pt idx="12">
                  <c:v>1415</c:v>
                </c:pt>
                <c:pt idx="13">
                  <c:v>1522</c:v>
                </c:pt>
                <c:pt idx="14">
                  <c:v>1500</c:v>
                </c:pt>
                <c:pt idx="15">
                  <c:v>1534</c:v>
                </c:pt>
                <c:pt idx="16">
                  <c:v>1618</c:v>
                </c:pt>
                <c:pt idx="17">
                  <c:v>2700</c:v>
                </c:pt>
              </c:numCache>
            </c:numRef>
          </c:yVal>
        </c:ser>
        <c:axId val="4050397"/>
        <c:axId val="39347143"/>
      </c:scatterChart>
      <c:valAx>
        <c:axId val="40503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347143"/>
        <c:crossesAt val="0"/>
      </c:valAx>
      <c:valAx>
        <c:axId val="393471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5039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1-2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ritardi!$B$2:$B$67</c:f>
              <c:numCache>
                <c:formatCode>General</c:formatCode>
                <c:ptCount val="66"/>
                <c:pt idx="0">
                  <c:v>5</c:v>
                </c:pt>
                <c:pt idx="1">
                  <c:v>25</c:v>
                </c:pt>
                <c:pt idx="2">
                  <c:v>35</c:v>
                </c:pt>
                <c:pt idx="3">
                  <c:v>30</c:v>
                </c:pt>
                <c:pt idx="4">
                  <c:v>32</c:v>
                </c:pt>
                <c:pt idx="5">
                  <c:v>36</c:v>
                </c:pt>
                <c:pt idx="6">
                  <c:v>41</c:v>
                </c:pt>
                <c:pt idx="7">
                  <c:v>46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56</c:v>
                </c:pt>
                <c:pt idx="12">
                  <c:v>58</c:v>
                </c:pt>
                <c:pt idx="13">
                  <c:v>60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-3</c:v>
                </c:pt>
                <c:pt idx="22">
                  <c:v>-13</c:v>
                </c:pt>
                <c:pt idx="23">
                  <c:v>-23</c:v>
                </c:pt>
                <c:pt idx="24">
                  <c:v>-33</c:v>
                </c:pt>
                <c:pt idx="25">
                  <c:v>-28</c:v>
                </c:pt>
                <c:pt idx="26">
                  <c:v>-31</c:v>
                </c:pt>
                <c:pt idx="27">
                  <c:v>-40</c:v>
                </c:pt>
                <c:pt idx="28">
                  <c:v>-42</c:v>
                </c:pt>
                <c:pt idx="29">
                  <c:v>-44</c:v>
                </c:pt>
                <c:pt idx="30">
                  <c:v>-46</c:v>
                </c:pt>
                <c:pt idx="31">
                  <c:v>-48</c:v>
                </c:pt>
                <c:pt idx="32">
                  <c:v>-50</c:v>
                </c:pt>
                <c:pt idx="33">
                  <c:v>-52</c:v>
                </c:pt>
                <c:pt idx="34">
                  <c:v>-54</c:v>
                </c:pt>
                <c:pt idx="35">
                  <c:v>-56</c:v>
                </c:pt>
                <c:pt idx="36">
                  <c:v>-58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</c:numCache>
            </c:numRef>
          </c:xVal>
          <c:yVal>
            <c:numRef>
              <c:f>ritardi!$C$2:$C$67</c:f>
              <c:numCache>
                <c:formatCode>General</c:formatCode>
                <c:ptCount val="66"/>
                <c:pt idx="0">
                  <c:v>700</c:v>
                </c:pt>
                <c:pt idx="1">
                  <c:v>690</c:v>
                </c:pt>
                <c:pt idx="2">
                  <c:v>51</c:v>
                </c:pt>
                <c:pt idx="3">
                  <c:v>413</c:v>
                </c:pt>
                <c:pt idx="4">
                  <c:v>155</c:v>
                </c:pt>
                <c:pt idx="5">
                  <c:v>49</c:v>
                </c:pt>
                <c:pt idx="6">
                  <c:v>21</c:v>
                </c:pt>
                <c:pt idx="7">
                  <c:v>12</c:v>
                </c:pt>
                <c:pt idx="8">
                  <c:v>7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780</c:v>
                </c:pt>
                <c:pt idx="22">
                  <c:v>748</c:v>
                </c:pt>
                <c:pt idx="23">
                  <c:v>689</c:v>
                </c:pt>
                <c:pt idx="24">
                  <c:v>66</c:v>
                </c:pt>
                <c:pt idx="25">
                  <c:v>475</c:v>
                </c:pt>
                <c:pt idx="26">
                  <c:v>146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</c:numCache>
            </c:numRef>
          </c:yVal>
        </c:ser>
        <c:axId val="83417733"/>
        <c:axId val="60873229"/>
      </c:scatterChart>
      <c:valAx>
        <c:axId val="834177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0873229"/>
        <c:crossesAt val="0"/>
      </c:valAx>
      <c:valAx>
        <c:axId val="608732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3417733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2-3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ritardi!$E$2:$E$54</c:f>
              <c:numCache>
                <c:formatCode>General</c:formatCode>
                <c:ptCount val="53"/>
                <c:pt idx="0">
                  <c:v>-4</c:v>
                </c:pt>
                <c:pt idx="1">
                  <c:v>-24</c:v>
                </c:pt>
                <c:pt idx="2">
                  <c:v>-34</c:v>
                </c:pt>
                <c:pt idx="3">
                  <c:v>-29</c:v>
                </c:pt>
                <c:pt idx="4">
                  <c:v>-31</c:v>
                </c:pt>
                <c:pt idx="5">
                  <c:v>-35</c:v>
                </c:pt>
                <c:pt idx="6">
                  <c:v>-40</c:v>
                </c:pt>
                <c:pt idx="7">
                  <c:v>-45</c:v>
                </c:pt>
                <c:pt idx="8">
                  <c:v>-49</c:v>
                </c:pt>
                <c:pt idx="9">
                  <c:v>-51</c:v>
                </c:pt>
                <c:pt idx="10">
                  <c:v>-53</c:v>
                </c:pt>
                <c:pt idx="11">
                  <c:v>-55</c:v>
                </c:pt>
                <c:pt idx="12">
                  <c:v>-57</c:v>
                </c:pt>
                <c:pt idx="13">
                  <c:v>-59</c:v>
                </c:pt>
                <c:pt idx="14">
                  <c:v>-61</c:v>
                </c:pt>
                <c:pt idx="15">
                  <c:v>-62</c:v>
                </c:pt>
                <c:pt idx="16">
                  <c:v>-63</c:v>
                </c:pt>
                <c:pt idx="17">
                  <c:v>-64</c:v>
                </c:pt>
                <c:pt idx="18">
                  <c:v>-65</c:v>
                </c:pt>
                <c:pt idx="19">
                  <c:v>-66</c:v>
                </c:pt>
                <c:pt idx="20">
                  <c:v>-67</c:v>
                </c:pt>
                <c:pt idx="21">
                  <c:v>3</c:v>
                </c:pt>
                <c:pt idx="22">
                  <c:v>13</c:v>
                </c:pt>
                <c:pt idx="23">
                  <c:v>23</c:v>
                </c:pt>
                <c:pt idx="24">
                  <c:v>33</c:v>
                </c:pt>
                <c:pt idx="25">
                  <c:v>28</c:v>
                </c:pt>
                <c:pt idx="26">
                  <c:v>31</c:v>
                </c:pt>
                <c:pt idx="27">
                  <c:v>40</c:v>
                </c:pt>
                <c:pt idx="28">
                  <c:v>42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xVal>
          <c:yVal>
            <c:numRef>
              <c:f>ritardi!$F$2:$F$54</c:f>
              <c:numCache>
                <c:formatCode>General</c:formatCode>
                <c:ptCount val="53"/>
                <c:pt idx="0">
                  <c:v>738</c:v>
                </c:pt>
                <c:pt idx="1">
                  <c:v>707</c:v>
                </c:pt>
                <c:pt idx="2">
                  <c:v>50</c:v>
                </c:pt>
                <c:pt idx="3">
                  <c:v>179</c:v>
                </c:pt>
                <c:pt idx="4">
                  <c:v>62</c:v>
                </c:pt>
                <c:pt idx="5">
                  <c:v>38</c:v>
                </c:pt>
                <c:pt idx="6">
                  <c:v>23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780</c:v>
                </c:pt>
                <c:pt idx="22">
                  <c:v>776</c:v>
                </c:pt>
                <c:pt idx="23">
                  <c:v>740</c:v>
                </c:pt>
                <c:pt idx="24">
                  <c:v>40</c:v>
                </c:pt>
                <c:pt idx="25">
                  <c:v>443</c:v>
                </c:pt>
                <c:pt idx="26">
                  <c:v>113</c:v>
                </c:pt>
                <c:pt idx="27">
                  <c:v>11</c:v>
                </c:pt>
                <c:pt idx="28">
                  <c:v>9</c:v>
                </c:pt>
                <c:pt idx="29">
                  <c:v>7</c:v>
                </c:pt>
                <c:pt idx="30">
                  <c:v>4</c:v>
                </c:pt>
                <c:pt idx="31">
                  <c:v>6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yVal>
        </c:ser>
        <c:axId val="55587272"/>
        <c:axId val="38522178"/>
      </c:scatterChart>
      <c:valAx>
        <c:axId val="555872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522178"/>
        <c:crossesAt val="0"/>
      </c:valAx>
      <c:valAx>
        <c:axId val="385221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558727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Eff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EFFICIENZA!$B$3:$B$7</c:f>
              <c:numCache>
                <c:formatCode>General</c:formatCode>
                <c:ptCount val="5"/>
                <c:pt idx="0">
                  <c:v>1829</c:v>
                </c:pt>
                <c:pt idx="1">
                  <c:v>1750</c:v>
                </c:pt>
                <c:pt idx="2">
                  <c:v>1800</c:v>
                </c:pt>
                <c:pt idx="3">
                  <c:v>1850</c:v>
                </c:pt>
                <c:pt idx="4">
                  <c:v>1774</c:v>
                </c:pt>
              </c:numCache>
            </c:numRef>
          </c:xVal>
          <c:yVal>
            <c:numRef>
              <c:f>EFFICIENZA!$G$3:$G$7</c:f>
              <c:numCache>
                <c:formatCode>General</c:formatCode>
                <c:ptCount val="5"/>
                <c:pt idx="0">
                  <c:v>0.932557205941389</c:v>
                </c:pt>
                <c:pt idx="1">
                  <c:v>0.443826473859844</c:v>
                </c:pt>
                <c:pt idx="2">
                  <c:v>0.84432387312187</c:v>
                </c:pt>
                <c:pt idx="3">
                  <c:v>0.958695652173913</c:v>
                </c:pt>
                <c:pt idx="4">
                  <c:v>0.647319629181782</c:v>
                </c:pt>
              </c:numCache>
            </c:numRef>
          </c:yVal>
        </c:ser>
        <c:axId val="81144109"/>
        <c:axId val="86354757"/>
      </c:scatterChart>
      <c:valAx>
        <c:axId val="811441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6354757"/>
        <c:crossesAt val="0"/>
      </c:valAx>
      <c:valAx>
        <c:axId val="863547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114410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'coincidenze altri'!$B$2:$B$62</c:f>
              <c:numCache>
                <c:formatCode>General</c:formatCode>
                <c:ptCount val="61"/>
                <c:pt idx="0">
                  <c:v>1</c:v>
                </c:pt>
                <c:pt idx="1">
                  <c:v>3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3</c:v>
                </c:pt>
                <c:pt idx="7">
                  <c:v>56</c:v>
                </c:pt>
                <c:pt idx="8">
                  <c:v>61</c:v>
                </c:pt>
                <c:pt idx="9">
                  <c:v>64</c:v>
                </c:pt>
                <c:pt idx="10">
                  <c:v>-9</c:v>
                </c:pt>
                <c:pt idx="11">
                  <c:v>1</c:v>
                </c:pt>
                <c:pt idx="12">
                  <c:v>-4</c:v>
                </c:pt>
                <c:pt idx="13">
                  <c:v>-14</c:v>
                </c:pt>
                <c:pt idx="14">
                  <c:v>-24</c:v>
                </c:pt>
                <c:pt idx="15">
                  <c:v>-34</c:v>
                </c:pt>
                <c:pt idx="16">
                  <c:v>-44</c:v>
                </c:pt>
                <c:pt idx="17">
                  <c:v>-50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-1</c:v>
                </c:pt>
                <c:pt idx="28">
                  <c:v>8</c:v>
                </c:pt>
                <c:pt idx="29">
                  <c:v>11</c:v>
                </c:pt>
                <c:pt idx="30">
                  <c:v>42</c:v>
                </c:pt>
                <c:pt idx="31">
                  <c:v>41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</c:numCache>
            </c:numRef>
          </c:xVal>
          <c:yVal>
            <c:numRef>
              <c:f>'coincidenze altri'!$C$2:$C$62</c:f>
              <c:numCache>
                <c:formatCode>General</c:formatCode>
                <c:ptCount val="61"/>
                <c:pt idx="0">
                  <c:v>6</c:v>
                </c:pt>
                <c:pt idx="1">
                  <c:v/>
                </c:pt>
                <c:pt idx="2">
                  <c:v>8</c:v>
                </c:pt>
                <c:pt idx="3">
                  <c:v>6</c:v>
                </c:pt>
                <c:pt idx="4">
                  <c:v>13</c:v>
                </c:pt>
                <c:pt idx="5">
                  <c:v>3</c:v>
                </c:pt>
                <c:pt idx="6">
                  <c:v/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/>
                </c:pt>
                <c:pt idx="20">
                  <c:v/>
                </c:pt>
                <c:pt idx="21">
                  <c:v>6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6.5</c:v>
                </c:pt>
                <c:pt idx="27">
                  <c:v>8.6</c:v>
                </c:pt>
                <c:pt idx="28">
                  <c:v>8.6</c:v>
                </c:pt>
                <c:pt idx="29">
                  <c:v>7.25</c:v>
                </c:pt>
                <c:pt idx="30">
                  <c:v>8.66666666666667</c:v>
                </c:pt>
                <c:pt idx="31">
                  <c:v>8.125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</c:numCache>
            </c:numRef>
          </c:yVal>
        </c:ser>
        <c:axId val="16277459"/>
        <c:axId val="10486592"/>
      </c:scatterChart>
      <c:valAx>
        <c:axId val="162774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0486592"/>
        <c:crossesAt val="0"/>
      </c:valAx>
      <c:valAx>
        <c:axId val="10486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27745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d9d9d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coinc_2_14ns!$B$2:$B$17</c:f>
              <c:numCache>
                <c:formatCode>General</c:formatCode>
                <c:ptCount val="16"/>
                <c:pt idx="0">
                  <c:v>-2</c:v>
                </c:pt>
                <c:pt idx="1">
                  <c:v>3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42</c:v>
                </c:pt>
                <c:pt idx="11">
                  <c:v>43</c:v>
                </c:pt>
                <c:pt idx="12">
                  <c:v>27</c:v>
                </c:pt>
                <c:pt idx="13">
                  <c:v>22</c:v>
                </c:pt>
                <c:pt idx="14">
                  <c:v>-10</c:v>
                </c:pt>
                <c:pt idx="15">
                  <c:v>-5</c:v>
                </c:pt>
              </c:numCache>
            </c:numRef>
          </c:xVal>
          <c:yVal>
            <c:numRef>
              <c:f>coinc_2_14ns!$C$2:$C$17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17.5</c:v>
                </c:pt>
                <c:pt idx="5">
                  <c:v>15.4</c:v>
                </c:pt>
                <c:pt idx="6">
                  <c:v>13</c:v>
                </c:pt>
                <c:pt idx="7">
                  <c:v>15.5</c:v>
                </c:pt>
                <c:pt idx="8">
                  <c:v>9.5</c:v>
                </c:pt>
                <c:pt idx="9">
                  <c:v>1</c:v>
                </c:pt>
                <c:pt idx="10">
                  <c:v>4</c:v>
                </c:pt>
                <c:pt idx="11">
                  <c:v>0.5</c:v>
                </c:pt>
                <c:pt idx="12">
                  <c:v>19</c:v>
                </c:pt>
                <c:pt idx="13">
                  <c:v>15.2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35658987"/>
        <c:axId val="51475957"/>
      </c:scatterChart>
      <c:valAx>
        <c:axId val="35658987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51475957"/>
        <c:crossesAt val="0"/>
      </c:valAx>
      <c:valAx>
        <c:axId val="51475957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crossAx val="35658987"/>
        <c:crossesAt val="0"/>
      </c:valAx>
      <c:spPr>
        <a:noFill/>
        <a:ln>
          <a:noFill/>
        </a:ln>
      </c:spPr>
    </c:plotArea>
    <c:plotVisOnly val="1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445680</xdr:colOff>
      <xdr:row>0</xdr:row>
      <xdr:rowOff>43200</xdr:rowOff>
    </xdr:from>
    <xdr:to>
      <xdr:col>14</xdr:col>
      <xdr:colOff>519480</xdr:colOff>
      <xdr:row>14</xdr:row>
      <xdr:rowOff>119160</xdr:rowOff>
    </xdr:to>
    <xdr:graphicFrame>
      <xdr:nvGraphicFramePr>
        <xdr:cNvPr id="0" name="Chart 1"/>
        <xdr:cNvGraphicFramePr/>
      </xdr:nvGraphicFramePr>
      <xdr:xfrm>
        <a:off x="6546600" y="43200"/>
        <a:ext cx="464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27000</xdr:colOff>
      <xdr:row>15</xdr:row>
      <xdr:rowOff>72720</xdr:rowOff>
    </xdr:from>
    <xdr:to>
      <xdr:col>15</xdr:col>
      <xdr:colOff>331560</xdr:colOff>
      <xdr:row>29</xdr:row>
      <xdr:rowOff>148680</xdr:rowOff>
    </xdr:to>
    <xdr:graphicFrame>
      <xdr:nvGraphicFramePr>
        <xdr:cNvPr id="1" name="Chart 2"/>
        <xdr:cNvGraphicFramePr/>
      </xdr:nvGraphicFramePr>
      <xdr:xfrm>
        <a:off x="6127920" y="2930040"/>
        <a:ext cx="5643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403200</xdr:colOff>
      <xdr:row>0</xdr:row>
      <xdr:rowOff>176760</xdr:rowOff>
    </xdr:from>
    <xdr:to>
      <xdr:col>23</xdr:col>
      <xdr:colOff>98640</xdr:colOff>
      <xdr:row>15</xdr:row>
      <xdr:rowOff>63000</xdr:rowOff>
    </xdr:to>
    <xdr:graphicFrame>
      <xdr:nvGraphicFramePr>
        <xdr:cNvPr id="2" name="Chart 3"/>
        <xdr:cNvGraphicFramePr/>
      </xdr:nvGraphicFramePr>
      <xdr:xfrm>
        <a:off x="11842560" y="176760"/>
        <a:ext cx="579636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473400</xdr:colOff>
      <xdr:row>7</xdr:row>
      <xdr:rowOff>81360</xdr:rowOff>
    </xdr:from>
    <xdr:to>
      <xdr:col>16</xdr:col>
      <xdr:colOff>169200</xdr:colOff>
      <xdr:row>21</xdr:row>
      <xdr:rowOff>158400</xdr:rowOff>
    </xdr:to>
    <xdr:graphicFrame>
      <xdr:nvGraphicFramePr>
        <xdr:cNvPr id="3" name="Chart 1"/>
        <xdr:cNvGraphicFramePr/>
      </xdr:nvGraphicFramePr>
      <xdr:xfrm>
        <a:off x="6674760" y="1414800"/>
        <a:ext cx="579672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155520</xdr:colOff>
      <xdr:row>19</xdr:row>
      <xdr:rowOff>176760</xdr:rowOff>
    </xdr:from>
    <xdr:to>
      <xdr:col>17</xdr:col>
      <xdr:colOff>460080</xdr:colOff>
      <xdr:row>34</xdr:row>
      <xdr:rowOff>63000</xdr:rowOff>
    </xdr:to>
    <xdr:graphicFrame>
      <xdr:nvGraphicFramePr>
        <xdr:cNvPr id="4" name="Chart 2"/>
        <xdr:cNvGraphicFramePr/>
      </xdr:nvGraphicFramePr>
      <xdr:xfrm>
        <a:off x="7882200" y="3796200"/>
        <a:ext cx="564300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155520</xdr:colOff>
      <xdr:row>8</xdr:row>
      <xdr:rowOff>43560</xdr:rowOff>
    </xdr:from>
    <xdr:to>
      <xdr:col>7</xdr:col>
      <xdr:colOff>460080</xdr:colOff>
      <xdr:row>22</xdr:row>
      <xdr:rowOff>120240</xdr:rowOff>
    </xdr:to>
    <xdr:graphicFrame>
      <xdr:nvGraphicFramePr>
        <xdr:cNvPr id="5" name="Chart 2"/>
        <xdr:cNvGraphicFramePr/>
      </xdr:nvGraphicFramePr>
      <xdr:xfrm>
        <a:off x="155520" y="1567440"/>
        <a:ext cx="564300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27000</xdr:colOff>
      <xdr:row>8</xdr:row>
      <xdr:rowOff>14760</xdr:rowOff>
    </xdr:from>
    <xdr:to>
      <xdr:col>14</xdr:col>
      <xdr:colOff>331920</xdr:colOff>
      <xdr:row>22</xdr:row>
      <xdr:rowOff>91440</xdr:rowOff>
    </xdr:to>
    <xdr:graphicFrame>
      <xdr:nvGraphicFramePr>
        <xdr:cNvPr id="6" name="Chart 1"/>
        <xdr:cNvGraphicFramePr/>
      </xdr:nvGraphicFramePr>
      <xdr:xfrm>
        <a:off x="5365440" y="1538640"/>
        <a:ext cx="488052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180000</xdr:colOff>
      <xdr:row>4</xdr:row>
      <xdr:rowOff>177480</xdr:rowOff>
    </xdr:from>
    <xdr:to>
      <xdr:col>16</xdr:col>
      <xdr:colOff>484560</xdr:colOff>
      <xdr:row>19</xdr:row>
      <xdr:rowOff>62280</xdr:rowOff>
    </xdr:to>
    <xdr:graphicFrame>
      <xdr:nvGraphicFramePr>
        <xdr:cNvPr id="7" name="Chart 1"/>
        <xdr:cNvGraphicFramePr/>
      </xdr:nvGraphicFramePr>
      <xdr:xfrm>
        <a:off x="7043400" y="939240"/>
        <a:ext cx="5643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2</v>
      </c>
      <c r="C1" s="0" t="s">
        <v>3</v>
      </c>
      <c r="D1" s="0" t="s">
        <v>4</v>
      </c>
      <c r="E1" s="0" t="s">
        <v>5</v>
      </c>
    </row>
    <row r="4" customFormat="false" ht="15" hidden="false" customHeight="false" outlineLevel="0" collapsed="false">
      <c r="C4" s="0" t="n">
        <v>1</v>
      </c>
      <c r="E4" s="0" t="n">
        <v>2</v>
      </c>
      <c r="G4" s="0" t="n">
        <v>3</v>
      </c>
    </row>
    <row r="6" customFormat="false" ht="15" hidden="false" customHeight="false" outlineLevel="0" collapsed="false">
      <c r="B6" s="0" t="n">
        <v>1650</v>
      </c>
      <c r="C6" s="0" t="n">
        <v>33</v>
      </c>
      <c r="D6" s="0" t="n">
        <v>1650</v>
      </c>
      <c r="E6" s="0" t="n">
        <v>61</v>
      </c>
      <c r="F6" s="0" t="n">
        <v>1650</v>
      </c>
      <c r="G6" s="0" t="n">
        <v>82</v>
      </c>
    </row>
    <row r="7" customFormat="false" ht="15" hidden="false" customHeight="false" outlineLevel="0" collapsed="false">
      <c r="B7" s="0" t="n">
        <v>1700</v>
      </c>
      <c r="C7" s="0" t="n">
        <v>119</v>
      </c>
      <c r="D7" s="0" t="n">
        <v>1700</v>
      </c>
      <c r="E7" s="0" t="n">
        <v>330</v>
      </c>
      <c r="F7" s="0" t="n">
        <v>1700</v>
      </c>
      <c r="G7" s="0" t="n">
        <v>430</v>
      </c>
    </row>
    <row r="8" customFormat="false" ht="15" hidden="false" customHeight="false" outlineLevel="0" collapsed="false">
      <c r="B8" s="0" t="n">
        <v>1725</v>
      </c>
      <c r="C8" s="0" t="n">
        <v>300</v>
      </c>
      <c r="D8" s="0" t="n">
        <v>1725</v>
      </c>
      <c r="E8" s="0" t="n">
        <v>807</v>
      </c>
      <c r="F8" s="0" t="n">
        <v>1725</v>
      </c>
      <c r="G8" s="0" t="n">
        <v>892</v>
      </c>
    </row>
    <row r="9" customFormat="false" ht="15" hidden="false" customHeight="false" outlineLevel="0" collapsed="false">
      <c r="B9" s="0" t="n">
        <v>1751</v>
      </c>
      <c r="C9" s="0" t="n">
        <v>595</v>
      </c>
      <c r="D9" s="0" t="n">
        <v>1751</v>
      </c>
      <c r="E9" s="0" t="n">
        <v>1995</v>
      </c>
      <c r="F9" s="0" t="n">
        <v>1751</v>
      </c>
      <c r="G9" s="0" t="n">
        <v>1701</v>
      </c>
    </row>
    <row r="10" customFormat="false" ht="15" hidden="false" customHeight="false" outlineLevel="0" collapsed="false">
      <c r="B10" s="0" t="n">
        <v>1775</v>
      </c>
      <c r="C10" s="0" t="n">
        <v>1149</v>
      </c>
      <c r="D10" s="0" t="n">
        <v>1775</v>
      </c>
      <c r="E10" s="0" t="n">
        <v>3612</v>
      </c>
      <c r="F10" s="0" t="n">
        <v>1775</v>
      </c>
      <c r="G10" s="0" t="n">
        <v>2639</v>
      </c>
    </row>
    <row r="11" customFormat="false" ht="15" hidden="false" customHeight="false" outlineLevel="0" collapsed="false">
      <c r="B11" s="0" t="n">
        <v>1800</v>
      </c>
      <c r="C11" s="0" t="n">
        <v>2169</v>
      </c>
      <c r="D11" s="0" t="n">
        <v>1800</v>
      </c>
      <c r="E11" s="0" t="n">
        <v>5137</v>
      </c>
      <c r="F11" s="0" t="n">
        <v>1800</v>
      </c>
      <c r="G11" s="0" t="n">
        <v>3870</v>
      </c>
    </row>
    <row r="12" customFormat="false" ht="15" hidden="false" customHeight="false" outlineLevel="0" collapsed="false">
      <c r="B12" s="0" t="n">
        <v>1825</v>
      </c>
      <c r="C12" s="0" t="n">
        <v>2973</v>
      </c>
      <c r="D12" s="0" t="n">
        <v>1825</v>
      </c>
      <c r="E12" s="0" t="n">
        <v>6959</v>
      </c>
      <c r="F12" s="0" t="n">
        <v>1825</v>
      </c>
      <c r="G12" s="0" t="n">
        <v>5380</v>
      </c>
    </row>
    <row r="13" customFormat="false" ht="15" hidden="false" customHeight="false" outlineLevel="0" collapsed="false">
      <c r="B13" s="0" t="n">
        <v>1850</v>
      </c>
      <c r="C13" s="0" t="n">
        <v>4644</v>
      </c>
      <c r="D13" s="0" t="n">
        <v>1850</v>
      </c>
      <c r="E13" s="0" t="n">
        <v>9032</v>
      </c>
      <c r="F13" s="0" t="n">
        <v>1850</v>
      </c>
      <c r="G13" s="0" t="n">
        <v>7230</v>
      </c>
    </row>
    <row r="14" customFormat="false" ht="15" hidden="false" customHeight="false" outlineLevel="0" collapsed="false">
      <c r="B14" s="0" t="n">
        <v>1816</v>
      </c>
      <c r="C14" s="0" t="n">
        <v>2680</v>
      </c>
      <c r="D14" s="0" t="n">
        <v>1776</v>
      </c>
      <c r="E14" s="0" t="n">
        <v>3711</v>
      </c>
      <c r="F14" s="0" t="n">
        <v>1761</v>
      </c>
      <c r="G14" s="0" t="n">
        <v>1894</v>
      </c>
    </row>
    <row r="15" customFormat="false" ht="15" hidden="false" customHeight="false" outlineLevel="0" collapsed="false">
      <c r="B15" s="0" t="n">
        <v>1825</v>
      </c>
      <c r="C15" s="0" t="n">
        <v>3090</v>
      </c>
      <c r="D15" s="0" t="n">
        <v>1759</v>
      </c>
      <c r="E15" s="0" t="n">
        <v>2478</v>
      </c>
      <c r="F15" s="0" t="n">
        <v>1764</v>
      </c>
      <c r="G15" s="0" t="n">
        <v>2011</v>
      </c>
    </row>
    <row r="16" customFormat="false" ht="15" hidden="false" customHeight="false" outlineLevel="0" collapsed="false">
      <c r="B16" s="0" t="n">
        <v>1830</v>
      </c>
      <c r="C16" s="0" t="n">
        <v>3377</v>
      </c>
      <c r="D16" s="0" t="n">
        <v>1785</v>
      </c>
      <c r="E16" s="0" t="n">
        <v>4449</v>
      </c>
      <c r="F16" s="0" t="n">
        <v>1756</v>
      </c>
      <c r="G16" s="0" t="n">
        <v>1793</v>
      </c>
    </row>
    <row r="17" customFormat="false" ht="15" hidden="false" customHeight="false" outlineLevel="0" collapsed="false">
      <c r="B17" s="0" t="n">
        <v>1810</v>
      </c>
      <c r="C17" s="0" t="n">
        <v>2348</v>
      </c>
      <c r="D17" s="0" t="n">
        <v>1791</v>
      </c>
      <c r="E17" s="0" t="n">
        <v>4734</v>
      </c>
      <c r="F17" s="0" t="n">
        <v>1744</v>
      </c>
      <c r="G17" s="0" t="n">
        <v>1383</v>
      </c>
    </row>
    <row r="18" customFormat="false" ht="15" hidden="false" customHeight="false" outlineLevel="0" collapsed="false">
      <c r="B18" s="0" t="n">
        <v>1810</v>
      </c>
      <c r="C18" s="0" t="n">
        <v>2353</v>
      </c>
      <c r="D18" s="0" t="n">
        <v>1796</v>
      </c>
      <c r="E18" s="0" t="n">
        <v>5107</v>
      </c>
      <c r="F18" s="0" t="n">
        <v>1748</v>
      </c>
      <c r="G18" s="0" t="n">
        <v>1415</v>
      </c>
    </row>
    <row r="19" customFormat="false" ht="15" hidden="false" customHeight="false" outlineLevel="0" collapsed="false">
      <c r="B19" s="0" t="n">
        <v>1805</v>
      </c>
      <c r="C19" s="0" t="n">
        <v>2179</v>
      </c>
      <c r="D19" s="0" t="n">
        <v>1804</v>
      </c>
      <c r="E19" s="0" t="n">
        <v>5764</v>
      </c>
      <c r="F19" s="0" t="n">
        <v>1748</v>
      </c>
      <c r="G19" s="0" t="n">
        <v>1522</v>
      </c>
    </row>
    <row r="20" customFormat="false" ht="15" hidden="false" customHeight="false" outlineLevel="0" collapsed="false">
      <c r="B20" s="0" t="n">
        <v>1795</v>
      </c>
      <c r="C20" s="0" t="n">
        <v>1695</v>
      </c>
      <c r="D20" s="0" t="n">
        <v>1804</v>
      </c>
      <c r="E20" s="0" t="n">
        <v>5978</v>
      </c>
      <c r="F20" s="0" t="n">
        <v>1748</v>
      </c>
      <c r="G20" s="0" t="n">
        <v>1500</v>
      </c>
    </row>
    <row r="21" customFormat="false" ht="15" hidden="false" customHeight="false" outlineLevel="0" collapsed="false">
      <c r="B21" s="0" t="n">
        <v>1801</v>
      </c>
      <c r="C21" s="0" t="n">
        <v>2032</v>
      </c>
      <c r="D21" s="0" t="n">
        <v>1800</v>
      </c>
      <c r="E21" s="0" t="n">
        <v>5528</v>
      </c>
      <c r="F21" s="0" t="n">
        <v>1748</v>
      </c>
      <c r="G21" s="0" t="n">
        <v>1534</v>
      </c>
    </row>
    <row r="22" customFormat="false" ht="15" hidden="false" customHeight="false" outlineLevel="0" collapsed="false">
      <c r="B22" s="0" t="n">
        <v>1785</v>
      </c>
      <c r="C22" s="0" t="n">
        <v>1386</v>
      </c>
      <c r="D22" s="0" t="n">
        <v>1809</v>
      </c>
      <c r="E22" s="0" t="n">
        <v>6320</v>
      </c>
      <c r="F22" s="0" t="n">
        <v>1752</v>
      </c>
      <c r="G22" s="0" t="n">
        <v>1618</v>
      </c>
    </row>
    <row r="23" customFormat="false" ht="15" hidden="false" customHeight="false" outlineLevel="0" collapsed="false">
      <c r="B23" s="0" t="n">
        <v>1835</v>
      </c>
      <c r="C23" s="0" t="n">
        <v>3566</v>
      </c>
      <c r="D23" s="0" t="n">
        <v>1816</v>
      </c>
      <c r="E23" s="0" t="n">
        <v>6845</v>
      </c>
      <c r="F23" s="0" t="n">
        <v>1780</v>
      </c>
      <c r="G23" s="0" t="n">
        <v>2700</v>
      </c>
    </row>
    <row r="24" customFormat="false" ht="15" hidden="false" customHeight="false" outlineLevel="0" collapsed="false">
      <c r="B24" s="0" t="n">
        <v>1841</v>
      </c>
      <c r="C24" s="0" t="n">
        <v>3873</v>
      </c>
      <c r="D24" s="0" t="n">
        <v>1829</v>
      </c>
      <c r="E24" s="0" t="n">
        <v>7994</v>
      </c>
      <c r="F24" s="0" t="n">
        <v>1790</v>
      </c>
      <c r="G24" s="0" t="n">
        <v>3086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8.5748987854251"/>
    <col collapsed="false" hidden="false" max="3" min="3" style="1" width="9.1417004048583"/>
    <col collapsed="false" hidden="false" max="4" min="4" style="0" width="8.5748987854251"/>
    <col collapsed="false" hidden="false" max="5" min="5" style="1" width="9.1417004048583"/>
    <col collapsed="false" hidden="false" max="1025" min="6" style="0" width="8.5748987854251"/>
  </cols>
  <sheetData>
    <row r="1" customFormat="false" ht="15" hidden="false" customHeight="false" outlineLevel="0" collapsed="false">
      <c r="B1" s="0" t="s">
        <v>6</v>
      </c>
      <c r="C1" s="1" t="s">
        <v>7</v>
      </c>
      <c r="D1" s="0" t="s">
        <v>8</v>
      </c>
      <c r="E1" s="1" t="s">
        <v>9</v>
      </c>
      <c r="F1" s="0" t="s">
        <v>10</v>
      </c>
      <c r="G1" s="0" t="s">
        <v>8</v>
      </c>
      <c r="J1" s="0" t="s">
        <v>11</v>
      </c>
    </row>
    <row r="2" customFormat="false" ht="15" hidden="false" customHeight="false" outlineLevel="0" collapsed="false">
      <c r="B2" s="0" t="n">
        <v>5</v>
      </c>
      <c r="C2" s="0" t="n">
        <v>700</v>
      </c>
      <c r="D2" s="1"/>
      <c r="E2" s="1" t="n">
        <v>-4</v>
      </c>
      <c r="F2" s="1" t="n">
        <v>738</v>
      </c>
      <c r="H2" s="0" t="s">
        <v>12</v>
      </c>
      <c r="I2" s="0" t="s">
        <v>13</v>
      </c>
      <c r="J2" s="0" t="s">
        <v>14</v>
      </c>
    </row>
    <row r="3" customFormat="false" ht="15" hidden="false" customHeight="false" outlineLevel="0" collapsed="false">
      <c r="B3" s="0" t="n">
        <v>25</v>
      </c>
      <c r="C3" s="0" t="n">
        <v>690</v>
      </c>
      <c r="E3" s="1" t="n">
        <v>-24</v>
      </c>
      <c r="F3" s="1" t="n">
        <v>707</v>
      </c>
      <c r="I3" s="0" t="s">
        <v>15</v>
      </c>
      <c r="J3" s="0" t="n">
        <v>3</v>
      </c>
    </row>
    <row r="4" customFormat="false" ht="15" hidden="false" customHeight="false" outlineLevel="0" collapsed="false">
      <c r="B4" s="0" t="n">
        <v>35</v>
      </c>
      <c r="C4" s="0" t="n">
        <v>51</v>
      </c>
      <c r="E4" s="1" t="n">
        <v>-34</v>
      </c>
      <c r="F4" s="1" t="n">
        <v>50</v>
      </c>
      <c r="I4" s="0" t="s">
        <v>16</v>
      </c>
      <c r="J4" s="0" t="s">
        <v>17</v>
      </c>
    </row>
    <row r="5" customFormat="false" ht="15" hidden="false" customHeight="false" outlineLevel="0" collapsed="false">
      <c r="B5" s="0" t="n">
        <v>30</v>
      </c>
      <c r="C5" s="0" t="n">
        <v>413</v>
      </c>
      <c r="E5" s="1" t="n">
        <v>-29</v>
      </c>
      <c r="F5" s="1" t="n">
        <v>179</v>
      </c>
    </row>
    <row r="6" customFormat="false" ht="15" hidden="false" customHeight="false" outlineLevel="0" collapsed="false">
      <c r="B6" s="0" t="n">
        <v>32</v>
      </c>
      <c r="C6" s="0" t="n">
        <v>155</v>
      </c>
      <c r="E6" s="1" t="n">
        <v>-31</v>
      </c>
      <c r="F6" s="1" t="n">
        <v>62</v>
      </c>
    </row>
    <row r="7" customFormat="false" ht="15" hidden="false" customHeight="false" outlineLevel="0" collapsed="false">
      <c r="B7" s="0" t="n">
        <v>36</v>
      </c>
      <c r="C7" s="0" t="n">
        <v>49</v>
      </c>
      <c r="E7" s="1" t="n">
        <v>-35</v>
      </c>
      <c r="F7" s="1" t="n">
        <v>38</v>
      </c>
    </row>
    <row r="8" customFormat="false" ht="15" hidden="false" customHeight="false" outlineLevel="0" collapsed="false">
      <c r="B8" s="0" t="n">
        <v>41</v>
      </c>
      <c r="C8" s="0" t="n">
        <v>21</v>
      </c>
      <c r="E8" s="1" t="n">
        <v>-40</v>
      </c>
      <c r="F8" s="1" t="n">
        <v>23</v>
      </c>
    </row>
    <row r="9" customFormat="false" ht="15" hidden="false" customHeight="false" outlineLevel="0" collapsed="false">
      <c r="B9" s="0" t="n">
        <v>46</v>
      </c>
      <c r="C9" s="0" t="n">
        <v>12</v>
      </c>
      <c r="E9" s="1" t="n">
        <v>-45</v>
      </c>
      <c r="F9" s="1" t="n">
        <v>9</v>
      </c>
    </row>
    <row r="10" customFormat="false" ht="15" hidden="false" customHeight="false" outlineLevel="0" collapsed="false">
      <c r="B10" s="0" t="n">
        <v>50</v>
      </c>
      <c r="C10" s="0" t="n">
        <v>7</v>
      </c>
      <c r="E10" s="1" t="n">
        <v>-49</v>
      </c>
      <c r="F10" s="1" t="n">
        <v>3</v>
      </c>
    </row>
    <row r="11" customFormat="false" ht="15" hidden="false" customHeight="false" outlineLevel="0" collapsed="false">
      <c r="B11" s="0" t="n">
        <v>52</v>
      </c>
      <c r="C11" s="0" t="n">
        <v>3</v>
      </c>
      <c r="E11" s="1" t="n">
        <v>-51</v>
      </c>
      <c r="F11" s="1" t="n">
        <v>5</v>
      </c>
    </row>
    <row r="12" customFormat="false" ht="15" hidden="false" customHeight="false" outlineLevel="0" collapsed="false">
      <c r="B12" s="0" t="n">
        <v>54</v>
      </c>
      <c r="C12" s="0" t="n">
        <v>7</v>
      </c>
      <c r="E12" s="1" t="n">
        <v>-53</v>
      </c>
      <c r="F12" s="1" t="n">
        <v>5</v>
      </c>
    </row>
    <row r="13" customFormat="false" ht="15" hidden="false" customHeight="false" outlineLevel="0" collapsed="false">
      <c r="B13" s="0" t="n">
        <v>56</v>
      </c>
      <c r="C13" s="0" t="n">
        <v>3</v>
      </c>
      <c r="E13" s="1" t="n">
        <v>-55</v>
      </c>
      <c r="F13" s="1" t="n">
        <v>4</v>
      </c>
    </row>
    <row r="14" customFormat="false" ht="15" hidden="false" customHeight="false" outlineLevel="0" collapsed="false">
      <c r="B14" s="0" t="n">
        <v>58</v>
      </c>
      <c r="C14" s="0" t="n">
        <v>3</v>
      </c>
      <c r="E14" s="1" t="n">
        <v>-57</v>
      </c>
      <c r="F14" s="1" t="n">
        <v>2</v>
      </c>
    </row>
    <row r="15" customFormat="false" ht="15" hidden="false" customHeight="false" outlineLevel="0" collapsed="false">
      <c r="B15" s="0" t="n">
        <v>60</v>
      </c>
      <c r="C15" s="0" t="n">
        <v>1</v>
      </c>
      <c r="E15" s="1" t="n">
        <v>-59</v>
      </c>
      <c r="F15" s="1" t="n">
        <v>1</v>
      </c>
    </row>
    <row r="16" customFormat="false" ht="15" hidden="false" customHeight="false" outlineLevel="0" collapsed="false">
      <c r="B16" s="0" t="n">
        <v>62</v>
      </c>
      <c r="C16" s="0" t="n">
        <v>0</v>
      </c>
      <c r="D16" s="0" t="s">
        <v>18</v>
      </c>
      <c r="E16" s="1" t="n">
        <v>-61</v>
      </c>
      <c r="F16" s="1" t="n">
        <v>1</v>
      </c>
    </row>
    <row r="17" customFormat="false" ht="15" hidden="false" customHeight="false" outlineLevel="0" collapsed="false">
      <c r="B17" s="0" t="n">
        <v>63</v>
      </c>
      <c r="C17" s="0" t="n">
        <v>4</v>
      </c>
      <c r="E17" s="1" t="n">
        <v>-62</v>
      </c>
      <c r="F17" s="1" t="n">
        <v>1</v>
      </c>
    </row>
    <row r="18" customFormat="false" ht="15" hidden="false" customHeight="false" outlineLevel="0" collapsed="false">
      <c r="B18" s="0" t="n">
        <v>64</v>
      </c>
      <c r="C18" s="0" t="n">
        <v>2</v>
      </c>
      <c r="E18" s="1" t="n">
        <v>-63</v>
      </c>
      <c r="F18" s="1" t="n">
        <v>3</v>
      </c>
    </row>
    <row r="19" customFormat="false" ht="15" hidden="false" customHeight="false" outlineLevel="0" collapsed="false">
      <c r="B19" s="0" t="n">
        <v>65</v>
      </c>
      <c r="C19" s="0" t="n">
        <v>0</v>
      </c>
      <c r="D19" s="0" t="s">
        <v>18</v>
      </c>
      <c r="E19" s="1" t="n">
        <v>-64</v>
      </c>
      <c r="F19" s="1" t="n">
        <v>0</v>
      </c>
      <c r="G19" s="0" t="s">
        <v>18</v>
      </c>
    </row>
    <row r="20" customFormat="false" ht="15" hidden="false" customHeight="false" outlineLevel="0" collapsed="false">
      <c r="B20" s="0" t="n">
        <v>66</v>
      </c>
      <c r="C20" s="0" t="n">
        <v>1</v>
      </c>
      <c r="E20" s="1" t="n">
        <v>-65</v>
      </c>
      <c r="F20" s="1" t="n">
        <v>2</v>
      </c>
    </row>
    <row r="21" customFormat="false" ht="15" hidden="false" customHeight="false" outlineLevel="0" collapsed="false">
      <c r="B21" s="0" t="n">
        <v>67</v>
      </c>
      <c r="C21" s="0" t="n">
        <v>2</v>
      </c>
      <c r="E21" s="1" t="n">
        <v>-66</v>
      </c>
      <c r="F21" s="1" t="n">
        <v>1</v>
      </c>
    </row>
    <row r="22" customFormat="false" ht="15" hidden="false" customHeight="false" outlineLevel="0" collapsed="false">
      <c r="A22" s="2"/>
      <c r="B22" s="2" t="n">
        <v>68</v>
      </c>
      <c r="C22" s="2" t="n">
        <v>1</v>
      </c>
      <c r="D22" s="2"/>
      <c r="E22" s="3" t="n">
        <v>-67</v>
      </c>
      <c r="F22" s="3" t="n">
        <v>1</v>
      </c>
      <c r="G22" s="2"/>
      <c r="H22" s="0" t="s">
        <v>19</v>
      </c>
    </row>
    <row r="23" customFormat="false" ht="15" hidden="false" customHeight="false" outlineLevel="0" collapsed="false">
      <c r="B23" s="4" t="n">
        <v>-3</v>
      </c>
      <c r="C23" s="1" t="n">
        <v>780</v>
      </c>
      <c r="E23" s="1" t="n">
        <v>3</v>
      </c>
      <c r="F23" s="5" t="n">
        <v>780</v>
      </c>
      <c r="H23" s="0" t="s">
        <v>20</v>
      </c>
    </row>
    <row r="24" customFormat="false" ht="15" hidden="false" customHeight="false" outlineLevel="0" collapsed="false">
      <c r="B24" s="4" t="n">
        <v>-13</v>
      </c>
      <c r="C24" s="1" t="n">
        <v>748</v>
      </c>
      <c r="E24" s="1" t="n">
        <v>13</v>
      </c>
      <c r="F24" s="5" t="n">
        <v>776</v>
      </c>
      <c r="H24" s="0" t="s">
        <v>21</v>
      </c>
    </row>
    <row r="25" customFormat="false" ht="15" hidden="false" customHeight="false" outlineLevel="0" collapsed="false">
      <c r="B25" s="4" t="n">
        <v>-23</v>
      </c>
      <c r="C25" s="1" t="n">
        <v>689</v>
      </c>
      <c r="E25" s="1" t="n">
        <v>23</v>
      </c>
      <c r="F25" s="5" t="n">
        <v>740</v>
      </c>
    </row>
    <row r="26" customFormat="false" ht="15" hidden="false" customHeight="false" outlineLevel="0" collapsed="false">
      <c r="B26" s="4" t="n">
        <v>-33</v>
      </c>
      <c r="C26" s="1" t="n">
        <v>66</v>
      </c>
      <c r="E26" s="1" t="n">
        <v>33</v>
      </c>
      <c r="F26" s="5" t="n">
        <v>40</v>
      </c>
    </row>
    <row r="27" customFormat="false" ht="15" hidden="false" customHeight="false" outlineLevel="0" collapsed="false">
      <c r="B27" s="4" t="n">
        <v>-28</v>
      </c>
      <c r="C27" s="1" t="n">
        <v>475</v>
      </c>
      <c r="E27" s="1" t="n">
        <v>28</v>
      </c>
      <c r="F27" s="5" t="n">
        <v>443</v>
      </c>
    </row>
    <row r="28" customFormat="false" ht="15" hidden="false" customHeight="false" outlineLevel="0" collapsed="false">
      <c r="B28" s="4" t="n">
        <v>-31</v>
      </c>
      <c r="C28" s="1" t="n">
        <v>146</v>
      </c>
      <c r="E28" s="1" t="n">
        <v>31</v>
      </c>
      <c r="F28" s="5" t="n">
        <v>113</v>
      </c>
    </row>
    <row r="29" customFormat="false" ht="15" hidden="false" customHeight="false" outlineLevel="0" collapsed="false">
      <c r="B29" s="4" t="n">
        <v>-40</v>
      </c>
      <c r="C29" s="1" t="n">
        <v>9</v>
      </c>
      <c r="E29" s="1" t="n">
        <v>40</v>
      </c>
      <c r="F29" s="5" t="n">
        <v>11</v>
      </c>
    </row>
    <row r="30" customFormat="false" ht="15" hidden="false" customHeight="false" outlineLevel="0" collapsed="false">
      <c r="B30" s="4" t="n">
        <v>-42</v>
      </c>
      <c r="C30" s="1" t="n">
        <v>6</v>
      </c>
      <c r="E30" s="1" t="n">
        <v>42</v>
      </c>
      <c r="F30" s="5" t="n">
        <v>9</v>
      </c>
    </row>
    <row r="31" customFormat="false" ht="15" hidden="false" customHeight="false" outlineLevel="0" collapsed="false">
      <c r="B31" s="4" t="n">
        <v>-44</v>
      </c>
      <c r="C31" s="1" t="n">
        <v>8</v>
      </c>
      <c r="E31" s="1" t="n">
        <v>44</v>
      </c>
      <c r="F31" s="5" t="n">
        <v>7</v>
      </c>
    </row>
    <row r="32" customFormat="false" ht="15" hidden="false" customHeight="false" outlineLevel="0" collapsed="false">
      <c r="B32" s="4" t="n">
        <v>-46</v>
      </c>
      <c r="C32" s="1" t="n">
        <v>9</v>
      </c>
      <c r="E32" s="1" t="n">
        <v>46</v>
      </c>
      <c r="F32" s="5" t="n">
        <v>4</v>
      </c>
    </row>
    <row r="33" customFormat="false" ht="15" hidden="false" customHeight="false" outlineLevel="0" collapsed="false">
      <c r="B33" s="4" t="n">
        <v>-48</v>
      </c>
      <c r="C33" s="1" t="n">
        <v>2</v>
      </c>
      <c r="E33" s="1" t="n">
        <v>48</v>
      </c>
      <c r="F33" s="5" t="n">
        <v>6</v>
      </c>
    </row>
    <row r="34" customFormat="false" ht="15" hidden="false" customHeight="false" outlineLevel="0" collapsed="false">
      <c r="B34" s="4" t="n">
        <v>-50</v>
      </c>
      <c r="C34" s="1" t="n">
        <v>4</v>
      </c>
      <c r="E34" s="1" t="n">
        <v>50</v>
      </c>
      <c r="F34" s="5" t="n">
        <v>1</v>
      </c>
    </row>
    <row r="35" customFormat="false" ht="15" hidden="false" customHeight="false" outlineLevel="0" collapsed="false">
      <c r="B35" s="4" t="n">
        <v>-52</v>
      </c>
      <c r="C35" s="1" t="n">
        <v>3</v>
      </c>
      <c r="E35" s="1" t="n">
        <v>52</v>
      </c>
      <c r="F35" s="5" t="n">
        <v>3</v>
      </c>
    </row>
    <row r="36" customFormat="false" ht="15" hidden="false" customHeight="false" outlineLevel="0" collapsed="false">
      <c r="B36" s="4" t="n">
        <v>-54</v>
      </c>
      <c r="C36" s="1" t="n">
        <v>4</v>
      </c>
      <c r="E36" s="1" t="n">
        <v>54</v>
      </c>
      <c r="F36" s="5" t="n">
        <v>3</v>
      </c>
    </row>
    <row r="37" customFormat="false" ht="15" hidden="false" customHeight="false" outlineLevel="0" collapsed="false">
      <c r="B37" s="4" t="n">
        <v>-56</v>
      </c>
      <c r="C37" s="1" t="n">
        <v>3</v>
      </c>
      <c r="E37" s="1" t="n">
        <v>56</v>
      </c>
      <c r="F37" s="5" t="n">
        <v>2</v>
      </c>
      <c r="I37" s="0" t="s">
        <v>22</v>
      </c>
    </row>
    <row r="38" customFormat="false" ht="15" hidden="false" customHeight="false" outlineLevel="0" collapsed="false">
      <c r="B38" s="4" t="n">
        <v>-58</v>
      </c>
      <c r="C38" s="1" t="n">
        <v>0</v>
      </c>
      <c r="E38" s="1" t="n">
        <v>58</v>
      </c>
      <c r="F38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K1" s="0" t="s">
        <v>23</v>
      </c>
    </row>
    <row r="2" customFormat="false" ht="15" hidden="false" customHeight="false" outlineLevel="0" collapsed="false">
      <c r="A2" s="0" t="s">
        <v>24</v>
      </c>
      <c r="B2" s="0" t="s">
        <v>25</v>
      </c>
      <c r="C2" s="0" t="s">
        <v>26</v>
      </c>
      <c r="D2" s="0" t="n">
        <v>123</v>
      </c>
      <c r="E2" s="0" t="n">
        <v>13</v>
      </c>
      <c r="G2" s="0" t="s">
        <v>27</v>
      </c>
      <c r="L2" s="0" t="n">
        <v>123</v>
      </c>
      <c r="M2" s="0" t="n">
        <v>13</v>
      </c>
      <c r="O2" s="0" t="s">
        <v>28</v>
      </c>
    </row>
    <row r="3" customFormat="false" ht="15" hidden="false" customHeight="false" outlineLevel="0" collapsed="false">
      <c r="A3" s="0" t="n">
        <v>1840</v>
      </c>
      <c r="B3" s="0" t="n">
        <v>1829</v>
      </c>
      <c r="C3" s="0" t="n">
        <v>1789</v>
      </c>
      <c r="D3" s="0" t="n">
        <v>2323</v>
      </c>
      <c r="E3" s="0" t="n">
        <v>2491</v>
      </c>
      <c r="G3" s="0" t="n">
        <f aca="false">D3/E3</f>
        <v>0.932557205941389</v>
      </c>
      <c r="K3" s="0" t="n">
        <v>1829</v>
      </c>
      <c r="L3" s="0" t="n">
        <v>1905</v>
      </c>
      <c r="M3" s="0" t="n">
        <v>2047</v>
      </c>
      <c r="N3" s="0" t="n">
        <f aca="false">L3/M3</f>
        <v>0.930630190522716</v>
      </c>
      <c r="O3" s="0" t="n">
        <f aca="false">1/SQRT(L3)+1/SQRT(M3)</f>
        <v>0.0450139302392425</v>
      </c>
    </row>
    <row r="4" customFormat="false" ht="15" hidden="false" customHeight="false" outlineLevel="0" collapsed="false">
      <c r="B4" s="0" t="n">
        <v>1750</v>
      </c>
      <c r="D4" s="0" t="n">
        <v>1596</v>
      </c>
      <c r="E4" s="0" t="n">
        <v>3596</v>
      </c>
      <c r="G4" s="0" t="n">
        <f aca="false">D4/E4</f>
        <v>0.443826473859844</v>
      </c>
      <c r="L4" s="0" t="n">
        <v>2015</v>
      </c>
      <c r="M4" s="0" t="n">
        <v>2142</v>
      </c>
      <c r="N4" s="0" t="n">
        <f aca="false">L4/M4</f>
        <v>0.940709617180205</v>
      </c>
      <c r="O4" s="0" t="n">
        <f aca="false">1/SQRT(L4)+1/SQRT(M4)</f>
        <v>0.0438840867527778</v>
      </c>
    </row>
    <row r="5" customFormat="false" ht="15" hidden="false" customHeight="false" outlineLevel="0" collapsed="false">
      <c r="B5" s="0" t="n">
        <v>1800</v>
      </c>
      <c r="D5" s="0" t="n">
        <v>2023</v>
      </c>
      <c r="E5" s="0" t="n">
        <v>2396</v>
      </c>
      <c r="G5" s="0" t="n">
        <f aca="false">D5/E5</f>
        <v>0.84432387312187</v>
      </c>
      <c r="L5" s="0" t="n">
        <v>2064</v>
      </c>
      <c r="M5" s="0" t="n">
        <v>2210</v>
      </c>
      <c r="N5" s="0" t="n">
        <f aca="false">L5/M5</f>
        <v>0.93393665158371</v>
      </c>
      <c r="O5" s="0" t="n">
        <f aca="false">1/SQRT(L5)+1/SQRT(M5)</f>
        <v>0.0432830541487164</v>
      </c>
    </row>
    <row r="6" customFormat="false" ht="15" hidden="false" customHeight="false" outlineLevel="0" collapsed="false">
      <c r="B6" s="0" t="n">
        <v>1850</v>
      </c>
      <c r="D6" s="0" t="n">
        <v>1764</v>
      </c>
      <c r="E6" s="0" t="n">
        <v>1840</v>
      </c>
      <c r="G6" s="0" t="n">
        <f aca="false">D6/E6</f>
        <v>0.958695652173913</v>
      </c>
      <c r="L6" s="0" t="n">
        <v>1605</v>
      </c>
      <c r="M6" s="0" t="n">
        <v>1730</v>
      </c>
      <c r="N6" s="0" t="n">
        <f aca="false">L6/M6</f>
        <v>0.927745664739884</v>
      </c>
      <c r="O6" s="0" t="n">
        <f aca="false">1/SQRT(L6)+1/SQRT(M6)</f>
        <v>0.0490033806566831</v>
      </c>
    </row>
    <row r="7" customFormat="false" ht="15" hidden="false" customHeight="false" outlineLevel="0" collapsed="false">
      <c r="B7" s="0" t="n">
        <v>1774</v>
      </c>
      <c r="D7" s="0" t="n">
        <v>1606</v>
      </c>
      <c r="E7" s="0" t="n">
        <v>2481</v>
      </c>
      <c r="G7" s="0" t="n">
        <f aca="false">D7/E7</f>
        <v>0.647319629181782</v>
      </c>
      <c r="L7" s="0" t="n">
        <v>1615</v>
      </c>
      <c r="M7" s="0" t="n">
        <v>1733</v>
      </c>
      <c r="N7" s="0" t="n">
        <f aca="false">L7/M7</f>
        <v>0.931909982688979</v>
      </c>
      <c r="O7" s="0" t="n">
        <f aca="false">1/SQRT(L7)+1/SQRT(M7)</f>
        <v>0.0489051630342751</v>
      </c>
    </row>
    <row r="8" customFormat="false" ht="15" hidden="false" customHeight="false" outlineLevel="0" collapsed="false">
      <c r="G8" s="0" t="e">
        <f aca="false">D8/E8</f>
        <v>#DIV/0!</v>
      </c>
      <c r="L8" s="0" t="n">
        <v>2578</v>
      </c>
      <c r="M8" s="0" t="n">
        <v>2742</v>
      </c>
      <c r="N8" s="0" t="n">
        <f aca="false">L8/M8</f>
        <v>0.940189642596645</v>
      </c>
      <c r="O8" s="0" t="n">
        <f aca="false">1/SQRT(L8)+1/SQRT(M8)</f>
        <v>0.0387921655626339</v>
      </c>
    </row>
    <row r="9" customFormat="false" ht="15" hidden="false" customHeight="false" outlineLevel="0" collapsed="false">
      <c r="G9" s="0" t="e">
        <f aca="false">D9/E9</f>
        <v>#DIV/0!</v>
      </c>
      <c r="L9" s="0" t="n">
        <v>10386</v>
      </c>
      <c r="M9" s="0" t="n">
        <v>11170</v>
      </c>
      <c r="N9" s="0" t="n">
        <f aca="false">L9/M9</f>
        <v>0.929811996418979</v>
      </c>
      <c r="O9" s="0" t="n">
        <f aca="false">1/SQRT(L9)+1/SQRT(M9)</f>
        <v>0.0192742058558625</v>
      </c>
    </row>
    <row r="10" customFormat="false" ht="15" hidden="false" customHeight="false" outlineLevel="0" collapsed="false">
      <c r="G10" s="0" t="e">
        <f aca="false">D10/E10</f>
        <v>#DIV/0!</v>
      </c>
    </row>
    <row r="11" customFormat="false" ht="15" hidden="false" customHeight="false" outlineLevel="0" collapsed="false">
      <c r="G11" s="0" t="e">
        <f aca="false">D11/E11</f>
        <v>#DIV/0!</v>
      </c>
      <c r="M11" s="0" t="s">
        <v>29</v>
      </c>
      <c r="N11" s="0" t="n">
        <f aca="false">_xlfn.STDEV.P(N3:N9)</f>
        <v>0.00469606814665671</v>
      </c>
    </row>
    <row r="12" customFormat="false" ht="15" hidden="false" customHeight="false" outlineLevel="0" collapsed="false">
      <c r="G12" s="0" t="e">
        <f aca="false">D12/E12</f>
        <v>#DIV/0!</v>
      </c>
      <c r="M12" s="0" t="s">
        <v>30</v>
      </c>
    </row>
    <row r="13" customFormat="false" ht="15" hidden="false" customHeight="false" outlineLevel="0" collapsed="false">
      <c r="G13" s="0" t="e">
        <f aca="false">D13/E13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0" min="1" style="0" width="8.5748987854251"/>
    <col collapsed="false" hidden="true" max="11" min="11" style="0" width="0"/>
    <col collapsed="false" hidden="false" max="1025" min="12" style="0" width="8.5748987854251"/>
  </cols>
  <sheetData>
    <row r="1" customFormat="false" ht="15" hidden="false" customHeight="false" outlineLevel="0" collapsed="false">
      <c r="B1" s="0" t="s">
        <v>31</v>
      </c>
      <c r="C1" s="0" t="n">
        <v>59</v>
      </c>
      <c r="D1" s="0" t="s">
        <v>32</v>
      </c>
      <c r="E1" s="6" t="n">
        <v>150000</v>
      </c>
      <c r="I1" s="0" t="s">
        <v>33</v>
      </c>
    </row>
    <row r="2" customFormat="false" ht="15" hidden="false" customHeight="false" outlineLevel="0" collapsed="false">
      <c r="A2" s="0" t="n">
        <f aca="false">B2+3</f>
        <v>4</v>
      </c>
      <c r="B2" s="0" t="n">
        <v>1</v>
      </c>
      <c r="C2" s="0" t="n">
        <v>6</v>
      </c>
      <c r="I2" s="0" t="s">
        <v>34</v>
      </c>
    </row>
    <row r="3" customFormat="false" ht="15" hidden="false" customHeight="false" outlineLevel="0" collapsed="false">
      <c r="A3" s="0" t="n">
        <f aca="false">B3+3</f>
        <v>6</v>
      </c>
      <c r="B3" s="0" t="n">
        <v>3</v>
      </c>
      <c r="I3" s="0" t="s">
        <v>35</v>
      </c>
      <c r="L3" s="0" t="s">
        <v>36</v>
      </c>
    </row>
    <row r="4" customFormat="false" ht="15" hidden="false" customHeight="false" outlineLevel="0" collapsed="false">
      <c r="A4" s="0" t="n">
        <f aca="false">B4+3</f>
        <v>24</v>
      </c>
      <c r="B4" s="0" t="n">
        <v>21</v>
      </c>
      <c r="C4" s="0" t="n">
        <v>8</v>
      </c>
      <c r="I4" s="0" t="s">
        <v>37</v>
      </c>
      <c r="K4" s="0" t="s">
        <v>38</v>
      </c>
    </row>
    <row r="5" customFormat="false" ht="15" hidden="false" customHeight="false" outlineLevel="0" collapsed="false">
      <c r="A5" s="0" t="n">
        <f aca="false">B5+3</f>
        <v>34</v>
      </c>
      <c r="B5" s="0" t="n">
        <v>31</v>
      </c>
      <c r="C5" s="0" t="n">
        <v>6</v>
      </c>
      <c r="K5" s="0" t="s">
        <v>39</v>
      </c>
    </row>
    <row r="6" customFormat="false" ht="15" hidden="false" customHeight="false" outlineLevel="0" collapsed="false">
      <c r="A6" s="0" t="n">
        <f aca="false">B6+3</f>
        <v>44</v>
      </c>
      <c r="B6" s="0" t="n">
        <v>41</v>
      </c>
      <c r="C6" s="0" t="n">
        <v>13</v>
      </c>
      <c r="I6" s="0" t="s">
        <v>40</v>
      </c>
    </row>
    <row r="7" customFormat="false" ht="15" hidden="false" customHeight="false" outlineLevel="0" collapsed="false">
      <c r="A7" s="0" t="n">
        <f aca="false">B7+3</f>
        <v>54</v>
      </c>
      <c r="B7" s="0" t="n">
        <v>51</v>
      </c>
      <c r="C7" s="0" t="n">
        <f aca="false">AVERAGE(D7:D8)</f>
        <v>3</v>
      </c>
      <c r="D7" s="0" t="n">
        <v>2</v>
      </c>
      <c r="I7" s="0" t="s">
        <v>41</v>
      </c>
    </row>
    <row r="8" customFormat="false" ht="15" hidden="false" customHeight="false" outlineLevel="0" collapsed="false">
      <c r="A8" s="0" t="n">
        <f aca="false">B8+3</f>
        <v>6</v>
      </c>
      <c r="B8" s="0" t="n">
        <v>3</v>
      </c>
      <c r="D8" s="0" t="n">
        <v>4</v>
      </c>
      <c r="I8" s="0" t="s">
        <v>42</v>
      </c>
    </row>
    <row r="9" customFormat="false" ht="15" hidden="false" customHeight="false" outlineLevel="0" collapsed="false">
      <c r="A9" s="0" t="n">
        <f aca="false">B9+3</f>
        <v>59</v>
      </c>
      <c r="B9" s="0" t="n">
        <v>56</v>
      </c>
      <c r="C9" s="0" t="n">
        <v>0</v>
      </c>
      <c r="E9" s="0" t="n">
        <v>8</v>
      </c>
    </row>
    <row r="10" customFormat="false" ht="15" hidden="false" customHeight="false" outlineLevel="0" collapsed="false">
      <c r="A10" s="0" t="n">
        <f aca="false">B10+3</f>
        <v>64</v>
      </c>
      <c r="B10" s="0" t="n">
        <v>61</v>
      </c>
      <c r="C10" s="0" t="n">
        <v>2</v>
      </c>
      <c r="E10" s="0" t="n">
        <v>2</v>
      </c>
    </row>
    <row r="11" customFormat="false" ht="15" hidden="false" customHeight="false" outlineLevel="0" collapsed="false">
      <c r="A11" s="0" t="n">
        <f aca="false">B11+3</f>
        <v>67</v>
      </c>
      <c r="B11" s="0" t="n">
        <v>64</v>
      </c>
      <c r="C11" s="0" t="n">
        <v>1</v>
      </c>
      <c r="D11" s="0" t="s">
        <v>32</v>
      </c>
      <c r="E11" s="0" t="n">
        <v>2</v>
      </c>
    </row>
    <row r="12" customFormat="false" ht="15" hidden="false" customHeight="false" outlineLevel="0" collapsed="false">
      <c r="A12" s="0" t="n">
        <f aca="false">B12+3</f>
        <v>-6</v>
      </c>
      <c r="B12" s="0" t="n">
        <v>-9</v>
      </c>
      <c r="C12" s="0" t="n">
        <v>1</v>
      </c>
    </row>
    <row r="13" customFormat="false" ht="15" hidden="false" customHeight="false" outlineLevel="0" collapsed="false">
      <c r="A13" s="0" t="n">
        <f aca="false">B13+3</f>
        <v>4</v>
      </c>
      <c r="B13" s="0" t="n">
        <v>1</v>
      </c>
      <c r="C13" s="0" t="n">
        <v>7</v>
      </c>
    </row>
    <row r="14" customFormat="false" ht="15" hidden="false" customHeight="false" outlineLevel="0" collapsed="false">
      <c r="A14" s="0" t="n">
        <f aca="false">B14+3</f>
        <v>-1</v>
      </c>
      <c r="B14" s="0" t="n">
        <v>-4</v>
      </c>
      <c r="C14" s="0" t="n">
        <v>4</v>
      </c>
    </row>
    <row r="15" customFormat="false" ht="15" hidden="false" customHeight="false" outlineLevel="0" collapsed="false">
      <c r="A15" s="0" t="n">
        <f aca="false">B15+3</f>
        <v>-11</v>
      </c>
      <c r="B15" s="0" t="n">
        <v>-14</v>
      </c>
      <c r="C15" s="0" t="n">
        <v>1</v>
      </c>
    </row>
    <row r="16" customFormat="false" ht="15" hidden="false" customHeight="false" outlineLevel="0" collapsed="false">
      <c r="A16" s="0" t="n">
        <f aca="false">B16+3</f>
        <v>-21</v>
      </c>
      <c r="B16" s="0" t="n">
        <v>-24</v>
      </c>
      <c r="C16" s="0" t="n">
        <v>1</v>
      </c>
    </row>
    <row r="17" customFormat="false" ht="15" hidden="false" customHeight="false" outlineLevel="0" collapsed="false">
      <c r="A17" s="0" t="n">
        <f aca="false">B17+3</f>
        <v>-31</v>
      </c>
      <c r="B17" s="0" t="n">
        <v>-34</v>
      </c>
      <c r="C17" s="0" t="n">
        <v>0</v>
      </c>
    </row>
    <row r="18" customFormat="false" ht="15" hidden="false" customHeight="false" outlineLevel="0" collapsed="false">
      <c r="A18" s="0" t="n">
        <f aca="false">B18+3</f>
        <v>-41</v>
      </c>
      <c r="B18" s="0" t="n">
        <v>-44</v>
      </c>
      <c r="C18" s="0" t="n">
        <v>0</v>
      </c>
    </row>
    <row r="19" customFormat="false" ht="15" hidden="false" customHeight="false" outlineLevel="0" collapsed="false">
      <c r="A19" s="0" t="n">
        <f aca="false">B19+3</f>
        <v>-47</v>
      </c>
      <c r="B19" s="0" t="n">
        <v>-50</v>
      </c>
      <c r="C19" s="0" t="n">
        <v>0</v>
      </c>
    </row>
    <row r="20" customFormat="false" ht="15" hidden="false" customHeight="false" outlineLevel="0" collapsed="false">
      <c r="A20" s="0" t="n">
        <f aca="false">B20+3</f>
        <v>8</v>
      </c>
      <c r="B20" s="0" t="n">
        <v>5</v>
      </c>
      <c r="C20" s="0" t="n">
        <f aca="false">AVERAGE(D20:D22)</f>
        <v>8</v>
      </c>
      <c r="D20" s="0" t="n">
        <v>10</v>
      </c>
    </row>
    <row r="21" customFormat="false" ht="15" hidden="false" customHeight="false" outlineLevel="0" collapsed="false">
      <c r="A21" s="0" t="n">
        <f aca="false">B21+3</f>
        <v>6</v>
      </c>
      <c r="B21" s="0" t="n">
        <v>3</v>
      </c>
      <c r="D21" s="0" t="n">
        <v>6</v>
      </c>
    </row>
    <row r="22" customFormat="false" ht="15" hidden="false" customHeight="false" outlineLevel="0" collapsed="false">
      <c r="A22" s="0" t="n">
        <f aca="false">B22+3</f>
        <v>6</v>
      </c>
      <c r="B22" s="0" t="n">
        <v>3</v>
      </c>
      <c r="D22" s="0" t="n">
        <v>8</v>
      </c>
    </row>
    <row r="23" customFormat="false" ht="15" hidden="false" customHeight="false" outlineLevel="0" collapsed="false">
      <c r="A23" s="0" t="n">
        <f aca="false">B23+3</f>
        <v>5</v>
      </c>
      <c r="B23" s="0" t="n">
        <v>2</v>
      </c>
      <c r="C23" s="0" t="n">
        <f aca="false">AVERAGE(D23:D27)</f>
        <v>6</v>
      </c>
      <c r="D23" s="0" t="n">
        <v>5</v>
      </c>
    </row>
    <row r="24" customFormat="false" ht="15" hidden="false" customHeight="false" outlineLevel="0" collapsed="false">
      <c r="A24" s="0" t="n">
        <f aca="false">B24+3</f>
        <v>6</v>
      </c>
      <c r="B24" s="0" t="n">
        <v>3</v>
      </c>
      <c r="D24" s="0" t="n">
        <v>3</v>
      </c>
    </row>
    <row r="25" customFormat="false" ht="15" hidden="false" customHeight="false" outlineLevel="0" collapsed="false">
      <c r="A25" s="0" t="n">
        <f aca="false">B25+3</f>
        <v>6</v>
      </c>
      <c r="B25" s="0" t="n">
        <v>3</v>
      </c>
      <c r="D25" s="0" t="n">
        <v>5</v>
      </c>
    </row>
    <row r="26" customFormat="false" ht="15" hidden="false" customHeight="false" outlineLevel="0" collapsed="false">
      <c r="A26" s="0" t="n">
        <f aca="false">B26+3</f>
        <v>6</v>
      </c>
      <c r="B26" s="0" t="n">
        <v>3</v>
      </c>
      <c r="D26" s="0" t="n">
        <v>8</v>
      </c>
    </row>
    <row r="27" customFormat="false" ht="15" hidden="false" customHeight="false" outlineLevel="0" collapsed="false">
      <c r="A27" s="0" t="n">
        <f aca="false">B27+3</f>
        <v>6</v>
      </c>
      <c r="B27" s="0" t="n">
        <v>3</v>
      </c>
      <c r="D27" s="0" t="n">
        <v>9</v>
      </c>
    </row>
    <row r="28" customFormat="false" ht="15" hidden="false" customHeight="false" outlineLevel="0" collapsed="false">
      <c r="A28" s="0" t="n">
        <f aca="false">B28+3</f>
        <v>3</v>
      </c>
      <c r="B28" s="0" t="n">
        <v>0</v>
      </c>
      <c r="C28" s="0" t="n">
        <f aca="false">AVERAGE(D28:G28)</f>
        <v>6.5</v>
      </c>
      <c r="D28" s="0" t="n">
        <v>9</v>
      </c>
      <c r="E28" s="0" t="n">
        <v>6</v>
      </c>
      <c r="F28" s="0" t="n">
        <v>5</v>
      </c>
      <c r="G28" s="0" t="n">
        <v>6</v>
      </c>
      <c r="I28" s="0" t="s">
        <v>43</v>
      </c>
      <c r="J28" s="0" t="n">
        <f aca="false">_xlfn.STDEV.P(D28:G28)</f>
        <v>1.5</v>
      </c>
    </row>
    <row r="29" customFormat="false" ht="15" hidden="false" customHeight="false" outlineLevel="0" collapsed="false">
      <c r="A29" s="0" t="n">
        <f aca="false">B29+3</f>
        <v>2</v>
      </c>
      <c r="B29" s="0" t="n">
        <v>-1</v>
      </c>
      <c r="C29" s="0" t="n">
        <f aca="false">AVERAGE(D29:I29)</f>
        <v>8.6</v>
      </c>
      <c r="D29" s="0" t="n">
        <v>6</v>
      </c>
      <c r="E29" s="0" t="n">
        <v>7</v>
      </c>
      <c r="F29" s="0" t="n">
        <v>10</v>
      </c>
      <c r="G29" s="0" t="n">
        <v>12</v>
      </c>
      <c r="H29" s="0" t="n">
        <v>8</v>
      </c>
    </row>
    <row r="30" customFormat="false" ht="15" hidden="false" customHeight="false" outlineLevel="0" collapsed="false">
      <c r="A30" s="0" t="n">
        <f aca="false">B30+3</f>
        <v>11</v>
      </c>
      <c r="B30" s="0" t="n">
        <v>8</v>
      </c>
      <c r="C30" s="0" t="n">
        <f aca="false">AVERAGE(D30:H30)</f>
        <v>8.6</v>
      </c>
      <c r="D30" s="0" t="n">
        <v>16</v>
      </c>
      <c r="E30" s="0" t="n">
        <v>6</v>
      </c>
      <c r="F30" s="0" t="n">
        <v>6</v>
      </c>
      <c r="G30" s="0" t="n">
        <v>6</v>
      </c>
      <c r="H30" s="0" t="n">
        <v>9</v>
      </c>
    </row>
    <row r="31" customFormat="false" ht="15" hidden="false" customHeight="false" outlineLevel="0" collapsed="false">
      <c r="A31" s="0" t="n">
        <f aca="false">B31+3</f>
        <v>14</v>
      </c>
      <c r="B31" s="0" t="n">
        <v>11</v>
      </c>
      <c r="C31" s="0" t="n">
        <f aca="false">AVERAGE(D31:K31)</f>
        <v>7.25</v>
      </c>
      <c r="D31" s="0" t="n">
        <v>12</v>
      </c>
      <c r="E31" s="0" t="n">
        <v>5</v>
      </c>
      <c r="F31" s="0" t="n">
        <v>2</v>
      </c>
      <c r="G31" s="0" t="n">
        <v>9</v>
      </c>
      <c r="H31" s="0" t="n">
        <v>9</v>
      </c>
      <c r="I31" s="0" t="n">
        <v>10</v>
      </c>
      <c r="J31" s="0" t="n">
        <v>6</v>
      </c>
      <c r="K31" s="0" t="n">
        <f aca="false">46-(SUM(E31:J31))</f>
        <v>5</v>
      </c>
    </row>
    <row r="32" customFormat="false" ht="15" hidden="false" customHeight="false" outlineLevel="0" collapsed="false">
      <c r="A32" s="0" t="n">
        <f aca="false">B32+3</f>
        <v>45</v>
      </c>
      <c r="B32" s="0" t="n">
        <v>42</v>
      </c>
      <c r="C32" s="0" t="n">
        <f aca="false">AVERAGE(D32:L32)</f>
        <v>8.66666666666667</v>
      </c>
      <c r="D32" s="0" t="n">
        <v>10</v>
      </c>
      <c r="E32" s="0" t="n">
        <v>7</v>
      </c>
      <c r="F32" s="0" t="n">
        <v>10</v>
      </c>
      <c r="G32" s="0" t="n">
        <v>7</v>
      </c>
      <c r="H32" s="0" t="n">
        <v>7</v>
      </c>
      <c r="I32" s="0" t="n">
        <v>4</v>
      </c>
      <c r="J32" s="0" t="n">
        <v>14</v>
      </c>
      <c r="K32" s="0" t="n">
        <v>11</v>
      </c>
      <c r="L32" s="0" t="n">
        <v>8</v>
      </c>
    </row>
    <row r="33" customFormat="false" ht="15" hidden="false" customHeight="false" outlineLevel="0" collapsed="false">
      <c r="A33" s="0" t="n">
        <f aca="false">B33+3</f>
        <v>44</v>
      </c>
      <c r="B33" s="0" t="n">
        <v>41</v>
      </c>
      <c r="C33" s="0" t="n">
        <f aca="false">AVERAGE(D33:L33)</f>
        <v>8.125</v>
      </c>
      <c r="D33" s="0" t="n">
        <v>4</v>
      </c>
      <c r="E33" s="0" t="n">
        <v>3</v>
      </c>
      <c r="F33" s="0" t="n">
        <v>8</v>
      </c>
      <c r="G33" s="0" t="n">
        <v>14</v>
      </c>
      <c r="H33" s="0" t="n">
        <v>14</v>
      </c>
      <c r="I33" s="0" t="n">
        <v>13</v>
      </c>
      <c r="J33" s="0" t="n">
        <v>6</v>
      </c>
      <c r="K33" s="0" t="s">
        <v>44</v>
      </c>
      <c r="L33" s="0" t="n">
        <f aca="false">65-SUM(D33:J33)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8.5748987854251"/>
    <col collapsed="false" hidden="false" max="2" min="2" style="0" width="13.7125506072874"/>
    <col collapsed="false" hidden="false" max="1025" min="3" style="0" width="8.5748987854251"/>
  </cols>
  <sheetData>
    <row r="1" customFormat="false" ht="15" hidden="false" customHeight="false" outlineLevel="0" collapsed="false">
      <c r="B1" s="0" t="s">
        <v>45</v>
      </c>
      <c r="C1" s="7" t="s">
        <v>46</v>
      </c>
      <c r="D1" s="0" t="s">
        <v>32</v>
      </c>
      <c r="F1" s="0" t="s">
        <v>47</v>
      </c>
      <c r="I1" s="0" t="s">
        <v>34</v>
      </c>
    </row>
    <row r="2" customFormat="false" ht="15" hidden="false" customHeight="false" outlineLevel="0" collapsed="false">
      <c r="B2" s="0" t="n">
        <v>2</v>
      </c>
      <c r="C2" s="0" t="n">
        <v>9</v>
      </c>
      <c r="I2" s="0" t="s">
        <v>48</v>
      </c>
    </row>
    <row r="3" customFormat="false" ht="15" hidden="false" customHeight="false" outlineLevel="0" collapsed="false">
      <c r="I3" s="0" t="s">
        <v>35</v>
      </c>
    </row>
    <row r="4" customFormat="false" ht="15" hidden="false" customHeight="false" outlineLevel="0" collapsed="false">
      <c r="I4" s="0" t="s">
        <v>49</v>
      </c>
    </row>
    <row r="5" customFormat="false" ht="15" hidden="false" customHeight="false" outlineLevel="0" collapsed="false">
      <c r="I5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31</v>
      </c>
      <c r="C1" s="0" t="n">
        <v>59</v>
      </c>
    </row>
    <row r="2" customFormat="false" ht="15" hidden="false" customHeight="false" outlineLevel="0" collapsed="false">
      <c r="B2" s="0" t="n">
        <v>-2</v>
      </c>
      <c r="C2" s="0" t="n">
        <v>0</v>
      </c>
    </row>
    <row r="3" customFormat="false" ht="15" hidden="false" customHeight="false" outlineLevel="0" collapsed="false">
      <c r="B3" s="0" t="n">
        <v>3</v>
      </c>
      <c r="C3" s="0" t="n">
        <v>0</v>
      </c>
      <c r="F3" s="0" t="s">
        <v>51</v>
      </c>
    </row>
    <row r="4" customFormat="false" ht="15" hidden="false" customHeight="false" outlineLevel="0" collapsed="false">
      <c r="B4" s="0" t="n">
        <v>10</v>
      </c>
      <c r="C4" s="0" t="n">
        <v>6</v>
      </c>
    </row>
    <row r="5" customFormat="false" ht="15" hidden="false" customHeight="false" outlineLevel="0" collapsed="false">
      <c r="B5" s="0" t="n">
        <v>15</v>
      </c>
      <c r="C5" s="0" t="n">
        <f aca="false">AVERAGE(D5:E5)</f>
        <v>12</v>
      </c>
      <c r="D5" s="0" t="n">
        <v>15</v>
      </c>
      <c r="E5" s="0" t="n">
        <v>9</v>
      </c>
    </row>
    <row r="6" customFormat="false" ht="15" hidden="false" customHeight="false" outlineLevel="0" collapsed="false">
      <c r="B6" s="0" t="n">
        <v>20</v>
      </c>
      <c r="C6" s="0" t="n">
        <f aca="false">AVERAGE(D6:G6)</f>
        <v>17.5</v>
      </c>
      <c r="D6" s="0" t="n">
        <v>21</v>
      </c>
      <c r="E6" s="0" t="n">
        <v>23</v>
      </c>
      <c r="F6" s="0" t="n">
        <v>13</v>
      </c>
      <c r="G6" s="0" t="n">
        <v>13</v>
      </c>
    </row>
    <row r="7" customFormat="false" ht="15" hidden="false" customHeight="false" outlineLevel="0" collapsed="false">
      <c r="B7" s="0" t="n">
        <v>25</v>
      </c>
      <c r="C7" s="0" t="n">
        <f aca="false">AVERAGE(D7:H7)</f>
        <v>15.4</v>
      </c>
      <c r="D7" s="0" t="n">
        <v>14</v>
      </c>
      <c r="E7" s="0" t="n">
        <v>19</v>
      </c>
      <c r="F7" s="0" t="n">
        <v>14</v>
      </c>
      <c r="G7" s="0" t="n">
        <v>17</v>
      </c>
      <c r="H7" s="0" t="n">
        <v>13</v>
      </c>
    </row>
    <row r="8" customFormat="false" ht="15" hidden="false" customHeight="false" outlineLevel="0" collapsed="false">
      <c r="B8" s="0" t="n">
        <v>30</v>
      </c>
      <c r="C8" s="0" t="n">
        <f aca="false">AVERAGE(D8:E8)</f>
        <v>13</v>
      </c>
      <c r="D8" s="0" t="n">
        <v>11</v>
      </c>
      <c r="E8" s="0" t="n">
        <v>15</v>
      </c>
    </row>
    <row r="9" customFormat="false" ht="15" hidden="false" customHeight="false" outlineLevel="0" collapsed="false">
      <c r="B9" s="0" t="n">
        <v>35</v>
      </c>
      <c r="C9" s="0" t="n">
        <f aca="false">AVERAGE(D9:E9)</f>
        <v>15.5</v>
      </c>
      <c r="D9" s="0" t="n">
        <v>20</v>
      </c>
      <c r="E9" s="0" t="n">
        <v>11</v>
      </c>
    </row>
    <row r="10" customFormat="false" ht="15" hidden="false" customHeight="false" outlineLevel="0" collapsed="false">
      <c r="B10" s="0" t="n">
        <v>40</v>
      </c>
      <c r="C10" s="0" t="n">
        <f aca="false">AVERAGE(D10:E10)</f>
        <v>9.5</v>
      </c>
      <c r="D10" s="0" t="n">
        <v>8</v>
      </c>
      <c r="E10" s="0" t="n">
        <v>11</v>
      </c>
    </row>
    <row r="11" customFormat="false" ht="15" hidden="false" customHeight="false" outlineLevel="0" collapsed="false">
      <c r="B11" s="0" t="n">
        <v>45</v>
      </c>
      <c r="C11" s="0" t="n">
        <f aca="false">AVERAGE(D11:E11)</f>
        <v>1</v>
      </c>
      <c r="D11" s="0" t="n">
        <v>1</v>
      </c>
      <c r="E11" s="0" t="n">
        <v>1</v>
      </c>
    </row>
    <row r="12" customFormat="false" ht="15" hidden="false" customHeight="false" outlineLevel="0" collapsed="false">
      <c r="B12" s="0" t="n">
        <v>42</v>
      </c>
      <c r="C12" s="0" t="n">
        <f aca="false">AVERAGE(D12:E12)</f>
        <v>4</v>
      </c>
      <c r="D12" s="0" t="n">
        <v>4</v>
      </c>
      <c r="E12" s="0" t="n">
        <v>4</v>
      </c>
    </row>
    <row r="13" customFormat="false" ht="15" hidden="false" customHeight="false" outlineLevel="0" collapsed="false">
      <c r="B13" s="0" t="n">
        <v>43</v>
      </c>
      <c r="C13" s="0" t="n">
        <f aca="false">AVERAGE(D13:E13)</f>
        <v>0.5</v>
      </c>
      <c r="D13" s="0" t="n">
        <v>1</v>
      </c>
      <c r="E13" s="0" t="n">
        <v>0</v>
      </c>
    </row>
    <row r="14" customFormat="false" ht="15" hidden="false" customHeight="false" outlineLevel="0" collapsed="false">
      <c r="B14" s="0" t="n">
        <v>27</v>
      </c>
      <c r="C14" s="0" t="n">
        <f aca="false">AVERAGE(D14:H14)</f>
        <v>19</v>
      </c>
      <c r="D14" s="0" t="n">
        <v>19</v>
      </c>
      <c r="E14" s="0" t="n">
        <v>24</v>
      </c>
      <c r="F14" s="0" t="n">
        <v>22</v>
      </c>
      <c r="G14" s="0" t="n">
        <v>16</v>
      </c>
      <c r="H14" s="0" t="n">
        <f aca="false">52-SUM(F14:G14)</f>
        <v>14</v>
      </c>
    </row>
    <row r="15" customFormat="false" ht="15" hidden="false" customHeight="false" outlineLevel="0" collapsed="false">
      <c r="B15" s="0" t="n">
        <v>22</v>
      </c>
      <c r="C15" s="0" t="n">
        <f aca="false">AVERAGE(D15:H15)</f>
        <v>15.2</v>
      </c>
      <c r="D15" s="0" t="n">
        <v>14</v>
      </c>
      <c r="E15" s="0" t="n">
        <v>17</v>
      </c>
      <c r="F15" s="0" t="n">
        <v>13</v>
      </c>
      <c r="G15" s="0" t="n">
        <v>17</v>
      </c>
      <c r="H15" s="0" t="n">
        <v>15</v>
      </c>
    </row>
    <row r="16" customFormat="false" ht="15" hidden="false" customHeight="false" outlineLevel="0" collapsed="false">
      <c r="B16" s="0" t="n">
        <v>-10</v>
      </c>
      <c r="C16" s="0" t="n">
        <v>0</v>
      </c>
    </row>
    <row r="17" customFormat="false" ht="15" hidden="false" customHeight="false" outlineLevel="0" collapsed="false">
      <c r="B17" s="0" t="n">
        <v>-5</v>
      </c>
      <c r="C17" s="0" t="n">
        <v>0</v>
      </c>
    </row>
    <row r="22" customFormat="false" ht="15" hidden="false" customHeight="false" outlineLevel="0" collapsed="false">
      <c r="F22" s="0" t="n">
        <v>-65</v>
      </c>
      <c r="G22" s="0" t="n">
        <v>0</v>
      </c>
    </row>
    <row r="23" customFormat="false" ht="15" hidden="false" customHeight="false" outlineLevel="0" collapsed="false">
      <c r="F23" s="0" t="n">
        <v>-33</v>
      </c>
      <c r="G23" s="0" t="n">
        <v>0</v>
      </c>
    </row>
    <row r="24" customFormat="false" ht="15" hidden="false" customHeight="false" outlineLevel="0" collapsed="false">
      <c r="F24" s="0" t="n">
        <v>-17</v>
      </c>
      <c r="G2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52</v>
      </c>
    </row>
    <row r="2" customFormat="false" ht="15" hidden="false" customHeight="false" outlineLevel="0" collapsed="false">
      <c r="A2" s="0" t="s">
        <v>53</v>
      </c>
      <c r="O2" s="0" t="s">
        <v>54</v>
      </c>
    </row>
    <row r="3" customFormat="false" ht="15" hidden="false" customHeight="false" outlineLevel="0" collapsed="false">
      <c r="A3" s="0" t="s">
        <v>55</v>
      </c>
      <c r="O3" s="0" t="s">
        <v>56</v>
      </c>
    </row>
    <row r="4" customFormat="false" ht="15" hidden="false" customHeight="false" outlineLevel="0" collapsed="false">
      <c r="O4" s="0" t="s">
        <v>57</v>
      </c>
    </row>
    <row r="5" customFormat="false" ht="15" hidden="false" customHeight="false" outlineLevel="0" collapsed="false">
      <c r="A5" s="0" t="s">
        <v>58</v>
      </c>
      <c r="E5" s="0" t="s">
        <v>59</v>
      </c>
      <c r="O5" s="0" t="s">
        <v>60</v>
      </c>
    </row>
    <row r="6" customFormat="false" ht="15" hidden="false" customHeight="false" outlineLevel="0" collapsed="false">
      <c r="E6" s="0" t="s">
        <v>61</v>
      </c>
    </row>
    <row r="7" customFormat="false" ht="15" hidden="false" customHeight="false" outlineLevel="0" collapsed="false">
      <c r="A7" s="0" t="s">
        <v>62</v>
      </c>
      <c r="O7" s="0" t="s">
        <v>63</v>
      </c>
    </row>
    <row r="8" customFormat="false" ht="15" hidden="false" customHeight="false" outlineLevel="0" collapsed="false">
      <c r="O8" s="0" t="s">
        <v>64</v>
      </c>
    </row>
    <row r="10" customFormat="false" ht="15" hidden="false" customHeight="false" outlineLevel="0" collapsed="false">
      <c r="O10" s="0" t="s">
        <v>65</v>
      </c>
    </row>
    <row r="11" customFormat="false" ht="15" hidden="false" customHeight="false" outlineLevel="0" collapsed="false">
      <c r="P11" s="0" t="s">
        <v>66</v>
      </c>
    </row>
    <row r="12" customFormat="false" ht="15" hidden="false" customHeight="false" outlineLevel="0" collapsed="false">
      <c r="P12" s="0" t="s">
        <v>67</v>
      </c>
    </row>
    <row r="16" customFormat="false" ht="15" hidden="false" customHeight="false" outlineLevel="0" collapsed="false">
      <c r="O16" s="0" t="s">
        <v>12</v>
      </c>
    </row>
    <row r="17" customFormat="false" ht="15" hidden="false" customHeight="false" outlineLevel="0" collapsed="false">
      <c r="O17" s="0" t="s">
        <v>68</v>
      </c>
      <c r="R17" s="0" t="n">
        <v>1</v>
      </c>
      <c r="S17" s="0" t="s">
        <v>69</v>
      </c>
      <c r="V17" s="0" t="s">
        <v>70</v>
      </c>
    </row>
    <row r="18" customFormat="false" ht="15" hidden="false" customHeight="false" outlineLevel="0" collapsed="false">
      <c r="O18" s="0" t="s">
        <v>71</v>
      </c>
      <c r="R18" s="0" t="n">
        <v>-4</v>
      </c>
      <c r="S18" s="0" t="s">
        <v>72</v>
      </c>
      <c r="V18" s="0" t="s">
        <v>73</v>
      </c>
    </row>
    <row r="19" customFormat="false" ht="15" hidden="false" customHeight="false" outlineLevel="0" collapsed="false">
      <c r="O19" s="0" t="s">
        <v>74</v>
      </c>
      <c r="R19" s="0" t="n">
        <v>0</v>
      </c>
    </row>
    <row r="20" customFormat="false" ht="15" hidden="false" customHeight="false" outlineLevel="0" collapsed="false">
      <c r="O20" s="0" t="s">
        <v>75</v>
      </c>
      <c r="Q20" s="0" t="s">
        <v>76</v>
      </c>
      <c r="R20" s="0" t="n">
        <v>0</v>
      </c>
    </row>
    <row r="23" customFormat="false" ht="15" hidden="false" customHeight="false" outlineLevel="0" collapsed="false">
      <c r="O23" s="0" t="s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it-IT</dc:language>
  <dcterms:modified xsi:type="dcterms:W3CDTF">2015-01-03T20:26:41Z</dcterms:modified>
  <cp:revision>0</cp:revision>
</cp:coreProperties>
</file>