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20" windowWidth="19875" windowHeight="5850" tabRatio="741" firstSheet="25" activeTab="33"/>
  </bookViews>
  <sheets>
    <sheet name="07-04-2014" sheetId="1" r:id="rId1"/>
    <sheet name="14-04-2014" sheetId="2" r:id="rId2"/>
    <sheet name="28-04-2014" sheetId="4" r:id="rId3"/>
    <sheet name="05-05-2014" sheetId="5" r:id="rId4"/>
    <sheet name="12-05-2014" sheetId="6" r:id="rId5"/>
    <sheet name="2014-07-28" sheetId="7" r:id="rId6"/>
    <sheet name="2014-10-20" sheetId="8" r:id="rId7"/>
    <sheet name="2014-10-27" sheetId="10" r:id="rId8"/>
    <sheet name="2014-11-04" sheetId="11" r:id="rId9"/>
    <sheet name="2014-11-10" sheetId="12" r:id="rId10"/>
    <sheet name="2014-11-17" sheetId="13" r:id="rId11"/>
    <sheet name="2014-11-24" sheetId="14" r:id="rId12"/>
    <sheet name="2014-12-01" sheetId="15" r:id="rId13"/>
    <sheet name="2014-12-08" sheetId="17" r:id="rId14"/>
    <sheet name="2014-12-15" sheetId="18" r:id="rId15"/>
    <sheet name="2014-12-22" sheetId="19" r:id="rId16"/>
    <sheet name="2015-01-26" sheetId="20" r:id="rId17"/>
    <sheet name="2015-04-06" sheetId="21" r:id="rId18"/>
    <sheet name="2015-04-13" sheetId="23" r:id="rId19"/>
    <sheet name="2015-04-20" sheetId="24" r:id="rId20"/>
    <sheet name="2015-04-27" sheetId="25" r:id="rId21"/>
    <sheet name="2015-05-11" sheetId="26" r:id="rId22"/>
    <sheet name="2015-05-18" sheetId="27" r:id="rId23"/>
    <sheet name="2015-05-25" sheetId="29" r:id="rId24"/>
    <sheet name="2015-06-01" sheetId="30" r:id="rId25"/>
    <sheet name="2015-06-08" sheetId="31" r:id="rId26"/>
    <sheet name="2015-06-15" sheetId="32" r:id="rId27"/>
    <sheet name="2015-06-22" sheetId="33" r:id="rId28"/>
    <sheet name="2015-06-29" sheetId="34" r:id="rId29"/>
    <sheet name="2015-07-13" sheetId="35" r:id="rId30"/>
    <sheet name="2015-07-27" sheetId="36" r:id="rId31"/>
    <sheet name="2015-08-03" sheetId="37" r:id="rId32"/>
    <sheet name="2015-08-10" sheetId="38" r:id="rId33"/>
    <sheet name="2015-08-17" sheetId="39" r:id="rId34"/>
  </sheets>
  <definedNames>
    <definedName name="_xlnm._FilterDatabase" localSheetId="3" hidden="1">'05-05-2014'!$B$2:$G$18</definedName>
    <definedName name="_xlnm._FilterDatabase" localSheetId="4" hidden="1">'12-05-2014'!$B$2:$G$21</definedName>
    <definedName name="_xlnm._FilterDatabase" localSheetId="6" hidden="1">'2014-10-20'!$B$2:$G$17</definedName>
    <definedName name="_xlnm._FilterDatabase" localSheetId="7" hidden="1">'2014-10-27'!$B$2:$G$15</definedName>
    <definedName name="_xlnm._FilterDatabase" localSheetId="8" hidden="1">'2014-11-04'!$B$2:$G$11</definedName>
    <definedName name="_xlnm._FilterDatabase" localSheetId="9" hidden="1">'2014-11-10'!$C$2:$G$20</definedName>
    <definedName name="_xlnm._FilterDatabase" localSheetId="10" hidden="1">'2014-11-17'!$C$2:$H$20</definedName>
    <definedName name="_xlnm._FilterDatabase" localSheetId="11" hidden="1">'2014-11-24'!$B$2:$I$30</definedName>
    <definedName name="_xlnm._FilterDatabase" localSheetId="12" hidden="1">'2014-12-01'!$B$2:$I$25</definedName>
    <definedName name="_xlnm._FilterDatabase" localSheetId="13" hidden="1">'2014-12-08'!$B$2:$I$25</definedName>
    <definedName name="_xlnm._FilterDatabase" localSheetId="14" hidden="1">'2014-12-15'!$B$2:$I$23</definedName>
    <definedName name="_xlnm._FilterDatabase" localSheetId="15" hidden="1">'2014-12-22'!$B$2:$I$20</definedName>
    <definedName name="_xlnm._FilterDatabase" localSheetId="16" hidden="1">'2015-01-26'!$B$2:$I$21</definedName>
    <definedName name="_xlnm._FilterDatabase" localSheetId="17" hidden="1">'2015-04-06'!$B$2:$I$17</definedName>
    <definedName name="_xlnm._FilterDatabase" localSheetId="18" hidden="1">'2015-04-13'!$B$2:$I$17</definedName>
    <definedName name="_xlnm._FilterDatabase" localSheetId="19" hidden="1">'2015-04-20'!$B$2:$I$20</definedName>
    <definedName name="_xlnm._FilterDatabase" localSheetId="20" hidden="1">'2015-04-27'!$B$2:$I$21</definedName>
    <definedName name="_xlnm._FilterDatabase" localSheetId="21" hidden="1">'2015-05-11'!$B$2:$I$23</definedName>
    <definedName name="_xlnm._FilterDatabase" localSheetId="22" hidden="1">'2015-05-18'!$B$2:$I$21</definedName>
    <definedName name="_xlnm._FilterDatabase" localSheetId="23" hidden="1">'2015-05-25'!$B$2:$I$22</definedName>
    <definedName name="_xlnm._FilterDatabase" localSheetId="24" hidden="1">'2015-06-01'!$B$2:$I$22</definedName>
    <definedName name="_xlnm._FilterDatabase" localSheetId="25" hidden="1">'2015-06-08'!$B$2:$I$22</definedName>
    <definedName name="_xlnm._FilterDatabase" localSheetId="26" hidden="1">'2015-06-15'!$B$2:$I$24</definedName>
    <definedName name="_xlnm._FilterDatabase" localSheetId="27" hidden="1">'2015-06-22'!$B$2:$I$25</definedName>
    <definedName name="_xlnm._FilterDatabase" localSheetId="28" hidden="1">'2015-06-29'!$B$2:$I$26</definedName>
    <definedName name="_xlnm._FilterDatabase" localSheetId="29" hidden="1">'2015-07-13'!$B$2:$I$18</definedName>
    <definedName name="_xlnm._FilterDatabase" localSheetId="30" hidden="1">'2015-07-27'!$B$2:$I$16</definedName>
    <definedName name="_xlnm._FilterDatabase" localSheetId="31" hidden="1">'2015-08-03'!$B$2:$I$22</definedName>
    <definedName name="_xlnm._FilterDatabase" localSheetId="32" hidden="1">'2015-08-10'!$B$2:$I$22</definedName>
    <definedName name="_xlnm._FilterDatabase" localSheetId="33" hidden="1">'2015-08-17'!$B$2:$I$19</definedName>
    <definedName name="_xlnm._FilterDatabase" localSheetId="2" hidden="1">'28-04-2014'!$B$2:$G$15</definedName>
  </definedNames>
  <calcPr calcId="144525"/>
</workbook>
</file>

<file path=xl/calcChain.xml><?xml version="1.0" encoding="utf-8"?>
<calcChain xmlns="http://schemas.openxmlformats.org/spreadsheetml/2006/main">
  <c r="H19" i="39" l="1"/>
  <c r="G19" i="39"/>
  <c r="H18" i="39"/>
  <c r="G18" i="39"/>
  <c r="H17" i="39"/>
  <c r="G17" i="39"/>
  <c r="H16" i="39"/>
  <c r="G16" i="39"/>
  <c r="H15" i="39"/>
  <c r="G15" i="39"/>
  <c r="H14" i="39"/>
  <c r="G14" i="39"/>
  <c r="H13" i="39"/>
  <c r="G13" i="39"/>
  <c r="H12" i="39"/>
  <c r="G12" i="39"/>
  <c r="H11" i="39"/>
  <c r="G11" i="39"/>
  <c r="H10" i="39"/>
  <c r="G10" i="39"/>
  <c r="H9" i="39"/>
  <c r="I9" i="39" s="1"/>
  <c r="G9" i="39"/>
  <c r="H8" i="39"/>
  <c r="G8" i="39"/>
  <c r="H7" i="39"/>
  <c r="G7" i="39"/>
  <c r="H6" i="39"/>
  <c r="G6" i="39"/>
  <c r="H5" i="39"/>
  <c r="I5" i="39" s="1"/>
  <c r="G5" i="39"/>
  <c r="H4" i="39"/>
  <c r="G4" i="39"/>
  <c r="H3" i="39"/>
  <c r="G3" i="39"/>
  <c r="I4" i="39" l="1"/>
  <c r="I6" i="39"/>
  <c r="I13" i="39"/>
  <c r="I14" i="39"/>
  <c r="I18" i="39"/>
  <c r="I15" i="39"/>
  <c r="I11" i="39"/>
  <c r="I8" i="39"/>
  <c r="I10" i="39"/>
  <c r="I19" i="39"/>
  <c r="I7" i="39"/>
  <c r="I12" i="39"/>
  <c r="I17" i="39"/>
  <c r="I22" i="39"/>
  <c r="I16" i="39"/>
  <c r="I3" i="39"/>
  <c r="I21" i="39" s="1"/>
  <c r="H22" i="38"/>
  <c r="G22" i="38"/>
  <c r="H21" i="38"/>
  <c r="G21" i="38"/>
  <c r="H20" i="38"/>
  <c r="I20" i="38" s="1"/>
  <c r="G20" i="38"/>
  <c r="H19" i="38"/>
  <c r="G19" i="38"/>
  <c r="H18" i="38"/>
  <c r="G18" i="38"/>
  <c r="H17" i="38"/>
  <c r="I17" i="38" s="1"/>
  <c r="G17" i="38"/>
  <c r="H16" i="38"/>
  <c r="G16" i="38"/>
  <c r="H15" i="38"/>
  <c r="G15" i="38"/>
  <c r="H14" i="38"/>
  <c r="G14" i="38"/>
  <c r="H13" i="38"/>
  <c r="I13" i="38" s="1"/>
  <c r="G13" i="38"/>
  <c r="H12" i="38"/>
  <c r="I12" i="38" s="1"/>
  <c r="G12" i="38"/>
  <c r="H11" i="38"/>
  <c r="G11" i="38"/>
  <c r="H10" i="38"/>
  <c r="G10" i="38"/>
  <c r="H9" i="38"/>
  <c r="G9" i="38"/>
  <c r="H8" i="38"/>
  <c r="G8" i="38"/>
  <c r="H7" i="38"/>
  <c r="G7" i="38"/>
  <c r="H6" i="38"/>
  <c r="G6" i="38"/>
  <c r="H5" i="38"/>
  <c r="G5" i="38"/>
  <c r="H4" i="38"/>
  <c r="G4" i="38"/>
  <c r="H3" i="38"/>
  <c r="G3" i="38"/>
  <c r="G12" i="37"/>
  <c r="I12" i="37" s="1"/>
  <c r="H12" i="37"/>
  <c r="I25" i="38" l="1"/>
  <c r="I21" i="38"/>
  <c r="I6" i="38"/>
  <c r="I8" i="38"/>
  <c r="I14" i="38"/>
  <c r="I5" i="38"/>
  <c r="I7" i="38"/>
  <c r="I9" i="38"/>
  <c r="I15" i="38"/>
  <c r="I4" i="38"/>
  <c r="I11" i="38"/>
  <c r="I16" i="38"/>
  <c r="I18" i="38"/>
  <c r="I22" i="38"/>
  <c r="I10" i="38"/>
  <c r="I19" i="38"/>
  <c r="I3" i="38"/>
  <c r="H7" i="37"/>
  <c r="G7" i="37"/>
  <c r="I7" i="37" s="1"/>
  <c r="I24" i="38" l="1"/>
  <c r="H21" i="37"/>
  <c r="G21" i="37"/>
  <c r="H20" i="37"/>
  <c r="G20" i="37"/>
  <c r="H19" i="37"/>
  <c r="G19" i="37"/>
  <c r="H18" i="37"/>
  <c r="G18" i="37"/>
  <c r="H17" i="37"/>
  <c r="G17" i="37"/>
  <c r="H22" i="37"/>
  <c r="G22" i="37"/>
  <c r="H16" i="37"/>
  <c r="G16" i="37"/>
  <c r="H15" i="37"/>
  <c r="G15" i="37"/>
  <c r="H14" i="37"/>
  <c r="G14" i="37"/>
  <c r="H13" i="37"/>
  <c r="G13" i="37"/>
  <c r="H11" i="37"/>
  <c r="G11" i="37"/>
  <c r="H10" i="37"/>
  <c r="G10" i="37"/>
  <c r="H9" i="37"/>
  <c r="G9" i="37"/>
  <c r="H8" i="37"/>
  <c r="G8" i="37"/>
  <c r="H6" i="37"/>
  <c r="G6" i="37"/>
  <c r="H5" i="37"/>
  <c r="G5" i="37"/>
  <c r="H4" i="37"/>
  <c r="G4" i="37"/>
  <c r="H3" i="37"/>
  <c r="G3" i="37"/>
  <c r="I21" i="37" l="1"/>
  <c r="I20" i="37"/>
  <c r="I19" i="37"/>
  <c r="I17" i="37"/>
  <c r="I14" i="37"/>
  <c r="I22" i="37"/>
  <c r="I18" i="37"/>
  <c r="I9" i="37"/>
  <c r="I11" i="37"/>
  <c r="I10" i="37"/>
  <c r="I5" i="37"/>
  <c r="I25" i="37"/>
  <c r="I4" i="37"/>
  <c r="I6" i="37"/>
  <c r="I16" i="37"/>
  <c r="I8" i="37"/>
  <c r="I13" i="37"/>
  <c r="I15" i="37"/>
  <c r="I3" i="37"/>
  <c r="I24" i="37" s="1"/>
  <c r="H16" i="36"/>
  <c r="G16" i="36"/>
  <c r="H15" i="36"/>
  <c r="G15" i="36"/>
  <c r="H14" i="36"/>
  <c r="G14" i="36"/>
  <c r="H13" i="36"/>
  <c r="G13" i="36"/>
  <c r="H12" i="36"/>
  <c r="G12" i="36"/>
  <c r="H11" i="36"/>
  <c r="G11" i="36"/>
  <c r="H10" i="36"/>
  <c r="G10" i="36"/>
  <c r="H9" i="36"/>
  <c r="G9" i="36"/>
  <c r="H8" i="36"/>
  <c r="G8" i="36"/>
  <c r="H7" i="36"/>
  <c r="G7" i="36"/>
  <c r="H6" i="36"/>
  <c r="G6" i="36"/>
  <c r="H5" i="36"/>
  <c r="G5" i="36"/>
  <c r="H4" i="36"/>
  <c r="G4" i="36"/>
  <c r="H3" i="36"/>
  <c r="G3" i="36"/>
  <c r="I10" i="36" l="1"/>
  <c r="I8" i="36"/>
  <c r="I6" i="36"/>
  <c r="I4" i="36"/>
  <c r="I7" i="36"/>
  <c r="I13" i="36"/>
  <c r="I16" i="36"/>
  <c r="I5" i="36"/>
  <c r="I11" i="36"/>
  <c r="I12" i="36"/>
  <c r="I15" i="36"/>
  <c r="I19" i="36"/>
  <c r="I9" i="36"/>
  <c r="I14" i="36"/>
  <c r="I3" i="36"/>
  <c r="H18" i="35"/>
  <c r="G18" i="35"/>
  <c r="H17" i="35"/>
  <c r="G17" i="35"/>
  <c r="H16" i="35"/>
  <c r="G16" i="35"/>
  <c r="H15" i="35"/>
  <c r="G15" i="35"/>
  <c r="H14" i="35"/>
  <c r="G14" i="35"/>
  <c r="H13" i="35"/>
  <c r="G13" i="35"/>
  <c r="H12" i="35"/>
  <c r="G12" i="35"/>
  <c r="H11" i="35"/>
  <c r="G11" i="35"/>
  <c r="H10" i="35"/>
  <c r="G10" i="35"/>
  <c r="H9" i="35"/>
  <c r="G9" i="35"/>
  <c r="H8" i="35"/>
  <c r="G8" i="35"/>
  <c r="H7" i="35"/>
  <c r="G7" i="35"/>
  <c r="H6" i="35"/>
  <c r="G6" i="35"/>
  <c r="H5" i="35"/>
  <c r="G5" i="35"/>
  <c r="H4" i="35"/>
  <c r="G4" i="35"/>
  <c r="H3" i="35"/>
  <c r="G3" i="35"/>
  <c r="I18" i="36" l="1"/>
  <c r="I21" i="35"/>
  <c r="I4" i="35"/>
  <c r="I15" i="35"/>
  <c r="I7" i="35"/>
  <c r="I14" i="35"/>
  <c r="I18" i="35"/>
  <c r="I6" i="35"/>
  <c r="I17" i="35"/>
  <c r="I10" i="35"/>
  <c r="I13" i="35"/>
  <c r="I8" i="35"/>
  <c r="I9" i="35"/>
  <c r="I12" i="35"/>
  <c r="I5" i="35"/>
  <c r="I11" i="35"/>
  <c r="I16" i="35"/>
  <c r="I3" i="35"/>
  <c r="H24" i="34"/>
  <c r="G24" i="34"/>
  <c r="I20" i="35" l="1"/>
  <c r="I24" i="34"/>
  <c r="H23" i="34"/>
  <c r="G23" i="34"/>
  <c r="I23" i="34" l="1"/>
  <c r="H25" i="34"/>
  <c r="G25" i="34"/>
  <c r="H26" i="34"/>
  <c r="G26" i="34"/>
  <c r="H22" i="34"/>
  <c r="G22" i="34"/>
  <c r="H21" i="34"/>
  <c r="G21" i="34"/>
  <c r="H20" i="34"/>
  <c r="G20" i="34"/>
  <c r="H19" i="34"/>
  <c r="G19" i="34"/>
  <c r="H18" i="34"/>
  <c r="G18" i="34"/>
  <c r="H17" i="34"/>
  <c r="G17" i="34"/>
  <c r="H16" i="34"/>
  <c r="G16" i="34"/>
  <c r="H15" i="34"/>
  <c r="G15" i="34"/>
  <c r="H14" i="34"/>
  <c r="G14" i="34"/>
  <c r="H13" i="34"/>
  <c r="G13" i="34"/>
  <c r="H12" i="34"/>
  <c r="G12" i="34"/>
  <c r="H11" i="34"/>
  <c r="G11" i="34"/>
  <c r="H10" i="34"/>
  <c r="G10" i="34"/>
  <c r="H9" i="34"/>
  <c r="G9" i="34"/>
  <c r="H8" i="34"/>
  <c r="G8" i="34"/>
  <c r="H7" i="34"/>
  <c r="G7" i="34"/>
  <c r="H6" i="34"/>
  <c r="G6" i="34"/>
  <c r="H5" i="34"/>
  <c r="G5" i="34"/>
  <c r="H4" i="34"/>
  <c r="G4" i="34"/>
  <c r="H3" i="34"/>
  <c r="G3" i="34"/>
  <c r="I29" i="34" s="1"/>
  <c r="I4" i="34" l="1"/>
  <c r="I12" i="34"/>
  <c r="I14" i="34"/>
  <c r="I16" i="34"/>
  <c r="I18" i="34"/>
  <c r="I21" i="34"/>
  <c r="I25" i="34"/>
  <c r="I7" i="34"/>
  <c r="I11" i="34"/>
  <c r="I19" i="34"/>
  <c r="I17" i="34"/>
  <c r="I6" i="34"/>
  <c r="I10" i="34"/>
  <c r="I5" i="34"/>
  <c r="I20" i="34"/>
  <c r="I9" i="34"/>
  <c r="I8" i="34"/>
  <c r="I13" i="34"/>
  <c r="I15" i="34"/>
  <c r="I22" i="34"/>
  <c r="I26" i="34"/>
  <c r="I3" i="34"/>
  <c r="G23" i="33"/>
  <c r="H23" i="33"/>
  <c r="I23" i="33" s="1"/>
  <c r="H25" i="33"/>
  <c r="G25" i="33"/>
  <c r="H24" i="33"/>
  <c r="G24" i="33"/>
  <c r="I24" i="33" s="1"/>
  <c r="H22" i="33"/>
  <c r="G22" i="33"/>
  <c r="H21" i="33"/>
  <c r="G21" i="33"/>
  <c r="I21" i="33" s="1"/>
  <c r="H20" i="33"/>
  <c r="G20" i="33"/>
  <c r="H19" i="33"/>
  <c r="G19" i="33"/>
  <c r="H18" i="33"/>
  <c r="G18" i="33"/>
  <c r="H17" i="33"/>
  <c r="G17" i="33"/>
  <c r="I17" i="33" s="1"/>
  <c r="H16" i="33"/>
  <c r="G16" i="33"/>
  <c r="H15" i="33"/>
  <c r="G15" i="33"/>
  <c r="I15" i="33" s="1"/>
  <c r="H14" i="33"/>
  <c r="G14" i="33"/>
  <c r="H13" i="33"/>
  <c r="G13" i="33"/>
  <c r="H12" i="33"/>
  <c r="G12" i="33"/>
  <c r="H11" i="33"/>
  <c r="G11" i="33"/>
  <c r="H10" i="33"/>
  <c r="G10" i="33"/>
  <c r="H9" i="33"/>
  <c r="G9" i="33"/>
  <c r="H8" i="33"/>
  <c r="G8" i="33"/>
  <c r="H7" i="33"/>
  <c r="G7" i="33"/>
  <c r="I7" i="33" s="1"/>
  <c r="H6" i="33"/>
  <c r="G6" i="33"/>
  <c r="H5" i="33"/>
  <c r="G5" i="33"/>
  <c r="I5" i="33" s="1"/>
  <c r="H4" i="33"/>
  <c r="G4" i="33"/>
  <c r="H3" i="33"/>
  <c r="G3" i="33"/>
  <c r="I28" i="34" l="1"/>
  <c r="I14" i="33"/>
  <c r="I22" i="33"/>
  <c r="I4" i="33"/>
  <c r="I12" i="33"/>
  <c r="I20" i="33"/>
  <c r="I9" i="33"/>
  <c r="I13" i="33"/>
  <c r="I6" i="33"/>
  <c r="I11" i="33"/>
  <c r="I16" i="33"/>
  <c r="I18" i="33"/>
  <c r="I28" i="33"/>
  <c r="I8" i="33"/>
  <c r="I10" i="33"/>
  <c r="I19" i="33"/>
  <c r="I25" i="33"/>
  <c r="I3" i="33"/>
  <c r="H22" i="32"/>
  <c r="G22" i="32"/>
  <c r="I27" i="33" l="1"/>
  <c r="I22" i="32"/>
  <c r="H21" i="32"/>
  <c r="G21" i="32"/>
  <c r="H20" i="32"/>
  <c r="G20" i="32"/>
  <c r="I20" i="32" s="1"/>
  <c r="H24" i="32"/>
  <c r="G24" i="32"/>
  <c r="H23" i="32"/>
  <c r="G23" i="32"/>
  <c r="H19" i="32"/>
  <c r="G19" i="32"/>
  <c r="H18" i="32"/>
  <c r="G18" i="32"/>
  <c r="H17" i="32"/>
  <c r="G17" i="32"/>
  <c r="H16" i="32"/>
  <c r="G16" i="32"/>
  <c r="H15" i="32"/>
  <c r="G15" i="32"/>
  <c r="H14" i="32"/>
  <c r="G14" i="32"/>
  <c r="H13" i="32"/>
  <c r="G13" i="32"/>
  <c r="H12" i="32"/>
  <c r="G12" i="32"/>
  <c r="H11" i="32"/>
  <c r="G11" i="32"/>
  <c r="H10" i="32"/>
  <c r="G10" i="32"/>
  <c r="H9" i="32"/>
  <c r="G9" i="32"/>
  <c r="H8" i="32"/>
  <c r="G8" i="32"/>
  <c r="H7" i="32"/>
  <c r="G7" i="32"/>
  <c r="H6" i="32"/>
  <c r="G6" i="32"/>
  <c r="H5" i="32"/>
  <c r="G5" i="32"/>
  <c r="H4" i="32"/>
  <c r="G4" i="32"/>
  <c r="H3" i="32"/>
  <c r="G3" i="32"/>
  <c r="I27" i="32" l="1"/>
  <c r="I21" i="32"/>
  <c r="I6" i="32"/>
  <c r="I10" i="32"/>
  <c r="I7" i="32"/>
  <c r="I24" i="32"/>
  <c r="I13" i="32"/>
  <c r="I17" i="32"/>
  <c r="I14" i="32"/>
  <c r="I16" i="32"/>
  <c r="I18" i="32"/>
  <c r="I12" i="32"/>
  <c r="I23" i="32"/>
  <c r="I4" i="32"/>
  <c r="I9" i="32"/>
  <c r="I11" i="32"/>
  <c r="I19" i="32"/>
  <c r="I5" i="32"/>
  <c r="I8" i="32"/>
  <c r="I15" i="32"/>
  <c r="I3" i="32"/>
  <c r="I26" i="32" s="1"/>
  <c r="H22" i="31"/>
  <c r="G22" i="31"/>
  <c r="H21" i="31"/>
  <c r="G21" i="31"/>
  <c r="H20" i="31"/>
  <c r="G20" i="31"/>
  <c r="H19" i="31"/>
  <c r="G19" i="31"/>
  <c r="H18" i="31"/>
  <c r="G18" i="31"/>
  <c r="H17" i="31"/>
  <c r="G17" i="31"/>
  <c r="H16" i="31"/>
  <c r="G16" i="31"/>
  <c r="H15" i="31"/>
  <c r="G15" i="31"/>
  <c r="H14" i="31"/>
  <c r="G14" i="31"/>
  <c r="H13" i="31"/>
  <c r="G13" i="31"/>
  <c r="H12" i="31"/>
  <c r="G12" i="31"/>
  <c r="H11" i="31"/>
  <c r="G11" i="31"/>
  <c r="H10" i="31"/>
  <c r="G10" i="31"/>
  <c r="H9" i="31"/>
  <c r="G9" i="31"/>
  <c r="H8" i="31"/>
  <c r="G8" i="31"/>
  <c r="H7" i="31"/>
  <c r="G7" i="31"/>
  <c r="H6" i="31"/>
  <c r="G6" i="31"/>
  <c r="H5" i="31"/>
  <c r="G5" i="31"/>
  <c r="H4" i="31"/>
  <c r="G4" i="31"/>
  <c r="H3" i="31"/>
  <c r="G3" i="31"/>
  <c r="I11" i="31" l="1"/>
  <c r="I13" i="31"/>
  <c r="I15" i="31"/>
  <c r="I19" i="31"/>
  <c r="I21" i="31"/>
  <c r="I4" i="31"/>
  <c r="I12" i="31"/>
  <c r="I20" i="31"/>
  <c r="I7" i="31"/>
  <c r="I3" i="31"/>
  <c r="I5" i="31"/>
  <c r="I10" i="31"/>
  <c r="I18" i="31"/>
  <c r="I9" i="31"/>
  <c r="I14" i="31"/>
  <c r="I16" i="31"/>
  <c r="I25" i="31"/>
  <c r="I6" i="31"/>
  <c r="I8" i="31"/>
  <c r="I17" i="31"/>
  <c r="I22" i="31"/>
  <c r="H20" i="30"/>
  <c r="G20" i="30"/>
  <c r="I24" i="31" l="1"/>
  <c r="I20" i="30"/>
  <c r="H22" i="30"/>
  <c r="G22" i="30"/>
  <c r="I22" i="30" s="1"/>
  <c r="H21" i="30"/>
  <c r="G21" i="30"/>
  <c r="H19" i="30"/>
  <c r="G19" i="30"/>
  <c r="H18" i="30"/>
  <c r="G18" i="30"/>
  <c r="H17" i="30"/>
  <c r="G17" i="30"/>
  <c r="I17" i="30" s="1"/>
  <c r="H16" i="30"/>
  <c r="G16" i="30"/>
  <c r="H15" i="30"/>
  <c r="G15" i="30"/>
  <c r="I15" i="30" s="1"/>
  <c r="H14" i="30"/>
  <c r="G14" i="30"/>
  <c r="H13" i="30"/>
  <c r="G13" i="30"/>
  <c r="I13" i="30" s="1"/>
  <c r="H12" i="30"/>
  <c r="G12" i="30"/>
  <c r="H11" i="30"/>
  <c r="G11" i="30"/>
  <c r="H10" i="30"/>
  <c r="G10" i="30"/>
  <c r="H9" i="30"/>
  <c r="G9" i="30"/>
  <c r="H8" i="30"/>
  <c r="G8" i="30"/>
  <c r="H7" i="30"/>
  <c r="G7" i="30"/>
  <c r="H6" i="30"/>
  <c r="G6" i="30"/>
  <c r="H5" i="30"/>
  <c r="G5" i="30"/>
  <c r="H4" i="30"/>
  <c r="G4" i="30"/>
  <c r="H3" i="30"/>
  <c r="G3" i="30"/>
  <c r="I14" i="30" l="1"/>
  <c r="I21" i="30"/>
  <c r="I25" i="30"/>
  <c r="I4" i="30"/>
  <c r="I12" i="30"/>
  <c r="I9" i="30"/>
  <c r="I19" i="30"/>
  <c r="I6" i="30"/>
  <c r="I5" i="30"/>
  <c r="I7" i="30"/>
  <c r="I11" i="30"/>
  <c r="I16" i="30"/>
  <c r="I18" i="30"/>
  <c r="I8" i="30"/>
  <c r="I10" i="30"/>
  <c r="I3" i="30"/>
  <c r="H21" i="29"/>
  <c r="I21" i="29" s="1"/>
  <c r="G21" i="29"/>
  <c r="I24" i="30" l="1"/>
  <c r="H22" i="29"/>
  <c r="G22" i="29"/>
  <c r="H20" i="29"/>
  <c r="G20" i="29"/>
  <c r="H19" i="29"/>
  <c r="G19" i="29"/>
  <c r="H18" i="29"/>
  <c r="G18" i="29"/>
  <c r="H17" i="29"/>
  <c r="G17" i="29"/>
  <c r="H16" i="29"/>
  <c r="G16" i="29"/>
  <c r="H15" i="29"/>
  <c r="G15" i="29"/>
  <c r="H14" i="29"/>
  <c r="G14" i="29"/>
  <c r="H13" i="29"/>
  <c r="G13" i="29"/>
  <c r="H12" i="29"/>
  <c r="G12" i="29"/>
  <c r="H11" i="29"/>
  <c r="G11" i="29"/>
  <c r="H10" i="29"/>
  <c r="G10" i="29"/>
  <c r="H9" i="29"/>
  <c r="G9" i="29"/>
  <c r="H8" i="29"/>
  <c r="G8" i="29"/>
  <c r="I8" i="29" s="1"/>
  <c r="H7" i="29"/>
  <c r="G7" i="29"/>
  <c r="H6" i="29"/>
  <c r="G6" i="29"/>
  <c r="H5" i="29"/>
  <c r="G5" i="29"/>
  <c r="H4" i="29"/>
  <c r="G4" i="29"/>
  <c r="I4" i="29" s="1"/>
  <c r="H3" i="29"/>
  <c r="G3" i="29"/>
  <c r="I16" i="29" l="1"/>
  <c r="I19" i="29"/>
  <c r="I20" i="29"/>
  <c r="I9" i="29"/>
  <c r="I11" i="29"/>
  <c r="I13" i="29"/>
  <c r="I15" i="29"/>
  <c r="I14" i="29"/>
  <c r="I17" i="29"/>
  <c r="I3" i="29"/>
  <c r="I7" i="29"/>
  <c r="I18" i="29"/>
  <c r="I6" i="29"/>
  <c r="I5" i="29"/>
  <c r="I10" i="29"/>
  <c r="I24" i="29" s="1"/>
  <c r="I12" i="29"/>
  <c r="I22" i="29"/>
  <c r="I25" i="29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I10" i="27" s="1"/>
  <c r="H9" i="27"/>
  <c r="G9" i="27"/>
  <c r="H8" i="27"/>
  <c r="G8" i="27"/>
  <c r="H7" i="27"/>
  <c r="G7" i="27"/>
  <c r="H6" i="27"/>
  <c r="G6" i="27"/>
  <c r="I6" i="27" s="1"/>
  <c r="H5" i="27"/>
  <c r="G5" i="27"/>
  <c r="H4" i="27"/>
  <c r="G4" i="27"/>
  <c r="I4" i="27" s="1"/>
  <c r="H3" i="27"/>
  <c r="G3" i="27"/>
  <c r="I12" i="27" l="1"/>
  <c r="I24" i="27"/>
  <c r="I8" i="27"/>
  <c r="I3" i="27"/>
  <c r="I11" i="27"/>
  <c r="I21" i="27"/>
  <c r="I9" i="27"/>
  <c r="I14" i="27"/>
  <c r="I18" i="27"/>
  <c r="I15" i="27"/>
  <c r="I19" i="27"/>
  <c r="I13" i="27"/>
  <c r="I5" i="27"/>
  <c r="I7" i="27"/>
  <c r="I16" i="27"/>
  <c r="I20" i="27"/>
  <c r="I17" i="27"/>
  <c r="I23" i="27" l="1"/>
  <c r="H22" i="26" l="1"/>
  <c r="G22" i="26"/>
  <c r="I22" i="26" l="1"/>
  <c r="H20" i="26"/>
  <c r="G20" i="26"/>
  <c r="I20" i="26" l="1"/>
  <c r="G12" i="26"/>
  <c r="H12" i="26"/>
  <c r="G13" i="26"/>
  <c r="H13" i="26"/>
  <c r="I13" i="26" s="1"/>
  <c r="G14" i="26"/>
  <c r="H14" i="26"/>
  <c r="H23" i="26"/>
  <c r="G23" i="26"/>
  <c r="H21" i="26"/>
  <c r="G21" i="26"/>
  <c r="H19" i="26"/>
  <c r="G19" i="26"/>
  <c r="H18" i="26"/>
  <c r="G18" i="26"/>
  <c r="H17" i="26"/>
  <c r="G17" i="26"/>
  <c r="H16" i="26"/>
  <c r="G16" i="26"/>
  <c r="H15" i="26"/>
  <c r="G15" i="26"/>
  <c r="H11" i="26"/>
  <c r="G11" i="26"/>
  <c r="H10" i="26"/>
  <c r="G10" i="26"/>
  <c r="H9" i="26"/>
  <c r="G9" i="26"/>
  <c r="H8" i="26"/>
  <c r="G8" i="26"/>
  <c r="H7" i="26"/>
  <c r="G7" i="26"/>
  <c r="H6" i="26"/>
  <c r="G6" i="26"/>
  <c r="H5" i="26"/>
  <c r="G5" i="26"/>
  <c r="H4" i="26"/>
  <c r="G4" i="26"/>
  <c r="H3" i="26"/>
  <c r="G3" i="26"/>
  <c r="I26" i="26" l="1"/>
  <c r="I14" i="26"/>
  <c r="I12" i="26"/>
  <c r="I21" i="26"/>
  <c r="I19" i="26"/>
  <c r="I23" i="26"/>
  <c r="I3" i="26"/>
  <c r="I18" i="26"/>
  <c r="I7" i="26"/>
  <c r="I9" i="26"/>
  <c r="I17" i="26"/>
  <c r="I8" i="26"/>
  <c r="I11" i="26"/>
  <c r="I16" i="26"/>
  <c r="I15" i="26"/>
  <c r="I4" i="26"/>
  <c r="I6" i="26"/>
  <c r="I10" i="26"/>
  <c r="I5" i="26"/>
  <c r="G11" i="25"/>
  <c r="H11" i="25"/>
  <c r="I25" i="26" l="1"/>
  <c r="I11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G13" i="25"/>
  <c r="H12" i="25"/>
  <c r="G12" i="25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I24" i="25" s="1"/>
  <c r="I20" i="25" l="1"/>
  <c r="I21" i="25"/>
  <c r="I13" i="25"/>
  <c r="I17" i="25"/>
  <c r="I3" i="25"/>
  <c r="I12" i="25"/>
  <c r="I5" i="25"/>
  <c r="I14" i="25"/>
  <c r="I4" i="25"/>
  <c r="I6" i="25"/>
  <c r="I8" i="25"/>
  <c r="I15" i="25"/>
  <c r="I10" i="25"/>
  <c r="I16" i="25"/>
  <c r="I18" i="25"/>
  <c r="I19" i="25"/>
  <c r="I23" i="25" s="1"/>
  <c r="I7" i="25"/>
  <c r="I9" i="25"/>
  <c r="I24" i="24"/>
  <c r="H21" i="24"/>
  <c r="I21" i="24" s="1"/>
  <c r="G21" i="24"/>
  <c r="G20" i="24"/>
  <c r="H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H8" i="24"/>
  <c r="G8" i="24"/>
  <c r="H7" i="24"/>
  <c r="G7" i="24"/>
  <c r="H6" i="24"/>
  <c r="G6" i="24"/>
  <c r="H5" i="24"/>
  <c r="G5" i="24"/>
  <c r="H4" i="24"/>
  <c r="G4" i="24"/>
  <c r="H3" i="24"/>
  <c r="G3" i="24"/>
  <c r="I20" i="24" l="1"/>
  <c r="I18" i="24"/>
  <c r="I5" i="24"/>
  <c r="I9" i="24"/>
  <c r="I6" i="24"/>
  <c r="I14" i="24"/>
  <c r="I15" i="24"/>
  <c r="I17" i="24"/>
  <c r="I19" i="24"/>
  <c r="I13" i="24"/>
  <c r="I4" i="24"/>
  <c r="I8" i="24"/>
  <c r="I7" i="24"/>
  <c r="I12" i="24"/>
  <c r="I16" i="24"/>
  <c r="I11" i="24"/>
  <c r="I10" i="24"/>
  <c r="I3" i="24"/>
  <c r="I20" i="23"/>
  <c r="I23" i="24" l="1"/>
  <c r="H17" i="23"/>
  <c r="I17" i="23" s="1"/>
  <c r="G17" i="23"/>
  <c r="H16" i="23"/>
  <c r="G16" i="23"/>
  <c r="H15" i="23"/>
  <c r="G15" i="23"/>
  <c r="I15" i="23" s="1"/>
  <c r="I14" i="23"/>
  <c r="H14" i="23"/>
  <c r="G14" i="23"/>
  <c r="H13" i="23"/>
  <c r="I13" i="23" s="1"/>
  <c r="G13" i="23"/>
  <c r="H12" i="23"/>
  <c r="G12" i="23"/>
  <c r="H11" i="23"/>
  <c r="G11" i="23"/>
  <c r="H10" i="23"/>
  <c r="I10" i="23" s="1"/>
  <c r="G10" i="23"/>
  <c r="H9" i="23"/>
  <c r="I9" i="23" s="1"/>
  <c r="G9" i="23"/>
  <c r="H8" i="23"/>
  <c r="G8" i="23"/>
  <c r="I8" i="23" s="1"/>
  <c r="H7" i="23"/>
  <c r="G7" i="23"/>
  <c r="I7" i="23" s="1"/>
  <c r="H6" i="23"/>
  <c r="I6" i="23" s="1"/>
  <c r="G6" i="23"/>
  <c r="H5" i="23"/>
  <c r="I5" i="23" s="1"/>
  <c r="G5" i="23"/>
  <c r="H4" i="23"/>
  <c r="G4" i="23"/>
  <c r="I4" i="23" s="1"/>
  <c r="H3" i="23"/>
  <c r="G3" i="23"/>
  <c r="I19" i="23" l="1"/>
  <c r="I16" i="23"/>
  <c r="I12" i="23"/>
  <c r="I11" i="23"/>
  <c r="I3" i="23"/>
  <c r="H17" i="21"/>
  <c r="G17" i="21"/>
  <c r="H16" i="21"/>
  <c r="G16" i="21"/>
  <c r="I16" i="21" s="1"/>
  <c r="H15" i="21"/>
  <c r="G15" i="21"/>
  <c r="H14" i="21"/>
  <c r="G14" i="21"/>
  <c r="H13" i="21"/>
  <c r="G13" i="21"/>
  <c r="H7" i="21"/>
  <c r="G7" i="21"/>
  <c r="I7" i="21" s="1"/>
  <c r="H12" i="21"/>
  <c r="G12" i="21"/>
  <c r="H11" i="21"/>
  <c r="G11" i="21"/>
  <c r="H9" i="21"/>
  <c r="G9" i="21"/>
  <c r="H5" i="21"/>
  <c r="G5" i="21"/>
  <c r="H10" i="21"/>
  <c r="G10" i="21"/>
  <c r="H8" i="21"/>
  <c r="G8" i="21"/>
  <c r="H6" i="21"/>
  <c r="G6" i="21"/>
  <c r="H4" i="21"/>
  <c r="G4" i="21"/>
  <c r="H3" i="21"/>
  <c r="G3" i="21"/>
  <c r="I17" i="21" l="1"/>
  <c r="I6" i="21"/>
  <c r="I5" i="21"/>
  <c r="I11" i="21"/>
  <c r="I4" i="21"/>
  <c r="I8" i="21"/>
  <c r="I9" i="21"/>
  <c r="I15" i="21"/>
  <c r="I20" i="21"/>
  <c r="I14" i="21"/>
  <c r="I12" i="21"/>
  <c r="I10" i="21"/>
  <c r="I13" i="21"/>
  <c r="I3" i="21"/>
  <c r="H18" i="20"/>
  <c r="G18" i="20"/>
  <c r="H21" i="20"/>
  <c r="G21" i="20"/>
  <c r="H20" i="20"/>
  <c r="G20" i="20"/>
  <c r="H19" i="20"/>
  <c r="G19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H4" i="20"/>
  <c r="G4" i="20"/>
  <c r="H3" i="20"/>
  <c r="G3" i="20"/>
  <c r="I19" i="21" l="1"/>
  <c r="I12" i="20"/>
  <c r="I9" i="20"/>
  <c r="I18" i="20"/>
  <c r="I4" i="20"/>
  <c r="I8" i="20"/>
  <c r="I3" i="20"/>
  <c r="I15" i="20"/>
  <c r="I20" i="20"/>
  <c r="I14" i="20"/>
  <c r="I16" i="20"/>
  <c r="I5" i="20"/>
  <c r="I19" i="20"/>
  <c r="I21" i="20"/>
  <c r="I7" i="20"/>
  <c r="I6" i="20"/>
  <c r="I11" i="20"/>
  <c r="I13" i="20"/>
  <c r="I24" i="20"/>
  <c r="I10" i="20"/>
  <c r="I17" i="20"/>
  <c r="H20" i="19"/>
  <c r="I20" i="19" s="1"/>
  <c r="G20" i="19"/>
  <c r="H19" i="19"/>
  <c r="G19" i="19"/>
  <c r="H18" i="19"/>
  <c r="G18" i="19"/>
  <c r="H17" i="19"/>
  <c r="G17" i="19"/>
  <c r="H16" i="19"/>
  <c r="I16" i="19" s="1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I9" i="19" s="1"/>
  <c r="H8" i="19"/>
  <c r="G8" i="19"/>
  <c r="H7" i="19"/>
  <c r="G7" i="19"/>
  <c r="H6" i="19"/>
  <c r="G6" i="19"/>
  <c r="H5" i="19"/>
  <c r="G5" i="19"/>
  <c r="H4" i="19"/>
  <c r="G4" i="19"/>
  <c r="H3" i="19"/>
  <c r="G3" i="19"/>
  <c r="I23" i="20" l="1"/>
  <c r="I8" i="19"/>
  <c r="I23" i="19"/>
  <c r="I5" i="19"/>
  <c r="I7" i="19"/>
  <c r="I12" i="19"/>
  <c r="I6" i="19"/>
  <c r="I11" i="19"/>
  <c r="I15" i="19"/>
  <c r="I19" i="19"/>
  <c r="I3" i="19"/>
  <c r="I14" i="19"/>
  <c r="I18" i="19"/>
  <c r="I4" i="19"/>
  <c r="I10" i="19"/>
  <c r="I13" i="19"/>
  <c r="I22" i="19" s="1"/>
  <c r="I17" i="19"/>
  <c r="H23" i="18"/>
  <c r="G23" i="18"/>
  <c r="H22" i="18"/>
  <c r="G22" i="18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H3" i="18"/>
  <c r="G3" i="18"/>
  <c r="I26" i="18" s="1"/>
  <c r="I16" i="18" l="1"/>
  <c r="I4" i="18"/>
  <c r="I10" i="18"/>
  <c r="I12" i="18"/>
  <c r="I18" i="18"/>
  <c r="I3" i="18"/>
  <c r="I5" i="18"/>
  <c r="I7" i="18"/>
  <c r="I13" i="18"/>
  <c r="I17" i="18"/>
  <c r="I19" i="18"/>
  <c r="I21" i="18"/>
  <c r="I11" i="18"/>
  <c r="I9" i="18"/>
  <c r="I15" i="18"/>
  <c r="I20" i="18"/>
  <c r="I22" i="18"/>
  <c r="I6" i="18"/>
  <c r="I8" i="18"/>
  <c r="I14" i="18"/>
  <c r="I23" i="18"/>
  <c r="H16" i="17"/>
  <c r="I16" i="17" s="1"/>
  <c r="G16" i="17"/>
  <c r="I25" i="18" l="1"/>
  <c r="H10" i="17"/>
  <c r="G10" i="17"/>
  <c r="G15" i="17"/>
  <c r="H15" i="17"/>
  <c r="I15" i="17"/>
  <c r="G17" i="17"/>
  <c r="H17" i="17"/>
  <c r="G18" i="17"/>
  <c r="H18" i="17"/>
  <c r="H25" i="17"/>
  <c r="G25" i="17"/>
  <c r="H24" i="17"/>
  <c r="G24" i="17"/>
  <c r="H23" i="17"/>
  <c r="G23" i="17"/>
  <c r="H22" i="17"/>
  <c r="G22" i="17"/>
  <c r="H21" i="17"/>
  <c r="G21" i="17"/>
  <c r="H20" i="17"/>
  <c r="G20" i="17"/>
  <c r="H19" i="17"/>
  <c r="G19" i="17"/>
  <c r="H14" i="17"/>
  <c r="G14" i="17"/>
  <c r="H13" i="17"/>
  <c r="G13" i="17"/>
  <c r="H12" i="17"/>
  <c r="G12" i="17"/>
  <c r="H11" i="17"/>
  <c r="G11" i="17"/>
  <c r="H9" i="17"/>
  <c r="G9" i="17"/>
  <c r="H8" i="17"/>
  <c r="G8" i="17"/>
  <c r="H7" i="17"/>
  <c r="G7" i="17"/>
  <c r="H6" i="17"/>
  <c r="G6" i="17"/>
  <c r="H5" i="17"/>
  <c r="G5" i="17"/>
  <c r="H4" i="17"/>
  <c r="G4" i="17"/>
  <c r="H3" i="17"/>
  <c r="G3" i="17"/>
  <c r="I17" i="17" l="1"/>
  <c r="I10" i="17"/>
  <c r="I18" i="17"/>
  <c r="I28" i="17"/>
  <c r="I12" i="17"/>
  <c r="I21" i="17"/>
  <c r="I25" i="17"/>
  <c r="I19" i="17"/>
  <c r="I20" i="17"/>
  <c r="I22" i="17"/>
  <c r="I24" i="17"/>
  <c r="I4" i="17"/>
  <c r="I8" i="17"/>
  <c r="I11" i="17"/>
  <c r="I5" i="17"/>
  <c r="I9" i="17"/>
  <c r="I14" i="17"/>
  <c r="I3" i="17"/>
  <c r="I7" i="17"/>
  <c r="I6" i="17"/>
  <c r="I13" i="17"/>
  <c r="I23" i="17"/>
  <c r="G9" i="15"/>
  <c r="H9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8" i="15"/>
  <c r="G8" i="15"/>
  <c r="H7" i="15"/>
  <c r="G7" i="15"/>
  <c r="H6" i="15"/>
  <c r="G6" i="15"/>
  <c r="H5" i="15"/>
  <c r="G5" i="15"/>
  <c r="H4" i="15"/>
  <c r="G4" i="15"/>
  <c r="H3" i="15"/>
  <c r="G3" i="15"/>
  <c r="I27" i="17" l="1"/>
  <c r="I28" i="15"/>
  <c r="I9" i="15"/>
  <c r="I21" i="15"/>
  <c r="I25" i="15"/>
  <c r="I5" i="15"/>
  <c r="I13" i="15"/>
  <c r="I16" i="15"/>
  <c r="I19" i="15"/>
  <c r="I15" i="15"/>
  <c r="I10" i="15"/>
  <c r="I12" i="15"/>
  <c r="I14" i="15"/>
  <c r="I18" i="15"/>
  <c r="I8" i="15"/>
  <c r="I23" i="15"/>
  <c r="I7" i="15"/>
  <c r="I20" i="15"/>
  <c r="I22" i="15"/>
  <c r="I24" i="15"/>
  <c r="I4" i="15"/>
  <c r="I6" i="15"/>
  <c r="I11" i="15"/>
  <c r="I17" i="15"/>
  <c r="I3" i="15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4" i="14"/>
  <c r="H3" i="14"/>
  <c r="H5" i="14"/>
  <c r="I27" i="15" l="1"/>
  <c r="I33" i="14"/>
  <c r="I30" i="14"/>
  <c r="I29" i="14"/>
  <c r="I28" i="14"/>
  <c r="I27" i="14"/>
  <c r="I24" i="14"/>
  <c r="I26" i="14"/>
  <c r="I25" i="14"/>
  <c r="I23" i="14"/>
  <c r="I19" i="14"/>
  <c r="I20" i="14"/>
  <c r="I21" i="14"/>
  <c r="I18" i="14"/>
  <c r="I22" i="14"/>
  <c r="I17" i="14"/>
  <c r="I16" i="14"/>
  <c r="I15" i="14"/>
  <c r="I14" i="14"/>
  <c r="I13" i="14"/>
  <c r="I12" i="14"/>
  <c r="I11" i="14"/>
  <c r="I10" i="14"/>
  <c r="I9" i="14"/>
  <c r="I8" i="14"/>
  <c r="I4" i="14"/>
  <c r="I3" i="14"/>
  <c r="I5" i="14"/>
  <c r="I7" i="14"/>
  <c r="I6" i="14"/>
  <c r="I32" i="14" l="1"/>
</calcChain>
</file>

<file path=xl/comments1.xml><?xml version="1.0" encoding="utf-8"?>
<comments xmlns="http://schemas.openxmlformats.org/spreadsheetml/2006/main">
  <authors>
    <author>Federico Peñaranda N.</author>
  </authors>
  <commentList>
    <comment ref="I32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0.xml><?xml version="1.0" encoding="utf-8"?>
<comments xmlns="http://schemas.openxmlformats.org/spreadsheetml/2006/main">
  <authors>
    <author>Federico Peñaranda N.</author>
  </authors>
  <commentList>
    <comment ref="I23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1.xml><?xml version="1.0" encoding="utf-8"?>
<comments xmlns="http://schemas.openxmlformats.org/spreadsheetml/2006/main">
  <authors>
    <author>Federico Peñaranda N.</author>
  </authors>
  <commentList>
    <comment ref="I25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2.xml><?xml version="1.0" encoding="utf-8"?>
<comments xmlns="http://schemas.openxmlformats.org/spreadsheetml/2006/main">
  <authors>
    <author>Federico Peñaranda N.</author>
  </authors>
  <commentList>
    <comment ref="I23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3.xml><?xml version="1.0" encoding="utf-8"?>
<comments xmlns="http://schemas.openxmlformats.org/spreadsheetml/2006/main">
  <authors>
    <author>Federico Peñaranda N.</author>
  </authors>
  <commentList>
    <comment ref="I24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4.xml><?xml version="1.0" encoding="utf-8"?>
<comments xmlns="http://schemas.openxmlformats.org/spreadsheetml/2006/main">
  <authors>
    <author>Federico Peñaranda N.</author>
  </authors>
  <commentList>
    <comment ref="I24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5.xml><?xml version="1.0" encoding="utf-8"?>
<comments xmlns="http://schemas.openxmlformats.org/spreadsheetml/2006/main">
  <authors>
    <author>Federico Peñaranda N.</author>
  </authors>
  <commentList>
    <comment ref="I24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6.xml><?xml version="1.0" encoding="utf-8"?>
<comments xmlns="http://schemas.openxmlformats.org/spreadsheetml/2006/main">
  <authors>
    <author>Federico Peñaranda N.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7.xml><?xml version="1.0" encoding="utf-8"?>
<comments xmlns="http://schemas.openxmlformats.org/spreadsheetml/2006/main">
  <authors>
    <author>Federico Peñaranda N.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8.xml><?xml version="1.0" encoding="utf-8"?>
<comments xmlns="http://schemas.openxmlformats.org/spreadsheetml/2006/main">
  <authors>
    <author>Federico Peñaranda N.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19.xml><?xml version="1.0" encoding="utf-8"?>
<comments xmlns="http://schemas.openxmlformats.org/spreadsheetml/2006/main">
  <authors>
    <author>Federico Peñaranda N.</author>
  </authors>
  <commentList>
    <comment ref="I20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2.xml><?xml version="1.0" encoding="utf-8"?>
<comments xmlns="http://schemas.openxmlformats.org/spreadsheetml/2006/main">
  <authors>
    <author>Federico Peñaranda N.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20.xml><?xml version="1.0" encoding="utf-8"?>
<comments xmlns="http://schemas.openxmlformats.org/spreadsheetml/2006/main">
  <authors>
    <author>Federico Peñaranda N.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21.xml><?xml version="1.0" encoding="utf-8"?>
<comments xmlns="http://schemas.openxmlformats.org/spreadsheetml/2006/main">
  <authors>
    <author>Federico Peñaranda N.</author>
  </authors>
  <commentList>
    <comment ref="I24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22.xml><?xml version="1.0" encoding="utf-8"?>
<comments xmlns="http://schemas.openxmlformats.org/spreadsheetml/2006/main">
  <authors>
    <author>Federico Peñaranda N.</author>
  </authors>
  <commentList>
    <comment ref="I24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23.xml><?xml version="1.0" encoding="utf-8"?>
<comments xmlns="http://schemas.openxmlformats.org/spreadsheetml/2006/main">
  <authors>
    <author>Federico Peñaranda N.</author>
  </authors>
  <commentList>
    <comment ref="I21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3.xml><?xml version="1.0" encoding="utf-8"?>
<comments xmlns="http://schemas.openxmlformats.org/spreadsheetml/2006/main">
  <authors>
    <author>Federico Peñaranda N.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4.xml><?xml version="1.0" encoding="utf-8"?>
<comments xmlns="http://schemas.openxmlformats.org/spreadsheetml/2006/main">
  <authors>
    <author>Federico Peñaranda N.</author>
  </authors>
  <commentList>
    <comment ref="I25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5.xml><?xml version="1.0" encoding="utf-8"?>
<comments xmlns="http://schemas.openxmlformats.org/spreadsheetml/2006/main">
  <authors>
    <author>Federico Peñaranda N.</author>
  </authors>
  <commentList>
    <comment ref="I22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6.xml><?xml version="1.0" encoding="utf-8"?>
<comments xmlns="http://schemas.openxmlformats.org/spreadsheetml/2006/main">
  <authors>
    <author>Federico Peñaranda N.</author>
  </authors>
  <commentList>
    <comment ref="I23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7.xml><?xml version="1.0" encoding="utf-8"?>
<comments xmlns="http://schemas.openxmlformats.org/spreadsheetml/2006/main">
  <authors>
    <author>Federico Peñaranda N.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8.xml><?xml version="1.0" encoding="utf-8"?>
<comments xmlns="http://schemas.openxmlformats.org/spreadsheetml/2006/main">
  <authors>
    <author>Federico Peñaranda N.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comments9.xml><?xml version="1.0" encoding="utf-8"?>
<comments xmlns="http://schemas.openxmlformats.org/spreadsheetml/2006/main">
  <authors>
    <author>Federico Peñaranda N.</author>
  </authors>
  <commentList>
    <comment ref="I23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Federico Peñaranda N.:</t>
        </r>
        <r>
          <rPr>
            <sz val="9"/>
            <color indexed="81"/>
            <rFont val="Tahoma"/>
            <family val="2"/>
          </rPr>
          <t xml:space="preserve">
Debería ser cercano al 100%</t>
        </r>
      </text>
    </comment>
  </commentList>
</comments>
</file>

<file path=xl/sharedStrings.xml><?xml version="1.0" encoding="utf-8"?>
<sst xmlns="http://schemas.openxmlformats.org/spreadsheetml/2006/main" count="1091" uniqueCount="183">
  <si>
    <t># Act.</t>
  </si>
  <si>
    <t>Inicio de Semana</t>
  </si>
  <si>
    <t>Actividad</t>
  </si>
  <si>
    <t>Responsable</t>
  </si>
  <si>
    <t>Prometido</t>
  </si>
  <si>
    <t>Ejectuado</t>
  </si>
  <si>
    <t>Terminar de estructurar el documento de análisis de requerimientos de Sistema San José y enviar a René</t>
  </si>
  <si>
    <t>Fede</t>
  </si>
  <si>
    <t>Revisar SLA de INBOLSA</t>
  </si>
  <si>
    <t>Terminar diseño de BD de Sistema San José</t>
  </si>
  <si>
    <t>Para el miércoles hacer el ejemplo de Yii (para pasar a Victor)</t>
  </si>
  <si>
    <t>Para el viernes hacer un ejemplo completo de un grid con EXT y Yii</t>
  </si>
  <si>
    <t>Para el viernes hacer la aplicación de Blog en Yii</t>
  </si>
  <si>
    <t>Instalar y documentar con Pedro la instalación del servidor de FIE</t>
  </si>
  <si>
    <t>Hacer cuentas de Paulo hasta marzo</t>
  </si>
  <si>
    <t>Revisar y Firmar contrato de Henrry</t>
  </si>
  <si>
    <t>Capacitación a SPC (parte de FTP) Miércoles a las 17:30</t>
  </si>
  <si>
    <t>Revisión de firewall de Clínica del Sur para redirección de puertos</t>
  </si>
  <si>
    <t>Hablar con Martha Saravia (SPC) para contrato de soporte</t>
  </si>
  <si>
    <t>Asignar tablas de BD de Sistema San José para que avance Victor</t>
  </si>
  <si>
    <t>Reunión con Cinthia para exportación de datos del sistema antiguo San José</t>
  </si>
  <si>
    <t>Revisar informes de René</t>
  </si>
  <si>
    <t>Generar factura de FIE</t>
  </si>
  <si>
    <t>Actualizar sistema y master con actualizaciones de Mar (PIKE)</t>
  </si>
  <si>
    <t>Generar factura de Overview</t>
  </si>
  <si>
    <t>Hacer un ejemplo de una vista completa (viewport) y un ejemplo de CRUD en EXTJS</t>
  </si>
  <si>
    <t>Hacer la aplicación de Blog en Yii</t>
  </si>
  <si>
    <t>Revisión de firewall de Clínica del Sur para redirección de puertos (llamar)</t>
  </si>
  <si>
    <t>Reunión con Martha Saravia (SPC) para contrato de soporte</t>
  </si>
  <si>
    <t>Actualizar sistema y master con actualizaciones de Mar (Lecesse)</t>
  </si>
  <si>
    <t>Revisar informes de René (Santillana)</t>
  </si>
  <si>
    <t>Instalar y documentar con Mario la instalación del servidor de FIE</t>
  </si>
  <si>
    <t>Cobrar a don Eleazar por laptop, a don Alejandro por disco, y don Pedro por disco y servicio</t>
  </si>
  <si>
    <t>Cobrar a don Eleazar por laptop, a don Alejandro por disco, y don Pedro por disco</t>
  </si>
  <si>
    <t>Ejemplo con EXT, de menu (arbol) cargado desde el servidor</t>
  </si>
  <si>
    <t>Ejemplo con EXT, pantalla para logueo de usuario (con Yii)</t>
  </si>
  <si>
    <t>Ejemplo con EXT, carga de privilegios desde base de datos (con Yii)</t>
  </si>
  <si>
    <t>Ejemplo con EXT, administración de usuarios y privilegios (con Yii)</t>
  </si>
  <si>
    <t>Documentación de flujo de trabajo para proyecto de desarrollo</t>
  </si>
  <si>
    <t>Preparar equipo virtual para que haga de servidor (carpetas para desarrollo, etc.)</t>
  </si>
  <si>
    <t>Hacer cuentas de Paulo hasta abril</t>
  </si>
  <si>
    <t>Enviar a René apuntes de reunión para Sistema de Facturación IBMETRO</t>
  </si>
  <si>
    <t>Revisar propuesta de servidor de backups CSF</t>
  </si>
  <si>
    <t>Cotizar servidores a IBMETRO</t>
  </si>
  <si>
    <t>Cotizar laptop a CSF</t>
  </si>
  <si>
    <t>Poner promoción de Laptops ACER en página web catequil y facebook</t>
  </si>
  <si>
    <t>Recotizar materiales de cableado a IBMETRO (con Nexus)</t>
  </si>
  <si>
    <t>Cotizar toner a Santillana</t>
  </si>
  <si>
    <t>Hablar con Rocío para proveer toners u otros a santillana</t>
  </si>
  <si>
    <t>Revisar y aplicar cambios hechos por Henrry en sistema PIKE</t>
  </si>
  <si>
    <t>Interfaz de módulo de familia, beneficiario, evaluaciones, actividades y asistencia</t>
  </si>
  <si>
    <t>Mandar cotización a Juliana Rojas (Impresora)</t>
  </si>
  <si>
    <t>Revisar el modelo de la BD del sistema CTQ Proveedores, Incidencias y Inventario</t>
  </si>
  <si>
    <t>Finalizar diseño de pagina web udesign.com.bo y presentar</t>
  </si>
  <si>
    <t>Migrar el sistema de San José hacia el servidor final, probar y enviar el enlace para ingreso de datos de prueba.</t>
  </si>
  <si>
    <t>Hacer propuesta de sistema de manejo de activos fijos para Sociedad San José</t>
  </si>
  <si>
    <t>Mandar propuesta de renovación de bocanegra.com.bo</t>
  </si>
  <si>
    <t>Llamar a Julio Larrazabal para consultar estado de propuesta para desarrollo de sistema</t>
  </si>
  <si>
    <t>Elaborar el informe final de sistema San José</t>
  </si>
  <si>
    <t>Hacer modificaciones al sistema de San José según reuniones con Centros y Proyecto</t>
  </si>
  <si>
    <t>Hacer diseño de base de datos para sistema SPC</t>
  </si>
  <si>
    <t>Revisión y propuesta para revalúo de activos de computación para CSF</t>
  </si>
  <si>
    <t>Hacer cotización de laptop y PC para Alejandro Salazar SPC</t>
  </si>
  <si>
    <t>Revisión de proyectos y privilegios asignados a Kanyon (PIKE)</t>
  </si>
  <si>
    <t>René</t>
  </si>
  <si>
    <t>Deposito a DMC para compra de Router CISCO para San José</t>
  </si>
  <si>
    <t>Facturar, cobrar e instalar el router cisco s San José</t>
  </si>
  <si>
    <t>Extra</t>
  </si>
  <si>
    <t>Semana</t>
  </si>
  <si>
    <t>Hacer propuesta para sistema de proyectos San José</t>
  </si>
  <si>
    <t>Enviar documento de análisis de requerimientos para sistema de proyectos a Carolina Sagarnaga</t>
  </si>
  <si>
    <t>Instalar sistema de San José en servidor final, probar y enviar el enlace para ingreso de datos de prueba (centros y proyecto).</t>
  </si>
  <si>
    <t>Hacer factura y presentar documentación a IBMETRO por compra de materiales</t>
  </si>
  <si>
    <t>Hacer todos los patrones de ExtJS para que los genere Gii</t>
  </si>
  <si>
    <t>Terminar los faltantes del sistema SISSCSJ</t>
  </si>
  <si>
    <t>Mandar el enlace para que ingresen la información de prueba al sistema SISSCSJ</t>
  </si>
  <si>
    <t>Resp.</t>
  </si>
  <si>
    <t>Terminar diseño de base de datos de módulo de proyectos SCSJ</t>
  </si>
  <si>
    <t>Terminar diseño de base de datos de sistema de activos SCSJ</t>
  </si>
  <si>
    <t>Mandar a imprimir los volantes para venta de equipos</t>
  </si>
  <si>
    <t>Terminar modificaciones a sitio web udesign.com</t>
  </si>
  <si>
    <t>[Sábado] Hacer prueba de generación de sistema</t>
  </si>
  <si>
    <t>Crear página de facebook para ventas cuenta C</t>
  </si>
  <si>
    <t>Revisar pagos por material a Ibmetro (con nelson) total 5115 Bs.</t>
  </si>
  <si>
    <t>Llamar a Jorge para que devuelva las facturas</t>
  </si>
  <si>
    <t>Visita a SPC para revisión del CTP (Extra)</t>
  </si>
  <si>
    <t>Renovación de NIT</t>
  </si>
  <si>
    <t>Renovación de Licencia de Funcionamiento</t>
  </si>
  <si>
    <t>Hacer 2 propuestas de desarrollo de sistemas San José para comparativo</t>
  </si>
  <si>
    <t>Propuesta para carlos centellas</t>
  </si>
  <si>
    <t>Entregar facturas de adelantos de sistemas a San José</t>
  </si>
  <si>
    <t>Repartir volantes CTQ</t>
  </si>
  <si>
    <t>Cotización a sole</t>
  </si>
  <si>
    <t>Cotización a Playa Turquesa</t>
  </si>
  <si>
    <t>Ir a reclutar personas para el cargo de Nata en instituto INCOS</t>
  </si>
  <si>
    <t>Estado Inicial</t>
  </si>
  <si>
    <t>Estado Final</t>
  </si>
  <si>
    <t>Visita a FIE ONG (mañana y tarde) 2.5 horas de soporte</t>
  </si>
  <si>
    <t>Llamar a Playa Turquesa para hacer seguimiento de venta de equipos</t>
  </si>
  <si>
    <t>Creación de correos y configuración de dominio para IBMETRO</t>
  </si>
  <si>
    <t>Cotización de equipos PC a sole (llamar)</t>
  </si>
  <si>
    <t>Comprar en Amazon y eBay con capital C (aprovechando viernes negro)</t>
  </si>
  <si>
    <t>Llamar a papá de Sole para reinstalación de equipos</t>
  </si>
  <si>
    <t>Cotizar laptops para Toya (FIE)</t>
  </si>
  <si>
    <t>Presentación del módulo de proyectos</t>
  </si>
  <si>
    <t>Importar información de Alpacoma a sistema SISSCSJ</t>
  </si>
  <si>
    <t>Cobrar a Isidro por soportes y resto de PC</t>
  </si>
  <si>
    <t>Revisar CxC en duda (Claudia Durán y Overview)</t>
  </si>
  <si>
    <t>Consultar a Paulo por pago de último Desarrollo (henrry)</t>
  </si>
  <si>
    <t>Recuperar adaptador de netbook de Ximena Behoteguy</t>
  </si>
  <si>
    <t>Hacer acta de cierre para proyecto de Correo SPC</t>
  </si>
  <si>
    <t>Efectividad</t>
  </si>
  <si>
    <t>Avance</t>
  </si>
  <si>
    <t>Estado 
Inicial</t>
  </si>
  <si>
    <t>Estado 
Final</t>
  </si>
  <si>
    <t>Avance 
Prometido</t>
  </si>
  <si>
    <t>Avance 
Real</t>
  </si>
  <si>
    <t>Seguimiento a conexión de Yii con SQL Server (falta algo de documentación)</t>
  </si>
  <si>
    <t>Probar la generación de archivos EXT mediante Yii</t>
  </si>
  <si>
    <t>Consultar más modificaciones del sitio web de udesign.com.bo</t>
  </si>
  <si>
    <t>Llamar a sole para coordinar la solución a dar al equipo de su papá</t>
  </si>
  <si>
    <t>Hacer seguimiento a cotización de Laptop a FIE</t>
  </si>
  <si>
    <t>Terminar diseño de base de datos de sistema para Argentina</t>
  </si>
  <si>
    <t>Crear página de facebook para ventas cuenta C (definir nombre)</t>
  </si>
  <si>
    <t>Comprar en Internet con capital C</t>
  </si>
  <si>
    <t>Avance Prometido Promedio</t>
  </si>
  <si>
    <t>Cambiar galeria de fotos de udesign.com.bo para que se vean más fotos (como en planta)</t>
  </si>
  <si>
    <t>Hacer propuesta para mantenimiento web para CONFIE</t>
  </si>
  <si>
    <t>Reunión con Noelia y Janet para mantenimiento de web</t>
  </si>
  <si>
    <t>Reunión con Paulo para capacitación en carga de videos</t>
  </si>
  <si>
    <t>Hacer prueba de generación de sistema</t>
  </si>
  <si>
    <t>Reunión con Eximbol (pospuesta para viernes 9:30)</t>
  </si>
  <si>
    <t>Elaboración de propuestas web y tarjetas virtuales</t>
  </si>
  <si>
    <t>Crear cuentas de correo de IBMETRO (para migración del viernes)</t>
  </si>
  <si>
    <t>Terminar sistema para Argentina (Hugo)</t>
  </si>
  <si>
    <t>Hacer modificaciones al sitio web de udesign.com.bo</t>
  </si>
  <si>
    <t>Elaboración de tarjetas virtuales</t>
  </si>
  <si>
    <t>Elaborar contrato privado para Victor (1 año a 1500 Bs. mes)</t>
  </si>
  <si>
    <t>Mandar propuesta de soporte con Pedro a Patricia</t>
  </si>
  <si>
    <t>Promocionar los productos en la tienda de Facebook</t>
  </si>
  <si>
    <t>Terminar módulo de proyectos SISSCSJ</t>
  </si>
  <si>
    <t>Recojer cheque de San Jose y devolver el adelanto</t>
  </si>
  <si>
    <t>Interfaz de actividades y asistencia</t>
  </si>
  <si>
    <t>Desarrollar el sistema para SPC</t>
  </si>
  <si>
    <t>Terminar sistema de activos SCSJ e importar datos</t>
  </si>
  <si>
    <t>Reunión con Karen para presentar balance 2014</t>
  </si>
  <si>
    <t>Terminar modificaciones recabadas en Alpacoma y Las Lomas + Privilegios</t>
  </si>
  <si>
    <t>Hablar con Boris para que devuelva los 3000 Bs. Prestados</t>
  </si>
  <si>
    <t>Terminar modificación de udesign.com.bo</t>
  </si>
  <si>
    <t>Terminar modificaciones de udesign.com.bo</t>
  </si>
  <si>
    <t>Terminar modificaciones al sistema de activos SCSJ</t>
  </si>
  <si>
    <t>Estructurar contenido y ponerlo en template elegido para web SCSJ</t>
  </si>
  <si>
    <t>Terminar y presentar informe de revisión de sitio principal del Banco FIE</t>
  </si>
  <si>
    <t>Revisar y terminar Interfaz de actividades y asistencia en SISSCSJ</t>
  </si>
  <si>
    <t>Renovación de FUNDEMPRESA</t>
  </si>
  <si>
    <t>Renovación de Licencia de Funcionamiento (Alcaldía)</t>
  </si>
  <si>
    <t>Terminar propuesta y análisis de requerimientos sistema DTA-IBMETRO</t>
  </si>
  <si>
    <t>Desarrollar el sistema para Despachos INBOLSA</t>
  </si>
  <si>
    <t>Terminar propuesta alternativa para sistema DTA-IBMETRO</t>
  </si>
  <si>
    <t>Desarrollar el sistema para Despachos INBOLSA (1a presentación)</t>
  </si>
  <si>
    <t>Hacer informe de soporte a sistema SISSCSJ (Mayo 2015) + soporte de redes a alpacoma</t>
  </si>
  <si>
    <t>Desarrollar el sistema para Despachos INBOLSA (2a presentación)</t>
  </si>
  <si>
    <t>Hacer sitio web de CONFIE</t>
  </si>
  <si>
    <t>Hacer propuesta de sistema nuevo a Paulo</t>
  </si>
  <si>
    <t>Efectividad Promedio</t>
  </si>
  <si>
    <t>Inscribirse a las AFPs para obtener certificado de no adeudo</t>
  </si>
  <si>
    <t>Registro en el RUPE y generación del certificado</t>
  </si>
  <si>
    <t>Promedio de Avance Prometido</t>
  </si>
  <si>
    <t>Promedio de Efectividad</t>
  </si>
  <si>
    <t>Terminar implementación de tienda Zenso Jeans</t>
  </si>
  <si>
    <t>Revisar TDRs y mandar propuesta a DTA IBMETRO</t>
  </si>
  <si>
    <t>Hacer informe requerido por San José (Maité)</t>
  </si>
  <si>
    <t>Hacer cotización de laptops a Overview</t>
  </si>
  <si>
    <t>Hacer sitio web de CONFIE y poner página en construcción</t>
  </si>
  <si>
    <t>Entregar oficina antigua</t>
  </si>
  <si>
    <t>Terminar los faltantes del sistema SISSCSJ (reportes y otros)</t>
  </si>
  <si>
    <t>Terminar sitio web San José</t>
  </si>
  <si>
    <t>Hacer informe de soporte a sistema SISSCSJ (Julio 2015)</t>
  </si>
  <si>
    <t>Terminar modificaciones de sistema de producción SPC</t>
  </si>
  <si>
    <t>Terminar sistema de Correspondencia FIE</t>
  </si>
  <si>
    <t>Terminar modificaciones a la tienda de Zenso Jeans</t>
  </si>
  <si>
    <t>Registrarse con DATEC</t>
  </si>
  <si>
    <t>Enviar cotización de Laptops Lenovo a Garry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</si>
</sst>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Bs.&quot;\ * #,##0.00_);_(&quot;Bs.&quot;\ * \(#,##0.00\);_(&quot;Bs.&quot;\ * &quot;-&quot;??_);_(@_)"/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0" fillId="0" borderId="8" xfId="0" applyFill="1" applyBorder="1"/>
    <xf numFmtId="0" fontId="0" fillId="0" borderId="11" xfId="0" applyFill="1" applyBorder="1"/>
    <xf numFmtId="0" fontId="3" fillId="0" borderId="8" xfId="0" applyFont="1" applyFill="1" applyBorder="1"/>
    <xf numFmtId="0" fontId="3" fillId="0" borderId="11" xfId="0" applyFont="1" applyFill="1" applyBorder="1"/>
    <xf numFmtId="9" fontId="0" fillId="0" borderId="8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0" borderId="8" xfId="0" applyFont="1" applyBorder="1"/>
    <xf numFmtId="0" fontId="4" fillId="0" borderId="8" xfId="0" applyFont="1" applyFill="1" applyBorder="1"/>
    <xf numFmtId="164" fontId="0" fillId="0" borderId="5" xfId="0" applyNumberFormat="1" applyBorder="1" applyAlignment="1">
      <alignment horizontal="center"/>
    </xf>
    <xf numFmtId="0" fontId="0" fillId="0" borderId="7" xfId="0" applyBorder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0" fontId="4" fillId="0" borderId="11" xfId="0" applyFont="1" applyFill="1" applyBorder="1"/>
    <xf numFmtId="0" fontId="5" fillId="0" borderId="8" xfId="0" applyFont="1" applyBorder="1"/>
    <xf numFmtId="0" fontId="5" fillId="0" borderId="8" xfId="0" applyFont="1" applyFill="1" applyBorder="1"/>
    <xf numFmtId="0" fontId="0" fillId="0" borderId="4" xfId="0" applyBorder="1"/>
    <xf numFmtId="0" fontId="5" fillId="0" borderId="5" xfId="0" applyFont="1" applyBorder="1"/>
    <xf numFmtId="9" fontId="0" fillId="0" borderId="5" xfId="1" applyFont="1" applyBorder="1" applyAlignment="1">
      <alignment horizontal="center"/>
    </xf>
    <xf numFmtId="0" fontId="5" fillId="0" borderId="11" xfId="0" applyFont="1" applyBorder="1"/>
    <xf numFmtId="0" fontId="4" fillId="0" borderId="8" xfId="0" applyFont="1" applyBorder="1"/>
    <xf numFmtId="0" fontId="1" fillId="2" borderId="8" xfId="0" applyFont="1" applyFill="1" applyBorder="1" applyAlignment="1">
      <alignment horizontal="center"/>
    </xf>
    <xf numFmtId="9" fontId="0" fillId="0" borderId="8" xfId="1" applyFont="1" applyBorder="1"/>
    <xf numFmtId="9" fontId="8" fillId="4" borderId="18" xfId="1" applyFont="1" applyFill="1" applyBorder="1" applyAlignment="1">
      <alignment horizontal="center"/>
    </xf>
    <xf numFmtId="9" fontId="8" fillId="5" borderId="18" xfId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9" fontId="7" fillId="7" borderId="8" xfId="1" applyFont="1" applyFill="1" applyBorder="1" applyAlignment="1">
      <alignment horizontal="center"/>
    </xf>
    <xf numFmtId="0" fontId="0" fillId="0" borderId="0" xfId="0" applyAlignment="1">
      <alignment vertical="center"/>
    </xf>
    <xf numFmtId="164" fontId="0" fillId="0" borderId="8" xfId="0" applyNumberForma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9" fontId="0" fillId="0" borderId="8" xfId="1" applyFont="1" applyBorder="1" applyAlignment="1">
      <alignment horizontal="center" vertical="center"/>
    </xf>
    <xf numFmtId="9" fontId="7" fillId="7" borderId="8" xfId="1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9" fontId="8" fillId="4" borderId="18" xfId="1" applyFont="1" applyFill="1" applyBorder="1" applyAlignment="1">
      <alignment horizontal="center" vertical="center"/>
    </xf>
    <xf numFmtId="9" fontId="8" fillId="5" borderId="18" xfId="1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44" fontId="6" fillId="3" borderId="8" xfId="2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showGridLines="0" zoomScale="110" zoomScaleNormal="110" workbookViewId="0">
      <selection activeCell="C3" sqref="C3"/>
    </sheetView>
  </sheetViews>
  <sheetFormatPr baseColWidth="10" defaultRowHeight="15" x14ac:dyDescent="0.25"/>
  <cols>
    <col min="1" max="1" width="2.85546875" customWidth="1"/>
    <col min="2" max="2" width="7.7109375" bestFit="1" customWidth="1"/>
    <col min="3" max="3" width="20.42578125" bestFit="1" customWidth="1"/>
    <col min="4" max="4" width="95.42578125" bestFit="1" customWidth="1"/>
    <col min="5" max="5" width="15.7109375" bestFit="1" customWidth="1"/>
    <col min="6" max="6" width="13.28515625" bestFit="1" customWidth="1"/>
    <col min="7" max="7" width="12.42578125" bestFit="1" customWidth="1"/>
  </cols>
  <sheetData>
    <row r="1" spans="2:7" ht="15.75" thickBot="1" x14ac:dyDescent="0.3"/>
    <row r="2" spans="2:7" ht="19.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x14ac:dyDescent="0.25">
      <c r="B3" s="4">
        <v>1</v>
      </c>
      <c r="C3" s="5">
        <v>41736</v>
      </c>
      <c r="D3" s="6" t="s">
        <v>6</v>
      </c>
      <c r="E3" s="7" t="s">
        <v>7</v>
      </c>
      <c r="F3" s="8">
        <v>1</v>
      </c>
      <c r="G3" s="19">
        <v>0</v>
      </c>
    </row>
    <row r="4" spans="2:7" hidden="1" x14ac:dyDescent="0.25">
      <c r="B4" s="9">
        <v>2</v>
      </c>
      <c r="C4" s="10">
        <v>41736</v>
      </c>
      <c r="D4" s="11" t="s">
        <v>8</v>
      </c>
      <c r="E4" s="12" t="s">
        <v>7</v>
      </c>
      <c r="F4" s="13">
        <v>1</v>
      </c>
      <c r="G4" s="20"/>
    </row>
    <row r="5" spans="2:7" x14ac:dyDescent="0.25">
      <c r="B5" s="9">
        <v>3</v>
      </c>
      <c r="C5" s="10">
        <v>41736</v>
      </c>
      <c r="D5" s="11" t="s">
        <v>9</v>
      </c>
      <c r="E5" s="12" t="s">
        <v>7</v>
      </c>
      <c r="F5" s="13">
        <v>1</v>
      </c>
      <c r="G5" s="20">
        <v>0.4</v>
      </c>
    </row>
    <row r="6" spans="2:7" x14ac:dyDescent="0.25">
      <c r="B6" s="9">
        <v>4</v>
      </c>
      <c r="C6" s="10">
        <v>41736</v>
      </c>
      <c r="D6" s="11" t="s">
        <v>10</v>
      </c>
      <c r="E6" s="12" t="s">
        <v>7</v>
      </c>
      <c r="F6" s="13">
        <v>1</v>
      </c>
      <c r="G6" s="20">
        <v>1</v>
      </c>
    </row>
    <row r="7" spans="2:7" x14ac:dyDescent="0.25">
      <c r="B7" s="9">
        <v>5</v>
      </c>
      <c r="C7" s="10">
        <v>41736</v>
      </c>
      <c r="D7" s="11" t="s">
        <v>11</v>
      </c>
      <c r="E7" s="12" t="s">
        <v>7</v>
      </c>
      <c r="F7" s="13">
        <v>1</v>
      </c>
      <c r="G7" s="20">
        <v>0.8</v>
      </c>
    </row>
    <row r="8" spans="2:7" x14ac:dyDescent="0.25">
      <c r="B8" s="9">
        <v>6</v>
      </c>
      <c r="C8" s="10">
        <v>41736</v>
      </c>
      <c r="D8" s="11" t="s">
        <v>12</v>
      </c>
      <c r="E8" s="12" t="s">
        <v>7</v>
      </c>
      <c r="F8" s="13">
        <v>1</v>
      </c>
      <c r="G8" s="20">
        <v>0.1</v>
      </c>
    </row>
    <row r="9" spans="2:7" x14ac:dyDescent="0.25">
      <c r="B9" s="9">
        <v>7</v>
      </c>
      <c r="C9" s="10">
        <v>41736</v>
      </c>
      <c r="D9" s="11" t="s">
        <v>13</v>
      </c>
      <c r="E9" s="12" t="s">
        <v>7</v>
      </c>
      <c r="F9" s="13">
        <v>1</v>
      </c>
      <c r="G9" s="20">
        <v>0</v>
      </c>
    </row>
    <row r="10" spans="2:7" ht="15.75" thickBot="1" x14ac:dyDescent="0.3">
      <c r="B10" s="14">
        <v>8</v>
      </c>
      <c r="C10" s="15">
        <v>41736</v>
      </c>
      <c r="D10" s="16" t="s">
        <v>14</v>
      </c>
      <c r="E10" s="17" t="s">
        <v>7</v>
      </c>
      <c r="F10" s="18">
        <v>1</v>
      </c>
      <c r="G10" s="21">
        <v>1</v>
      </c>
    </row>
  </sheetData>
  <conditionalFormatting sqref="G3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showGridLines="0" zoomScale="110" zoomScaleNormal="110" workbookViewId="0">
      <selection activeCell="G15" sqref="G15"/>
    </sheetView>
  </sheetViews>
  <sheetFormatPr baseColWidth="10" defaultRowHeight="15" x14ac:dyDescent="0.25"/>
  <cols>
    <col min="1" max="1" width="3.85546875" customWidth="1"/>
    <col min="2" max="2" width="7.7109375" hidden="1" customWidth="1"/>
    <col min="3" max="3" width="14.7109375" bestFit="1" customWidth="1"/>
    <col min="4" max="4" width="79.140625" bestFit="1" customWidth="1"/>
    <col min="5" max="5" width="12.140625" bestFit="1" customWidth="1"/>
    <col min="6" max="6" width="17.85546875" bestFit="1" customWidth="1"/>
    <col min="7" max="7" width="17" bestFit="1" customWidth="1"/>
  </cols>
  <sheetData>
    <row r="2" spans="2:7" ht="18.75" x14ac:dyDescent="0.3">
      <c r="B2" s="46" t="s">
        <v>0</v>
      </c>
      <c r="C2" s="46" t="s">
        <v>68</v>
      </c>
      <c r="D2" s="46" t="s">
        <v>2</v>
      </c>
      <c r="E2" s="46" t="s">
        <v>76</v>
      </c>
      <c r="F2" s="46" t="s">
        <v>4</v>
      </c>
      <c r="G2" s="46" t="s">
        <v>5</v>
      </c>
    </row>
    <row r="3" spans="2:7" x14ac:dyDescent="0.25">
      <c r="B3" s="12"/>
      <c r="C3" s="28">
        <v>41953</v>
      </c>
      <c r="D3" s="11" t="s">
        <v>36</v>
      </c>
      <c r="E3" s="12" t="s">
        <v>7</v>
      </c>
      <c r="F3" s="13">
        <v>1</v>
      </c>
      <c r="G3" s="26">
        <v>0.8</v>
      </c>
    </row>
    <row r="4" spans="2:7" x14ac:dyDescent="0.25">
      <c r="B4" s="12"/>
      <c r="C4" s="28">
        <v>41953</v>
      </c>
      <c r="D4" s="11" t="s">
        <v>37</v>
      </c>
      <c r="E4" s="12" t="s">
        <v>7</v>
      </c>
      <c r="F4" s="13">
        <v>1</v>
      </c>
      <c r="G4" s="26">
        <v>0.6</v>
      </c>
    </row>
    <row r="5" spans="2:7" x14ac:dyDescent="0.25">
      <c r="B5" s="12"/>
      <c r="C5" s="28">
        <v>41953</v>
      </c>
      <c r="D5" s="11" t="s">
        <v>38</v>
      </c>
      <c r="E5" s="12" t="s">
        <v>7</v>
      </c>
      <c r="F5" s="13">
        <v>1</v>
      </c>
      <c r="G5" s="26">
        <v>0.35</v>
      </c>
    </row>
    <row r="6" spans="2:7" x14ac:dyDescent="0.25">
      <c r="B6" s="12"/>
      <c r="C6" s="28">
        <v>41953</v>
      </c>
      <c r="D6" s="33" t="s">
        <v>50</v>
      </c>
      <c r="E6" s="12" t="s">
        <v>7</v>
      </c>
      <c r="F6" s="26">
        <v>1</v>
      </c>
      <c r="G6" s="26">
        <v>0.92</v>
      </c>
    </row>
    <row r="7" spans="2:7" x14ac:dyDescent="0.25">
      <c r="B7" s="11"/>
      <c r="C7" s="28">
        <v>41953</v>
      </c>
      <c r="D7" s="11" t="s">
        <v>57</v>
      </c>
      <c r="E7" s="12" t="s">
        <v>7</v>
      </c>
      <c r="F7" s="26">
        <v>1</v>
      </c>
      <c r="G7" s="26">
        <v>0</v>
      </c>
    </row>
    <row r="8" spans="2:7" x14ac:dyDescent="0.25">
      <c r="B8" s="11"/>
      <c r="C8" s="28">
        <v>41953</v>
      </c>
      <c r="D8" s="45" t="s">
        <v>73</v>
      </c>
      <c r="E8" s="12" t="s">
        <v>7</v>
      </c>
      <c r="F8" s="26">
        <v>1</v>
      </c>
      <c r="G8" s="26">
        <v>0</v>
      </c>
    </row>
    <row r="9" spans="2:7" x14ac:dyDescent="0.25">
      <c r="B9" s="11"/>
      <c r="C9" s="28">
        <v>41953</v>
      </c>
      <c r="D9" s="45" t="s">
        <v>74</v>
      </c>
      <c r="E9" s="12" t="s">
        <v>7</v>
      </c>
      <c r="F9" s="26">
        <v>1</v>
      </c>
      <c r="G9" s="26">
        <v>0.1</v>
      </c>
    </row>
    <row r="10" spans="2:7" x14ac:dyDescent="0.25">
      <c r="B10" s="11"/>
      <c r="C10" s="28">
        <v>41953</v>
      </c>
      <c r="D10" s="11" t="s">
        <v>75</v>
      </c>
      <c r="E10" s="12" t="s">
        <v>7</v>
      </c>
      <c r="F10" s="26">
        <v>1</v>
      </c>
      <c r="G10" s="26">
        <v>1</v>
      </c>
    </row>
    <row r="11" spans="2:7" x14ac:dyDescent="0.25">
      <c r="B11" s="11"/>
      <c r="C11" s="28">
        <v>41953</v>
      </c>
      <c r="D11" s="11" t="s">
        <v>78</v>
      </c>
      <c r="E11" s="12" t="s">
        <v>7</v>
      </c>
      <c r="F11" s="26">
        <v>1</v>
      </c>
      <c r="G11" s="26">
        <v>0</v>
      </c>
    </row>
    <row r="12" spans="2:7" x14ac:dyDescent="0.25">
      <c r="B12" s="11"/>
      <c r="C12" s="28">
        <v>41953</v>
      </c>
      <c r="D12" s="11" t="s">
        <v>77</v>
      </c>
      <c r="E12" s="12" t="s">
        <v>7</v>
      </c>
      <c r="F12" s="26">
        <v>1</v>
      </c>
      <c r="G12" s="26">
        <v>0</v>
      </c>
    </row>
    <row r="13" spans="2:7" x14ac:dyDescent="0.25">
      <c r="B13" s="11"/>
      <c r="C13" s="28">
        <v>41953</v>
      </c>
      <c r="D13" s="11" t="s">
        <v>81</v>
      </c>
      <c r="E13" s="12" t="s">
        <v>7</v>
      </c>
      <c r="F13" s="26">
        <v>1</v>
      </c>
      <c r="G13" s="26">
        <v>0</v>
      </c>
    </row>
    <row r="14" spans="2:7" x14ac:dyDescent="0.25">
      <c r="B14" s="11"/>
      <c r="C14" s="28">
        <v>41953</v>
      </c>
      <c r="D14" s="33" t="s">
        <v>79</v>
      </c>
      <c r="E14" s="12" t="s">
        <v>7</v>
      </c>
      <c r="F14" s="26">
        <v>1</v>
      </c>
      <c r="G14" s="26">
        <v>0.9</v>
      </c>
    </row>
    <row r="15" spans="2:7" x14ac:dyDescent="0.25">
      <c r="B15" s="11"/>
      <c r="C15" s="28">
        <v>41953</v>
      </c>
      <c r="D15" s="33" t="s">
        <v>80</v>
      </c>
      <c r="E15" s="12" t="s">
        <v>7</v>
      </c>
      <c r="F15" s="26">
        <v>1</v>
      </c>
      <c r="G15" s="26">
        <v>0.9</v>
      </c>
    </row>
    <row r="16" spans="2:7" x14ac:dyDescent="0.25">
      <c r="C16" s="28">
        <v>41953</v>
      </c>
      <c r="D16" s="11" t="s">
        <v>82</v>
      </c>
      <c r="E16" s="12" t="s">
        <v>7</v>
      </c>
      <c r="F16" s="26">
        <v>1</v>
      </c>
      <c r="G16" s="26">
        <v>0.05</v>
      </c>
    </row>
    <row r="17" spans="3:7" x14ac:dyDescent="0.25">
      <c r="C17" s="28">
        <v>41953</v>
      </c>
      <c r="D17" s="11" t="s">
        <v>83</v>
      </c>
      <c r="E17" s="12" t="s">
        <v>7</v>
      </c>
      <c r="F17" s="26">
        <v>1</v>
      </c>
      <c r="G17" s="26">
        <v>1</v>
      </c>
    </row>
    <row r="18" spans="3:7" x14ac:dyDescent="0.25">
      <c r="C18" s="28">
        <v>41953</v>
      </c>
      <c r="D18" s="11" t="s">
        <v>84</v>
      </c>
      <c r="E18" s="12" t="s">
        <v>7</v>
      </c>
      <c r="F18" s="26">
        <v>1</v>
      </c>
      <c r="G18" s="26">
        <v>0.1</v>
      </c>
    </row>
    <row r="19" spans="3:7" x14ac:dyDescent="0.25">
      <c r="C19" s="28">
        <v>41953</v>
      </c>
      <c r="D19" s="11" t="s">
        <v>87</v>
      </c>
      <c r="E19" s="12" t="s">
        <v>7</v>
      </c>
      <c r="F19" s="26">
        <v>1</v>
      </c>
      <c r="G19" s="26">
        <v>0</v>
      </c>
    </row>
    <row r="20" spans="3:7" x14ac:dyDescent="0.25">
      <c r="C20" s="28">
        <v>41953</v>
      </c>
      <c r="D20" s="11" t="s">
        <v>86</v>
      </c>
      <c r="E20" s="12" t="s">
        <v>7</v>
      </c>
      <c r="F20" s="26">
        <v>1</v>
      </c>
      <c r="G20" s="26">
        <v>1</v>
      </c>
    </row>
    <row r="22" spans="3:7" x14ac:dyDescent="0.25">
      <c r="C22" s="28">
        <v>41954</v>
      </c>
      <c r="D22" s="11" t="s">
        <v>85</v>
      </c>
      <c r="E22" s="12" t="s">
        <v>7</v>
      </c>
      <c r="F22" s="26">
        <v>1</v>
      </c>
      <c r="G22" s="26">
        <v>1</v>
      </c>
    </row>
    <row r="23" spans="3:7" x14ac:dyDescent="0.25">
      <c r="C23" s="28">
        <v>41955</v>
      </c>
      <c r="D23" s="11" t="s">
        <v>88</v>
      </c>
      <c r="E23" s="12" t="s">
        <v>7</v>
      </c>
      <c r="F23" s="26">
        <v>1</v>
      </c>
      <c r="G23" s="26">
        <v>0</v>
      </c>
    </row>
    <row r="24" spans="3:7" x14ac:dyDescent="0.25">
      <c r="C24" s="28">
        <v>41957</v>
      </c>
      <c r="D24" s="11" t="s">
        <v>89</v>
      </c>
      <c r="E24" s="12" t="s">
        <v>7</v>
      </c>
      <c r="F24" s="26">
        <v>1</v>
      </c>
      <c r="G24" s="26">
        <v>1</v>
      </c>
    </row>
  </sheetData>
  <conditionalFormatting sqref="G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showGridLines="0" zoomScaleNormal="100" workbookViewId="0">
      <selection activeCell="D25" sqref="D25"/>
    </sheetView>
  </sheetViews>
  <sheetFormatPr baseColWidth="10" defaultRowHeight="15" x14ac:dyDescent="0.25"/>
  <cols>
    <col min="1" max="1" width="3.85546875" customWidth="1"/>
    <col min="2" max="2" width="7.7109375" hidden="1" customWidth="1"/>
    <col min="3" max="3" width="14.7109375" bestFit="1" customWidth="1"/>
    <col min="4" max="4" width="79.140625" bestFit="1" customWidth="1"/>
    <col min="5" max="5" width="12.140625" hidden="1" customWidth="1"/>
    <col min="6" max="8" width="17.140625" customWidth="1"/>
  </cols>
  <sheetData>
    <row r="2" spans="2:8" ht="18.75" x14ac:dyDescent="0.3">
      <c r="B2" s="46" t="s">
        <v>0</v>
      </c>
      <c r="C2" s="46" t="s">
        <v>68</v>
      </c>
      <c r="D2" s="46" t="s">
        <v>2</v>
      </c>
      <c r="E2" s="46" t="s">
        <v>76</v>
      </c>
      <c r="F2" s="46" t="s">
        <v>95</v>
      </c>
      <c r="G2" s="46" t="s">
        <v>4</v>
      </c>
      <c r="H2" s="46" t="s">
        <v>96</v>
      </c>
    </row>
    <row r="3" spans="2:8" x14ac:dyDescent="0.25">
      <c r="B3" s="12"/>
      <c r="C3" s="28">
        <v>41957</v>
      </c>
      <c r="D3" s="11" t="s">
        <v>36</v>
      </c>
      <c r="E3" s="12" t="s">
        <v>7</v>
      </c>
      <c r="F3" s="26"/>
      <c r="G3" s="47"/>
      <c r="H3" s="26">
        <v>1</v>
      </c>
    </row>
    <row r="4" spans="2:8" x14ac:dyDescent="0.25">
      <c r="B4" s="12"/>
      <c r="C4" s="28">
        <v>41957</v>
      </c>
      <c r="D4" s="11" t="s">
        <v>37</v>
      </c>
      <c r="E4" s="12" t="s">
        <v>7</v>
      </c>
      <c r="F4" s="26"/>
      <c r="G4" s="47"/>
      <c r="H4" s="26">
        <v>0.6</v>
      </c>
    </row>
    <row r="5" spans="2:8" x14ac:dyDescent="0.25">
      <c r="B5" s="12"/>
      <c r="C5" s="28">
        <v>41957</v>
      </c>
      <c r="D5" s="11" t="s">
        <v>38</v>
      </c>
      <c r="E5" s="12" t="s">
        <v>7</v>
      </c>
      <c r="F5" s="26"/>
      <c r="G5" s="47"/>
      <c r="H5" s="26">
        <v>0.35</v>
      </c>
    </row>
    <row r="6" spans="2:8" x14ac:dyDescent="0.25">
      <c r="B6" s="12"/>
      <c r="C6" s="28">
        <v>41957</v>
      </c>
      <c r="D6" s="33" t="s">
        <v>50</v>
      </c>
      <c r="E6" s="12" t="s">
        <v>7</v>
      </c>
      <c r="F6" s="26"/>
      <c r="G6" s="47"/>
      <c r="H6" s="26">
        <v>0.92</v>
      </c>
    </row>
    <row r="7" spans="2:8" x14ac:dyDescent="0.25">
      <c r="B7" s="11"/>
      <c r="C7" s="28">
        <v>41957</v>
      </c>
      <c r="D7" s="11" t="s">
        <v>57</v>
      </c>
      <c r="E7" s="12" t="s">
        <v>7</v>
      </c>
      <c r="F7" s="26"/>
      <c r="G7" s="47"/>
      <c r="H7" s="26">
        <v>0</v>
      </c>
    </row>
    <row r="8" spans="2:8" x14ac:dyDescent="0.25">
      <c r="B8" s="11"/>
      <c r="C8" s="28">
        <v>41957</v>
      </c>
      <c r="D8" s="45" t="s">
        <v>73</v>
      </c>
      <c r="E8" s="12" t="s">
        <v>7</v>
      </c>
      <c r="F8" s="26"/>
      <c r="G8" s="47"/>
      <c r="H8" s="26">
        <v>0</v>
      </c>
    </row>
    <row r="9" spans="2:8" x14ac:dyDescent="0.25">
      <c r="B9" s="11"/>
      <c r="C9" s="28">
        <v>41957</v>
      </c>
      <c r="D9" s="45" t="s">
        <v>74</v>
      </c>
      <c r="E9" s="12" t="s">
        <v>7</v>
      </c>
      <c r="F9" s="26"/>
      <c r="G9" s="47"/>
      <c r="H9" s="26">
        <v>0.6</v>
      </c>
    </row>
    <row r="10" spans="2:8" x14ac:dyDescent="0.25">
      <c r="B10" s="11"/>
      <c r="C10" s="28">
        <v>41957</v>
      </c>
      <c r="D10" s="45" t="s">
        <v>78</v>
      </c>
      <c r="E10" s="12" t="s">
        <v>7</v>
      </c>
      <c r="F10" s="26"/>
      <c r="G10" s="47"/>
      <c r="H10" s="26">
        <v>0</v>
      </c>
    </row>
    <row r="11" spans="2:8" x14ac:dyDescent="0.25">
      <c r="B11" s="11"/>
      <c r="C11" s="28">
        <v>41957</v>
      </c>
      <c r="D11" s="45" t="s">
        <v>77</v>
      </c>
      <c r="E11" s="12" t="s">
        <v>7</v>
      </c>
      <c r="F11" s="26"/>
      <c r="G11" s="47"/>
      <c r="H11" s="26">
        <v>0.1</v>
      </c>
    </row>
    <row r="12" spans="2:8" x14ac:dyDescent="0.25">
      <c r="B12" s="11"/>
      <c r="C12" s="28">
        <v>41957</v>
      </c>
      <c r="D12" s="11" t="s">
        <v>81</v>
      </c>
      <c r="E12" s="12" t="s">
        <v>7</v>
      </c>
      <c r="F12" s="26"/>
      <c r="G12" s="47"/>
      <c r="H12" s="26">
        <v>0</v>
      </c>
    </row>
    <row r="13" spans="2:8" x14ac:dyDescent="0.25">
      <c r="B13" s="11"/>
      <c r="C13" s="28">
        <v>41957</v>
      </c>
      <c r="D13" s="11" t="s">
        <v>79</v>
      </c>
      <c r="E13" s="12" t="s">
        <v>7</v>
      </c>
      <c r="F13" s="26"/>
      <c r="G13" s="47"/>
      <c r="H13" s="26">
        <v>1</v>
      </c>
    </row>
    <row r="14" spans="2:8" x14ac:dyDescent="0.25">
      <c r="B14" s="11"/>
      <c r="C14" s="28">
        <v>41957</v>
      </c>
      <c r="D14" s="33" t="s">
        <v>80</v>
      </c>
      <c r="E14" s="12" t="s">
        <v>7</v>
      </c>
      <c r="F14" s="26"/>
      <c r="G14" s="47"/>
      <c r="H14" s="26">
        <v>0.9</v>
      </c>
    </row>
    <row r="15" spans="2:8" x14ac:dyDescent="0.25">
      <c r="C15" s="28">
        <v>41957</v>
      </c>
      <c r="D15" s="11" t="s">
        <v>82</v>
      </c>
      <c r="E15" s="12" t="s">
        <v>7</v>
      </c>
      <c r="F15" s="26"/>
      <c r="G15" s="47"/>
      <c r="H15" s="26">
        <v>0.05</v>
      </c>
    </row>
    <row r="16" spans="2:8" x14ac:dyDescent="0.25">
      <c r="C16" s="28">
        <v>41957</v>
      </c>
      <c r="D16" s="11" t="s">
        <v>84</v>
      </c>
      <c r="E16" s="12" t="s">
        <v>7</v>
      </c>
      <c r="F16" s="26"/>
      <c r="G16" s="47"/>
      <c r="H16" s="26">
        <v>0.1</v>
      </c>
    </row>
    <row r="17" spans="3:8" x14ac:dyDescent="0.25">
      <c r="C17" s="28">
        <v>41957</v>
      </c>
      <c r="D17" s="11" t="s">
        <v>87</v>
      </c>
      <c r="E17" s="12" t="s">
        <v>7</v>
      </c>
      <c r="F17" s="26"/>
      <c r="G17" s="47"/>
      <c r="H17" s="26">
        <v>0</v>
      </c>
    </row>
    <row r="18" spans="3:8" x14ac:dyDescent="0.25">
      <c r="C18" s="28">
        <v>41957</v>
      </c>
      <c r="D18" s="11" t="s">
        <v>90</v>
      </c>
      <c r="E18" s="12" t="s">
        <v>7</v>
      </c>
      <c r="F18" s="26"/>
      <c r="G18" s="47"/>
      <c r="H18" s="26">
        <v>1</v>
      </c>
    </row>
    <row r="19" spans="3:8" x14ac:dyDescent="0.25">
      <c r="C19" s="28">
        <v>41957</v>
      </c>
      <c r="D19" s="11" t="s">
        <v>91</v>
      </c>
      <c r="E19" s="12" t="s">
        <v>7</v>
      </c>
      <c r="F19" s="26"/>
      <c r="G19" s="47"/>
      <c r="H19" s="26">
        <v>1</v>
      </c>
    </row>
    <row r="20" spans="3:8" x14ac:dyDescent="0.25">
      <c r="C20" s="28">
        <v>41957</v>
      </c>
      <c r="D20" s="11" t="s">
        <v>94</v>
      </c>
      <c r="E20" s="12" t="s">
        <v>7</v>
      </c>
      <c r="F20" s="26"/>
      <c r="G20" s="47"/>
      <c r="H20" s="26">
        <v>1</v>
      </c>
    </row>
    <row r="23" spans="3:8" x14ac:dyDescent="0.25">
      <c r="C23" s="28">
        <v>41963</v>
      </c>
      <c r="D23" s="11" t="s">
        <v>92</v>
      </c>
      <c r="E23" s="12" t="s">
        <v>7</v>
      </c>
      <c r="F23" s="26">
        <v>1</v>
      </c>
      <c r="G23" s="11"/>
      <c r="H23" s="26">
        <v>0</v>
      </c>
    </row>
    <row r="24" spans="3:8" x14ac:dyDescent="0.25">
      <c r="C24" s="28">
        <v>41963</v>
      </c>
      <c r="D24" s="11" t="s">
        <v>93</v>
      </c>
      <c r="E24" s="12" t="s">
        <v>7</v>
      </c>
      <c r="F24" s="26">
        <v>1</v>
      </c>
      <c r="G24" s="11"/>
      <c r="H24" s="26">
        <v>0</v>
      </c>
    </row>
    <row r="25" spans="3:8" x14ac:dyDescent="0.25">
      <c r="C25" s="28">
        <v>41963</v>
      </c>
      <c r="D25" s="11" t="s">
        <v>97</v>
      </c>
      <c r="E25" s="12" t="s">
        <v>7</v>
      </c>
      <c r="F25" s="26">
        <v>1</v>
      </c>
      <c r="G25" s="11"/>
      <c r="H25" s="26">
        <v>0</v>
      </c>
    </row>
  </sheetData>
  <conditionalFormatting sqref="H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3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7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3"/>
  <sheetViews>
    <sheetView showGridLines="0" zoomScale="80" zoomScaleNormal="80" workbookViewId="0">
      <selection activeCell="B2" sqref="B2"/>
    </sheetView>
  </sheetViews>
  <sheetFormatPr baseColWidth="10" defaultRowHeight="15" x14ac:dyDescent="0.25"/>
  <cols>
    <col min="1" max="1" width="2.5703125" customWidth="1"/>
    <col min="2" max="2" width="15.7109375" bestFit="1" customWidth="1"/>
    <col min="3" max="3" width="81" customWidth="1"/>
    <col min="4" max="4" width="14.28515625" bestFit="1" customWidth="1"/>
    <col min="5" max="5" width="18.7109375" bestFit="1" customWidth="1"/>
    <col min="6" max="6" width="14.28515625" bestFit="1" customWidth="1"/>
    <col min="7" max="7" width="18.7109375" bestFit="1" customWidth="1"/>
    <col min="8" max="8" width="15" bestFit="1" customWidth="1"/>
    <col min="9" max="9" width="19.28515625" bestFit="1" customWidth="1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28">
        <v>41967</v>
      </c>
      <c r="C3" s="11" t="s">
        <v>37</v>
      </c>
      <c r="D3" s="26">
        <v>0.6</v>
      </c>
      <c r="E3" s="26">
        <v>1</v>
      </c>
      <c r="F3" s="54"/>
      <c r="G3" s="26">
        <f>E3-D3</f>
        <v>0.4</v>
      </c>
      <c r="H3" s="13">
        <f t="shared" ref="H3:H30" si="0">IF(F3=0,0,F3-D3)</f>
        <v>0</v>
      </c>
      <c r="I3" s="26">
        <f>IF(G3&gt;0,IF(H3&gt;0,H3/G3,0),IF(H3&gt;0,(1+H3),-1))</f>
        <v>0</v>
      </c>
    </row>
    <row r="4" spans="2:9" ht="15.75" x14ac:dyDescent="0.25">
      <c r="B4" s="28">
        <v>41967</v>
      </c>
      <c r="C4" s="11" t="s">
        <v>38</v>
      </c>
      <c r="D4" s="26">
        <v>0.35</v>
      </c>
      <c r="E4" s="26">
        <v>0.35</v>
      </c>
      <c r="F4" s="54"/>
      <c r="G4" s="26">
        <f t="shared" ref="G4:G30" si="1">E4-D4</f>
        <v>0</v>
      </c>
      <c r="H4" s="13">
        <f t="shared" si="0"/>
        <v>0</v>
      </c>
      <c r="I4" s="26">
        <f t="shared" ref="I4:I30" si="2">IF(G4&gt;0,IF(H4&gt;0,H4/G4,0),IF(H4&gt;0,(1+H4),-1))</f>
        <v>-1</v>
      </c>
    </row>
    <row r="5" spans="2:9" ht="15.75" x14ac:dyDescent="0.25">
      <c r="B5" s="28">
        <v>41967</v>
      </c>
      <c r="C5" s="33" t="s">
        <v>50</v>
      </c>
      <c r="D5" s="26">
        <v>0.92</v>
      </c>
      <c r="E5" s="26">
        <v>1</v>
      </c>
      <c r="F5" s="54">
        <v>0.93</v>
      </c>
      <c r="G5" s="26">
        <f t="shared" si="1"/>
        <v>7.999999999999996E-2</v>
      </c>
      <c r="H5" s="13">
        <f t="shared" si="0"/>
        <v>1.0000000000000009E-2</v>
      </c>
      <c r="I5" s="26">
        <f t="shared" si="2"/>
        <v>0.12500000000000017</v>
      </c>
    </row>
    <row r="6" spans="2:9" ht="15.75" x14ac:dyDescent="0.25">
      <c r="B6" s="28">
        <v>41967</v>
      </c>
      <c r="C6" s="11" t="s">
        <v>57</v>
      </c>
      <c r="D6" s="26">
        <v>0</v>
      </c>
      <c r="E6" s="26">
        <v>0</v>
      </c>
      <c r="F6" s="54">
        <v>1</v>
      </c>
      <c r="G6" s="26">
        <f t="shared" si="1"/>
        <v>0</v>
      </c>
      <c r="H6" s="13">
        <f t="shared" si="0"/>
        <v>1</v>
      </c>
      <c r="I6" s="26">
        <f t="shared" si="2"/>
        <v>2</v>
      </c>
    </row>
    <row r="7" spans="2:9" ht="15.75" x14ac:dyDescent="0.25">
      <c r="B7" s="28">
        <v>41967</v>
      </c>
      <c r="C7" s="45" t="s">
        <v>73</v>
      </c>
      <c r="D7" s="26">
        <v>0</v>
      </c>
      <c r="E7" s="26">
        <v>1</v>
      </c>
      <c r="F7" s="54">
        <v>1</v>
      </c>
      <c r="G7" s="26">
        <f t="shared" si="1"/>
        <v>1</v>
      </c>
      <c r="H7" s="13">
        <f t="shared" si="0"/>
        <v>1</v>
      </c>
      <c r="I7" s="26">
        <f t="shared" si="2"/>
        <v>1</v>
      </c>
    </row>
    <row r="8" spans="2:9" ht="15.75" x14ac:dyDescent="0.25">
      <c r="B8" s="28">
        <v>41967</v>
      </c>
      <c r="C8" s="45" t="s">
        <v>74</v>
      </c>
      <c r="D8" s="26">
        <v>0.6</v>
      </c>
      <c r="E8" s="26">
        <v>1</v>
      </c>
      <c r="F8" s="54"/>
      <c r="G8" s="26">
        <f t="shared" si="1"/>
        <v>0.4</v>
      </c>
      <c r="H8" s="13">
        <f t="shared" si="0"/>
        <v>0</v>
      </c>
      <c r="I8" s="26">
        <f t="shared" si="2"/>
        <v>0</v>
      </c>
    </row>
    <row r="9" spans="2:9" ht="15.75" x14ac:dyDescent="0.25">
      <c r="B9" s="28">
        <v>41967</v>
      </c>
      <c r="C9" s="45" t="s">
        <v>78</v>
      </c>
      <c r="D9" s="26">
        <v>0</v>
      </c>
      <c r="E9" s="26">
        <v>0</v>
      </c>
      <c r="F9" s="54"/>
      <c r="G9" s="26">
        <f t="shared" si="1"/>
        <v>0</v>
      </c>
      <c r="H9" s="13">
        <f t="shared" si="0"/>
        <v>0</v>
      </c>
      <c r="I9" s="26">
        <f t="shared" si="2"/>
        <v>-1</v>
      </c>
    </row>
    <row r="10" spans="2:9" ht="15.75" x14ac:dyDescent="0.25">
      <c r="B10" s="28">
        <v>41967</v>
      </c>
      <c r="C10" s="45" t="s">
        <v>77</v>
      </c>
      <c r="D10" s="26">
        <v>0.1</v>
      </c>
      <c r="E10" s="26">
        <v>1</v>
      </c>
      <c r="F10" s="54">
        <v>1</v>
      </c>
      <c r="G10" s="26">
        <f t="shared" si="1"/>
        <v>0.9</v>
      </c>
      <c r="H10" s="13">
        <f t="shared" si="0"/>
        <v>0.9</v>
      </c>
      <c r="I10" s="26">
        <f t="shared" si="2"/>
        <v>1</v>
      </c>
    </row>
    <row r="11" spans="2:9" ht="15.75" x14ac:dyDescent="0.25">
      <c r="B11" s="28">
        <v>41967</v>
      </c>
      <c r="C11" s="11" t="s">
        <v>81</v>
      </c>
      <c r="D11" s="26">
        <v>0</v>
      </c>
      <c r="E11" s="26">
        <v>0</v>
      </c>
      <c r="F11" s="54"/>
      <c r="G11" s="26">
        <f t="shared" si="1"/>
        <v>0</v>
      </c>
      <c r="H11" s="13">
        <f t="shared" si="0"/>
        <v>0</v>
      </c>
      <c r="I11" s="26">
        <f t="shared" si="2"/>
        <v>-1</v>
      </c>
    </row>
    <row r="12" spans="2:9" ht="15.75" x14ac:dyDescent="0.25">
      <c r="B12" s="28">
        <v>41967</v>
      </c>
      <c r="C12" s="33" t="s">
        <v>80</v>
      </c>
      <c r="D12" s="26">
        <v>0.9</v>
      </c>
      <c r="E12" s="26">
        <v>1</v>
      </c>
      <c r="F12" s="54">
        <v>1</v>
      </c>
      <c r="G12" s="26">
        <f t="shared" si="1"/>
        <v>9.9999999999999978E-2</v>
      </c>
      <c r="H12" s="13">
        <f t="shared" si="0"/>
        <v>9.9999999999999978E-2</v>
      </c>
      <c r="I12" s="26">
        <f t="shared" si="2"/>
        <v>1</v>
      </c>
    </row>
    <row r="13" spans="2:9" ht="15.75" x14ac:dyDescent="0.25">
      <c r="B13" s="28">
        <v>41967</v>
      </c>
      <c r="C13" s="11" t="s">
        <v>82</v>
      </c>
      <c r="D13" s="26">
        <v>0.05</v>
      </c>
      <c r="E13" s="26">
        <v>0.05</v>
      </c>
      <c r="F13" s="54"/>
      <c r="G13" s="26">
        <f t="shared" si="1"/>
        <v>0</v>
      </c>
      <c r="H13" s="13">
        <f t="shared" si="0"/>
        <v>0</v>
      </c>
      <c r="I13" s="26">
        <f t="shared" si="2"/>
        <v>-1</v>
      </c>
    </row>
    <row r="14" spans="2:9" ht="15.75" x14ac:dyDescent="0.25">
      <c r="B14" s="28">
        <v>41967</v>
      </c>
      <c r="C14" s="11" t="s">
        <v>84</v>
      </c>
      <c r="D14" s="26">
        <v>0.1</v>
      </c>
      <c r="E14" s="26">
        <v>1</v>
      </c>
      <c r="F14" s="54">
        <v>0.75</v>
      </c>
      <c r="G14" s="26">
        <f t="shared" si="1"/>
        <v>0.9</v>
      </c>
      <c r="H14" s="13">
        <f t="shared" si="0"/>
        <v>0.65</v>
      </c>
      <c r="I14" s="26">
        <f t="shared" si="2"/>
        <v>0.72222222222222221</v>
      </c>
    </row>
    <row r="15" spans="2:9" ht="15.75" x14ac:dyDescent="0.25">
      <c r="B15" s="28">
        <v>41967</v>
      </c>
      <c r="C15" s="11" t="s">
        <v>87</v>
      </c>
      <c r="D15" s="26">
        <v>0</v>
      </c>
      <c r="E15" s="26">
        <v>0</v>
      </c>
      <c r="F15" s="54"/>
      <c r="G15" s="26">
        <f t="shared" si="1"/>
        <v>0</v>
      </c>
      <c r="H15" s="13">
        <f t="shared" si="0"/>
        <v>0</v>
      </c>
      <c r="I15" s="26">
        <f t="shared" si="2"/>
        <v>-1</v>
      </c>
    </row>
    <row r="16" spans="2:9" ht="15.75" x14ac:dyDescent="0.25">
      <c r="B16" s="28">
        <v>41967</v>
      </c>
      <c r="C16" s="11" t="s">
        <v>98</v>
      </c>
      <c r="D16" s="26">
        <v>0</v>
      </c>
      <c r="E16" s="26">
        <v>1</v>
      </c>
      <c r="F16" s="54">
        <v>1</v>
      </c>
      <c r="G16" s="26">
        <f t="shared" si="1"/>
        <v>1</v>
      </c>
      <c r="H16" s="13">
        <f t="shared" si="0"/>
        <v>1</v>
      </c>
      <c r="I16" s="26">
        <f t="shared" si="2"/>
        <v>1</v>
      </c>
    </row>
    <row r="17" spans="2:9" ht="15.75" x14ac:dyDescent="0.25">
      <c r="B17" s="28">
        <v>41967</v>
      </c>
      <c r="C17" s="11" t="s">
        <v>100</v>
      </c>
      <c r="D17" s="26">
        <v>0.5</v>
      </c>
      <c r="E17" s="26">
        <v>1</v>
      </c>
      <c r="F17" s="54">
        <v>1</v>
      </c>
      <c r="G17" s="26">
        <f t="shared" si="1"/>
        <v>0.5</v>
      </c>
      <c r="H17" s="13">
        <f t="shared" si="0"/>
        <v>0.5</v>
      </c>
      <c r="I17" s="26">
        <f t="shared" si="2"/>
        <v>1</v>
      </c>
    </row>
    <row r="18" spans="2:9" ht="15.75" x14ac:dyDescent="0.25">
      <c r="B18" s="28">
        <v>41967</v>
      </c>
      <c r="C18" s="11" t="s">
        <v>99</v>
      </c>
      <c r="D18" s="26">
        <v>0</v>
      </c>
      <c r="E18" s="26">
        <v>0</v>
      </c>
      <c r="F18" s="54"/>
      <c r="G18" s="26">
        <f t="shared" si="1"/>
        <v>0</v>
      </c>
      <c r="H18" s="13">
        <f t="shared" si="0"/>
        <v>0</v>
      </c>
      <c r="I18" s="26">
        <f t="shared" si="2"/>
        <v>-1</v>
      </c>
    </row>
    <row r="19" spans="2:9" ht="15.75" x14ac:dyDescent="0.25">
      <c r="B19" s="28">
        <v>41967</v>
      </c>
      <c r="C19" s="11" t="s">
        <v>101</v>
      </c>
      <c r="D19" s="26">
        <v>0</v>
      </c>
      <c r="E19" s="26">
        <v>1</v>
      </c>
      <c r="F19" s="54">
        <v>1</v>
      </c>
      <c r="G19" s="26">
        <f t="shared" si="1"/>
        <v>1</v>
      </c>
      <c r="H19" s="13">
        <f t="shared" si="0"/>
        <v>1</v>
      </c>
      <c r="I19" s="26">
        <f t="shared" si="2"/>
        <v>1</v>
      </c>
    </row>
    <row r="20" spans="2:9" ht="15.75" x14ac:dyDescent="0.25">
      <c r="B20" s="28">
        <v>41967</v>
      </c>
      <c r="C20" s="11" t="s">
        <v>102</v>
      </c>
      <c r="D20" s="26">
        <v>0</v>
      </c>
      <c r="E20" s="26">
        <v>1</v>
      </c>
      <c r="F20" s="54">
        <v>1</v>
      </c>
      <c r="G20" s="26">
        <f t="shared" si="1"/>
        <v>1</v>
      </c>
      <c r="H20" s="13">
        <f t="shared" si="0"/>
        <v>1</v>
      </c>
      <c r="I20" s="26">
        <f t="shared" si="2"/>
        <v>1</v>
      </c>
    </row>
    <row r="21" spans="2:9" ht="15.75" x14ac:dyDescent="0.25">
      <c r="B21" s="28">
        <v>41967</v>
      </c>
      <c r="C21" s="11" t="s">
        <v>103</v>
      </c>
      <c r="D21" s="26">
        <v>0</v>
      </c>
      <c r="E21" s="26">
        <v>1</v>
      </c>
      <c r="F21" s="54">
        <v>1</v>
      </c>
      <c r="G21" s="26">
        <f t="shared" si="1"/>
        <v>1</v>
      </c>
      <c r="H21" s="13">
        <f t="shared" si="0"/>
        <v>1</v>
      </c>
      <c r="I21" s="26">
        <f t="shared" si="2"/>
        <v>1</v>
      </c>
    </row>
    <row r="22" spans="2:9" ht="15.75" x14ac:dyDescent="0.25">
      <c r="B22" s="28">
        <v>41967</v>
      </c>
      <c r="C22" s="11" t="s">
        <v>104</v>
      </c>
      <c r="D22" s="26">
        <v>0</v>
      </c>
      <c r="E22" s="26">
        <v>1</v>
      </c>
      <c r="F22" s="54"/>
      <c r="G22" s="26">
        <f t="shared" si="1"/>
        <v>1</v>
      </c>
      <c r="H22" s="13">
        <f t="shared" si="0"/>
        <v>0</v>
      </c>
      <c r="I22" s="26">
        <f t="shared" si="2"/>
        <v>0</v>
      </c>
    </row>
    <row r="23" spans="2:9" ht="15.75" x14ac:dyDescent="0.25">
      <c r="B23" s="28">
        <v>41967</v>
      </c>
      <c r="C23" s="11" t="s">
        <v>105</v>
      </c>
      <c r="D23" s="26">
        <v>0</v>
      </c>
      <c r="E23" s="26">
        <v>0</v>
      </c>
      <c r="F23" s="54"/>
      <c r="G23" s="26">
        <f t="shared" si="1"/>
        <v>0</v>
      </c>
      <c r="H23" s="13">
        <f t="shared" si="0"/>
        <v>0</v>
      </c>
      <c r="I23" s="26">
        <f t="shared" si="2"/>
        <v>-1</v>
      </c>
    </row>
    <row r="24" spans="2:9" ht="15.75" x14ac:dyDescent="0.25">
      <c r="B24" s="28">
        <v>41967</v>
      </c>
      <c r="C24" s="11" t="s">
        <v>117</v>
      </c>
      <c r="D24" s="26">
        <v>0</v>
      </c>
      <c r="E24" s="26">
        <v>1</v>
      </c>
      <c r="F24" s="54">
        <v>0.8</v>
      </c>
      <c r="G24" s="26">
        <f t="shared" si="1"/>
        <v>1</v>
      </c>
      <c r="H24" s="13">
        <f t="shared" si="0"/>
        <v>0.8</v>
      </c>
      <c r="I24" s="26">
        <f t="shared" si="2"/>
        <v>0.8</v>
      </c>
    </row>
    <row r="25" spans="2:9" ht="15.75" x14ac:dyDescent="0.25">
      <c r="B25" s="28">
        <v>41967</v>
      </c>
      <c r="C25" s="11" t="s">
        <v>91</v>
      </c>
      <c r="D25" s="26">
        <v>0</v>
      </c>
      <c r="E25" s="26">
        <v>1</v>
      </c>
      <c r="F25" s="54"/>
      <c r="G25" s="26">
        <f t="shared" si="1"/>
        <v>1</v>
      </c>
      <c r="H25" s="13">
        <f t="shared" si="0"/>
        <v>0</v>
      </c>
      <c r="I25" s="26">
        <f t="shared" si="2"/>
        <v>0</v>
      </c>
    </row>
    <row r="26" spans="2:9" ht="15.75" x14ac:dyDescent="0.25">
      <c r="B26" s="28">
        <v>41967</v>
      </c>
      <c r="C26" s="11" t="s">
        <v>106</v>
      </c>
      <c r="D26" s="26">
        <v>0</v>
      </c>
      <c r="E26" s="26">
        <v>1</v>
      </c>
      <c r="F26" s="54">
        <v>0.8</v>
      </c>
      <c r="G26" s="26">
        <f t="shared" si="1"/>
        <v>1</v>
      </c>
      <c r="H26" s="13">
        <f t="shared" si="0"/>
        <v>0.8</v>
      </c>
      <c r="I26" s="26">
        <f t="shared" si="2"/>
        <v>0.8</v>
      </c>
    </row>
    <row r="27" spans="2:9" ht="15.75" x14ac:dyDescent="0.25">
      <c r="B27" s="28">
        <v>41967</v>
      </c>
      <c r="C27" s="11" t="s">
        <v>107</v>
      </c>
      <c r="D27" s="26">
        <v>0</v>
      </c>
      <c r="E27" s="26">
        <v>1</v>
      </c>
      <c r="F27" s="54">
        <v>0.4</v>
      </c>
      <c r="G27" s="26">
        <f t="shared" si="1"/>
        <v>1</v>
      </c>
      <c r="H27" s="13">
        <f t="shared" si="0"/>
        <v>0.4</v>
      </c>
      <c r="I27" s="26">
        <f t="shared" si="2"/>
        <v>0.4</v>
      </c>
    </row>
    <row r="28" spans="2:9" ht="15.75" x14ac:dyDescent="0.25">
      <c r="B28" s="28">
        <v>41967</v>
      </c>
      <c r="C28" s="11" t="s">
        <v>108</v>
      </c>
      <c r="D28" s="26">
        <v>0</v>
      </c>
      <c r="E28" s="26">
        <v>1</v>
      </c>
      <c r="F28" s="54">
        <v>0.5</v>
      </c>
      <c r="G28" s="26">
        <f t="shared" si="1"/>
        <v>1</v>
      </c>
      <c r="H28" s="13">
        <f t="shared" si="0"/>
        <v>0.5</v>
      </c>
      <c r="I28" s="26">
        <f t="shared" si="2"/>
        <v>0.5</v>
      </c>
    </row>
    <row r="29" spans="2:9" ht="15.75" x14ac:dyDescent="0.25">
      <c r="B29" s="28">
        <v>41967</v>
      </c>
      <c r="C29" s="11" t="s">
        <v>109</v>
      </c>
      <c r="D29" s="26">
        <v>0</v>
      </c>
      <c r="E29" s="26">
        <v>1</v>
      </c>
      <c r="F29" s="54">
        <v>1</v>
      </c>
      <c r="G29" s="26">
        <f t="shared" si="1"/>
        <v>1</v>
      </c>
      <c r="H29" s="13">
        <f t="shared" si="0"/>
        <v>1</v>
      </c>
      <c r="I29" s="26">
        <f t="shared" si="2"/>
        <v>1</v>
      </c>
    </row>
    <row r="30" spans="2:9" ht="15.75" x14ac:dyDescent="0.25">
      <c r="B30" s="28">
        <v>41967</v>
      </c>
      <c r="C30" s="11" t="s">
        <v>110</v>
      </c>
      <c r="D30" s="26">
        <v>0</v>
      </c>
      <c r="E30" s="26">
        <v>1</v>
      </c>
      <c r="F30" s="54">
        <v>1</v>
      </c>
      <c r="G30" s="26">
        <f t="shared" si="1"/>
        <v>1</v>
      </c>
      <c r="H30" s="13">
        <f t="shared" si="0"/>
        <v>1</v>
      </c>
      <c r="I30" s="26">
        <f t="shared" si="2"/>
        <v>1</v>
      </c>
    </row>
    <row r="31" spans="2:9" ht="15.75" thickBot="1" x14ac:dyDescent="0.3"/>
    <row r="32" spans="2:9" ht="29.25" thickBot="1" x14ac:dyDescent="0.5">
      <c r="F32" s="71" t="s">
        <v>111</v>
      </c>
      <c r="G32" s="72"/>
      <c r="H32" s="73"/>
      <c r="I32" s="48">
        <f>AVERAGEIF(I3:I30,"&gt;=0")</f>
        <v>0.73082010582010581</v>
      </c>
    </row>
    <row r="33" spans="6:9" ht="29.25" thickBot="1" x14ac:dyDescent="0.5">
      <c r="F33" s="74" t="s">
        <v>112</v>
      </c>
      <c r="G33" s="75"/>
      <c r="H33" s="76"/>
      <c r="I33" s="49">
        <f>AVERAGE(G3:G30)</f>
        <v>0.58142857142857152</v>
      </c>
    </row>
  </sheetData>
  <autoFilter ref="B2:I30"/>
  <mergeCells count="2">
    <mergeCell ref="F32:H32"/>
    <mergeCell ref="F33:H33"/>
  </mergeCells>
  <conditionalFormatting sqref="D16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3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0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0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0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0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0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0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errorTitle="Error en Estado Final" error="El porcentaje final no puede ser menor al porcentaje inicial." sqref="F3:F30">
      <formula1>F3&gt;=D3</formula1>
    </dataValidation>
    <dataValidation allowBlank="1" showInputMessage="1" showErrorMessage="1" errorTitle="Error en Estado Final" error="El porcentaje final no puede ser menor al porcentaje inicial." sqref="G3:H30"/>
    <dataValidation type="custom" allowBlank="1" showInputMessage="1" showErrorMessage="1" sqref="E3:E30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6"/>
  <sheetViews>
    <sheetView showGridLines="0" topLeftCell="A16" zoomScale="90" zoomScaleNormal="90" workbookViewId="0">
      <selection activeCell="I31" sqref="I31"/>
    </sheetView>
  </sheetViews>
  <sheetFormatPr baseColWidth="10" defaultRowHeight="15" x14ac:dyDescent="0.25"/>
  <cols>
    <col min="1" max="1" width="2.5703125" customWidth="1"/>
    <col min="2" max="2" width="15.7109375" bestFit="1" customWidth="1"/>
    <col min="3" max="3" width="81" bestFit="1" customWidth="1"/>
    <col min="4" max="4" width="14.28515625" bestFit="1" customWidth="1"/>
    <col min="5" max="5" width="18.42578125" bestFit="1" customWidth="1"/>
    <col min="6" max="6" width="14" bestFit="1" customWidth="1"/>
    <col min="7" max="7" width="18.42578125" bestFit="1" customWidth="1"/>
    <col min="8" max="8" width="14.5703125" bestFit="1" customWidth="1"/>
    <col min="9" max="9" width="19.28515625" bestFit="1" customWidth="1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28">
        <v>41974</v>
      </c>
      <c r="C3" s="11" t="s">
        <v>37</v>
      </c>
      <c r="D3" s="26">
        <v>0.6</v>
      </c>
      <c r="E3" s="26">
        <v>1</v>
      </c>
      <c r="F3" s="54">
        <v>0.9</v>
      </c>
      <c r="G3" s="26">
        <f>E3-D3</f>
        <v>0.4</v>
      </c>
      <c r="H3" s="13">
        <f t="shared" ref="H3:H25" si="0">IF(F3=0,0,F3-D3)</f>
        <v>0.30000000000000004</v>
      </c>
      <c r="I3" s="26">
        <f>IF(G3&gt;0,IF(H3&gt;0,H3/G3,0),IF(H3&gt;0,(1+H3),-1))</f>
        <v>0.75000000000000011</v>
      </c>
    </row>
    <row r="4" spans="2:9" ht="15.75" x14ac:dyDescent="0.25">
      <c r="B4" s="28">
        <v>41974</v>
      </c>
      <c r="C4" s="11" t="s">
        <v>38</v>
      </c>
      <c r="D4" s="26">
        <v>0.35</v>
      </c>
      <c r="E4" s="26">
        <v>0.35</v>
      </c>
      <c r="F4" s="54"/>
      <c r="G4" s="26">
        <f t="shared" ref="G4:G25" si="1">E4-D4</f>
        <v>0</v>
      </c>
      <c r="H4" s="13">
        <f t="shared" si="0"/>
        <v>0</v>
      </c>
      <c r="I4" s="26">
        <f t="shared" ref="I4:I25" si="2">IF(G4&gt;0,IF(H4&gt;0,H4/G4,0),IF(H4&gt;0,(1+H4),-1))</f>
        <v>-1</v>
      </c>
    </row>
    <row r="5" spans="2:9" ht="15.75" x14ac:dyDescent="0.25">
      <c r="B5" s="28">
        <v>41974</v>
      </c>
      <c r="C5" s="33" t="s">
        <v>50</v>
      </c>
      <c r="D5" s="26">
        <v>0.93</v>
      </c>
      <c r="E5" s="26">
        <v>1</v>
      </c>
      <c r="F5" s="54"/>
      <c r="G5" s="26">
        <f t="shared" si="1"/>
        <v>6.9999999999999951E-2</v>
      </c>
      <c r="H5" s="13">
        <f t="shared" si="0"/>
        <v>0</v>
      </c>
      <c r="I5" s="26">
        <f t="shared" si="2"/>
        <v>0</v>
      </c>
    </row>
    <row r="6" spans="2:9" ht="15.75" x14ac:dyDescent="0.25">
      <c r="B6" s="28">
        <v>41974</v>
      </c>
      <c r="C6" s="11" t="s">
        <v>118</v>
      </c>
      <c r="D6" s="26">
        <v>0</v>
      </c>
      <c r="E6" s="26">
        <v>1</v>
      </c>
      <c r="F6" s="54">
        <v>0.6</v>
      </c>
      <c r="G6" s="26">
        <f t="shared" si="1"/>
        <v>1</v>
      </c>
      <c r="H6" s="13">
        <f t="shared" si="0"/>
        <v>0.6</v>
      </c>
      <c r="I6" s="26">
        <f t="shared" si="2"/>
        <v>0.6</v>
      </c>
    </row>
    <row r="7" spans="2:9" ht="15.75" x14ac:dyDescent="0.25">
      <c r="B7" s="28">
        <v>41974</v>
      </c>
      <c r="C7" s="45" t="s">
        <v>74</v>
      </c>
      <c r="D7" s="26">
        <v>0.6</v>
      </c>
      <c r="E7" s="26">
        <v>1</v>
      </c>
      <c r="F7" s="54"/>
      <c r="G7" s="26">
        <f t="shared" si="1"/>
        <v>0.4</v>
      </c>
      <c r="H7" s="13">
        <f t="shared" si="0"/>
        <v>0</v>
      </c>
      <c r="I7" s="26">
        <f t="shared" si="2"/>
        <v>0</v>
      </c>
    </row>
    <row r="8" spans="2:9" ht="15.75" x14ac:dyDescent="0.25">
      <c r="B8" s="28">
        <v>41974</v>
      </c>
      <c r="C8" s="45" t="s">
        <v>78</v>
      </c>
      <c r="D8" s="26">
        <v>0</v>
      </c>
      <c r="E8" s="26">
        <v>0</v>
      </c>
      <c r="F8" s="54"/>
      <c r="G8" s="26">
        <f t="shared" si="1"/>
        <v>0</v>
      </c>
      <c r="H8" s="13">
        <f t="shared" si="0"/>
        <v>0</v>
      </c>
      <c r="I8" s="26">
        <f t="shared" si="2"/>
        <v>-1</v>
      </c>
    </row>
    <row r="9" spans="2:9" ht="15.75" x14ac:dyDescent="0.25">
      <c r="B9" s="28">
        <v>41974</v>
      </c>
      <c r="C9" s="45" t="s">
        <v>122</v>
      </c>
      <c r="D9" s="26">
        <v>0</v>
      </c>
      <c r="E9" s="26">
        <v>1</v>
      </c>
      <c r="F9" s="54">
        <v>1</v>
      </c>
      <c r="G9" s="26">
        <f t="shared" ref="G9" si="3">E9-D9</f>
        <v>1</v>
      </c>
      <c r="H9" s="13">
        <f t="shared" ref="H9" si="4">IF(F9=0,0,F9-D9)</f>
        <v>1</v>
      </c>
      <c r="I9" s="26">
        <f t="shared" ref="I9" si="5">IF(G9&gt;0,IF(H9&gt;0,H9/G9,0),IF(H9&gt;0,(1+H9),-1))</f>
        <v>1</v>
      </c>
    </row>
    <row r="10" spans="2:9" ht="15.75" x14ac:dyDescent="0.25">
      <c r="B10" s="28">
        <v>41974</v>
      </c>
      <c r="C10" s="11" t="s">
        <v>130</v>
      </c>
      <c r="D10" s="26">
        <v>0</v>
      </c>
      <c r="E10" s="26">
        <v>1</v>
      </c>
      <c r="F10" s="54">
        <v>0.6</v>
      </c>
      <c r="G10" s="26">
        <f t="shared" si="1"/>
        <v>1</v>
      </c>
      <c r="H10" s="13">
        <f t="shared" si="0"/>
        <v>0.6</v>
      </c>
      <c r="I10" s="26">
        <f t="shared" si="2"/>
        <v>0.6</v>
      </c>
    </row>
    <row r="11" spans="2:9" ht="15.75" x14ac:dyDescent="0.25">
      <c r="B11" s="28">
        <v>41974</v>
      </c>
      <c r="C11" s="11" t="s">
        <v>119</v>
      </c>
      <c r="D11" s="26">
        <v>0</v>
      </c>
      <c r="E11" s="26">
        <v>1</v>
      </c>
      <c r="F11" s="54">
        <v>1</v>
      </c>
      <c r="G11" s="26">
        <f t="shared" si="1"/>
        <v>1</v>
      </c>
      <c r="H11" s="13">
        <f t="shared" si="0"/>
        <v>1</v>
      </c>
      <c r="I11" s="26">
        <f t="shared" si="2"/>
        <v>1</v>
      </c>
    </row>
    <row r="12" spans="2:9" ht="15.75" x14ac:dyDescent="0.25">
      <c r="B12" s="28">
        <v>41974</v>
      </c>
      <c r="C12" s="11" t="s">
        <v>123</v>
      </c>
      <c r="D12" s="26">
        <v>0.05</v>
      </c>
      <c r="E12" s="26">
        <v>1</v>
      </c>
      <c r="F12" s="54"/>
      <c r="G12" s="26">
        <f t="shared" si="1"/>
        <v>0.95</v>
      </c>
      <c r="H12" s="13">
        <f t="shared" si="0"/>
        <v>0</v>
      </c>
      <c r="I12" s="26">
        <f t="shared" si="2"/>
        <v>0</v>
      </c>
    </row>
    <row r="13" spans="2:9" ht="15.75" x14ac:dyDescent="0.25">
      <c r="B13" s="28">
        <v>41974</v>
      </c>
      <c r="C13" s="11" t="s">
        <v>84</v>
      </c>
      <c r="D13" s="26">
        <v>0.7</v>
      </c>
      <c r="E13" s="26">
        <v>1</v>
      </c>
      <c r="F13" s="54">
        <v>0.9</v>
      </c>
      <c r="G13" s="26">
        <f t="shared" si="1"/>
        <v>0.30000000000000004</v>
      </c>
      <c r="H13" s="13">
        <f t="shared" si="0"/>
        <v>0.20000000000000007</v>
      </c>
      <c r="I13" s="26">
        <f t="shared" si="2"/>
        <v>0.66666666666666674</v>
      </c>
    </row>
    <row r="14" spans="2:9" ht="15.75" x14ac:dyDescent="0.25">
      <c r="B14" s="28">
        <v>41974</v>
      </c>
      <c r="C14" s="11" t="s">
        <v>87</v>
      </c>
      <c r="D14" s="26">
        <v>0</v>
      </c>
      <c r="E14" s="26">
        <v>0</v>
      </c>
      <c r="F14" s="54"/>
      <c r="G14" s="26">
        <f t="shared" si="1"/>
        <v>0</v>
      </c>
      <c r="H14" s="13">
        <f t="shared" si="0"/>
        <v>0</v>
      </c>
      <c r="I14" s="26">
        <f t="shared" si="2"/>
        <v>-1</v>
      </c>
    </row>
    <row r="15" spans="2:9" ht="15.75" x14ac:dyDescent="0.25">
      <c r="B15" s="28">
        <v>41974</v>
      </c>
      <c r="C15" s="11" t="s">
        <v>120</v>
      </c>
      <c r="D15" s="26">
        <v>0</v>
      </c>
      <c r="E15" s="26">
        <v>1</v>
      </c>
      <c r="F15" s="54">
        <v>1</v>
      </c>
      <c r="G15" s="26">
        <f t="shared" si="1"/>
        <v>1</v>
      </c>
      <c r="H15" s="13">
        <f t="shared" si="0"/>
        <v>1</v>
      </c>
      <c r="I15" s="26">
        <f t="shared" si="2"/>
        <v>1</v>
      </c>
    </row>
    <row r="16" spans="2:9" ht="15.75" x14ac:dyDescent="0.25">
      <c r="B16" s="28">
        <v>41974</v>
      </c>
      <c r="C16" s="11" t="s">
        <v>99</v>
      </c>
      <c r="D16" s="26">
        <v>0</v>
      </c>
      <c r="E16" s="26">
        <v>1</v>
      </c>
      <c r="F16" s="54"/>
      <c r="G16" s="26">
        <f t="shared" si="1"/>
        <v>1</v>
      </c>
      <c r="H16" s="13">
        <f t="shared" si="0"/>
        <v>0</v>
      </c>
      <c r="I16" s="26">
        <f t="shared" si="2"/>
        <v>0</v>
      </c>
    </row>
    <row r="17" spans="2:9" ht="15.75" x14ac:dyDescent="0.25">
      <c r="B17" s="28">
        <v>41974</v>
      </c>
      <c r="C17" s="11" t="s">
        <v>124</v>
      </c>
      <c r="D17" s="26">
        <v>0</v>
      </c>
      <c r="E17" s="26">
        <v>1</v>
      </c>
      <c r="F17" s="54"/>
      <c r="G17" s="26">
        <f t="shared" si="1"/>
        <v>1</v>
      </c>
      <c r="H17" s="13">
        <f t="shared" si="0"/>
        <v>0</v>
      </c>
      <c r="I17" s="26">
        <f t="shared" si="2"/>
        <v>0</v>
      </c>
    </row>
    <row r="18" spans="2:9" ht="15.75" x14ac:dyDescent="0.25">
      <c r="B18" s="28">
        <v>41974</v>
      </c>
      <c r="C18" s="11" t="s">
        <v>121</v>
      </c>
      <c r="D18" s="26">
        <v>0</v>
      </c>
      <c r="E18" s="26">
        <v>1</v>
      </c>
      <c r="F18" s="54">
        <v>1</v>
      </c>
      <c r="G18" s="26">
        <f t="shared" si="1"/>
        <v>1</v>
      </c>
      <c r="H18" s="13">
        <f t="shared" si="0"/>
        <v>1</v>
      </c>
      <c r="I18" s="26">
        <f t="shared" si="2"/>
        <v>1</v>
      </c>
    </row>
    <row r="19" spans="2:9" ht="15.75" x14ac:dyDescent="0.25">
      <c r="B19" s="28">
        <v>41974</v>
      </c>
      <c r="C19" s="11" t="s">
        <v>104</v>
      </c>
      <c r="D19" s="26">
        <v>0</v>
      </c>
      <c r="E19" s="26">
        <v>1</v>
      </c>
      <c r="F19" s="54">
        <v>0.3</v>
      </c>
      <c r="G19" s="26">
        <f t="shared" si="1"/>
        <v>1</v>
      </c>
      <c r="H19" s="13">
        <f t="shared" si="0"/>
        <v>0.3</v>
      </c>
      <c r="I19" s="26">
        <f t="shared" si="2"/>
        <v>0.3</v>
      </c>
    </row>
    <row r="20" spans="2:9" ht="15.75" x14ac:dyDescent="0.25">
      <c r="B20" s="28">
        <v>41974</v>
      </c>
      <c r="C20" s="11" t="s">
        <v>105</v>
      </c>
      <c r="D20" s="26">
        <v>0</v>
      </c>
      <c r="E20" s="26">
        <v>0</v>
      </c>
      <c r="F20" s="54"/>
      <c r="G20" s="26">
        <f t="shared" si="1"/>
        <v>0</v>
      </c>
      <c r="H20" s="13">
        <f t="shared" si="0"/>
        <v>0</v>
      </c>
      <c r="I20" s="26">
        <f t="shared" si="2"/>
        <v>-1</v>
      </c>
    </row>
    <row r="21" spans="2:9" ht="15.75" x14ac:dyDescent="0.25">
      <c r="B21" s="28">
        <v>41974</v>
      </c>
      <c r="C21" s="11" t="s">
        <v>117</v>
      </c>
      <c r="D21" s="26">
        <v>0.8</v>
      </c>
      <c r="E21" s="26">
        <v>1</v>
      </c>
      <c r="F21" s="54">
        <v>1</v>
      </c>
      <c r="G21" s="26">
        <f t="shared" si="1"/>
        <v>0.19999999999999996</v>
      </c>
      <c r="H21" s="13">
        <f t="shared" si="0"/>
        <v>0.19999999999999996</v>
      </c>
      <c r="I21" s="26">
        <f t="shared" si="2"/>
        <v>1</v>
      </c>
    </row>
    <row r="22" spans="2:9" ht="15.75" x14ac:dyDescent="0.25">
      <c r="B22" s="28">
        <v>41974</v>
      </c>
      <c r="C22" s="11" t="s">
        <v>91</v>
      </c>
      <c r="D22" s="26">
        <v>0</v>
      </c>
      <c r="E22" s="26">
        <v>0</v>
      </c>
      <c r="F22" s="54"/>
      <c r="G22" s="26">
        <f t="shared" si="1"/>
        <v>0</v>
      </c>
      <c r="H22" s="13">
        <f t="shared" si="0"/>
        <v>0</v>
      </c>
      <c r="I22" s="26">
        <f t="shared" si="2"/>
        <v>-1</v>
      </c>
    </row>
    <row r="23" spans="2:9" ht="15.75" x14ac:dyDescent="0.25">
      <c r="B23" s="28">
        <v>41974</v>
      </c>
      <c r="C23" s="11" t="s">
        <v>106</v>
      </c>
      <c r="D23" s="26">
        <v>0.8</v>
      </c>
      <c r="E23" s="26">
        <v>1</v>
      </c>
      <c r="F23" s="54">
        <v>0.9</v>
      </c>
      <c r="G23" s="26">
        <f t="shared" si="1"/>
        <v>0.19999999999999996</v>
      </c>
      <c r="H23" s="13">
        <f t="shared" si="0"/>
        <v>9.9999999999999978E-2</v>
      </c>
      <c r="I23" s="26">
        <f t="shared" si="2"/>
        <v>0.5</v>
      </c>
    </row>
    <row r="24" spans="2:9" ht="15.75" x14ac:dyDescent="0.25">
      <c r="B24" s="28">
        <v>41974</v>
      </c>
      <c r="C24" s="11" t="s">
        <v>107</v>
      </c>
      <c r="D24" s="26">
        <v>0.4</v>
      </c>
      <c r="E24" s="26">
        <v>1</v>
      </c>
      <c r="F24" s="54"/>
      <c r="G24" s="26">
        <f t="shared" si="1"/>
        <v>0.6</v>
      </c>
      <c r="H24" s="13">
        <f t="shared" si="0"/>
        <v>0</v>
      </c>
      <c r="I24" s="26">
        <f t="shared" si="2"/>
        <v>0</v>
      </c>
    </row>
    <row r="25" spans="2:9" ht="15.75" x14ac:dyDescent="0.25">
      <c r="B25" s="28">
        <v>41974</v>
      </c>
      <c r="C25" s="11" t="s">
        <v>108</v>
      </c>
      <c r="D25" s="26">
        <v>0.5</v>
      </c>
      <c r="E25" s="26">
        <v>1</v>
      </c>
      <c r="F25" s="54">
        <v>0.6</v>
      </c>
      <c r="G25" s="26">
        <f t="shared" si="1"/>
        <v>0.5</v>
      </c>
      <c r="H25" s="13">
        <f t="shared" si="0"/>
        <v>9.9999999999999978E-2</v>
      </c>
      <c r="I25" s="26">
        <f t="shared" si="2"/>
        <v>0.19999999999999996</v>
      </c>
    </row>
    <row r="26" spans="2:9" ht="15.75" thickBot="1" x14ac:dyDescent="0.3"/>
    <row r="27" spans="2:9" ht="29.25" thickBot="1" x14ac:dyDescent="0.5">
      <c r="E27" s="71" t="s">
        <v>111</v>
      </c>
      <c r="F27" s="72"/>
      <c r="G27" s="72"/>
      <c r="H27" s="73"/>
      <c r="I27" s="48">
        <f>AVERAGEIF(I3:I25,"&gt;=0")</f>
        <v>0.47870370370370374</v>
      </c>
    </row>
    <row r="28" spans="2:9" ht="29.25" thickBot="1" x14ac:dyDescent="0.5">
      <c r="E28" s="74" t="s">
        <v>125</v>
      </c>
      <c r="F28" s="75"/>
      <c r="G28" s="75"/>
      <c r="H28" s="76"/>
      <c r="I28" s="49">
        <f>AVERAGE(G3:G25)</f>
        <v>0.54869565217391303</v>
      </c>
    </row>
    <row r="31" spans="2:9" x14ac:dyDescent="0.25">
      <c r="B31" s="28">
        <v>41974</v>
      </c>
      <c r="C31" s="11" t="s">
        <v>126</v>
      </c>
    </row>
    <row r="32" spans="2:9" x14ac:dyDescent="0.25">
      <c r="B32" s="28">
        <v>41976</v>
      </c>
      <c r="C32" s="11" t="s">
        <v>127</v>
      </c>
    </row>
    <row r="33" spans="2:3" x14ac:dyDescent="0.25">
      <c r="B33" s="28">
        <v>41976</v>
      </c>
      <c r="C33" s="11" t="s">
        <v>128</v>
      </c>
    </row>
    <row r="34" spans="2:3" x14ac:dyDescent="0.25">
      <c r="B34" s="28">
        <v>41976</v>
      </c>
      <c r="C34" s="11" t="s">
        <v>129</v>
      </c>
    </row>
    <row r="35" spans="2:3" x14ac:dyDescent="0.25">
      <c r="B35" s="28">
        <v>41977</v>
      </c>
      <c r="C35" s="11" t="s">
        <v>131</v>
      </c>
    </row>
    <row r="36" spans="2:3" x14ac:dyDescent="0.25">
      <c r="B36" s="28">
        <v>41978</v>
      </c>
      <c r="C36" s="11" t="s">
        <v>132</v>
      </c>
    </row>
  </sheetData>
  <autoFilter ref="B2:I25"/>
  <mergeCells count="2">
    <mergeCell ref="E28:H28"/>
    <mergeCell ref="E27:H27"/>
  </mergeCells>
  <conditionalFormatting sqref="D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 D10:D23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 D10:D22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 D10:D21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 D10:D14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 D10:D20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 D10:D25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 E10:E25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25"/>
    <dataValidation type="custom" allowBlank="1" showInputMessage="1" showErrorMessage="1" sqref="E3:E25">
      <formula1>E3&gt;=D3</formula1>
    </dataValidation>
    <dataValidation type="custom" allowBlank="1" showInputMessage="1" showErrorMessage="1" errorTitle="Error en Estado Final" error="El porcentaje final no puede ser menor al porcentaje inicial." sqref="F3:F25">
      <formula1>F3&gt;=D3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8"/>
  <sheetViews>
    <sheetView showGridLines="0" topLeftCell="A5" zoomScale="90" zoomScaleNormal="90" workbookViewId="0">
      <selection activeCell="F29" sqref="F29"/>
    </sheetView>
  </sheetViews>
  <sheetFormatPr baseColWidth="10" defaultRowHeight="15" x14ac:dyDescent="0.25"/>
  <cols>
    <col min="1" max="1" width="2.5703125" customWidth="1"/>
    <col min="2" max="2" width="15.7109375" bestFit="1" customWidth="1"/>
    <col min="3" max="3" width="81" bestFit="1" customWidth="1"/>
    <col min="4" max="4" width="14.28515625" bestFit="1" customWidth="1"/>
    <col min="5" max="5" width="18.42578125" bestFit="1" customWidth="1"/>
    <col min="6" max="6" width="14" bestFit="1" customWidth="1"/>
    <col min="7" max="7" width="18.42578125" bestFit="1" customWidth="1"/>
    <col min="8" max="8" width="14.5703125" bestFit="1" customWidth="1"/>
    <col min="9" max="9" width="19.28515625" bestFit="1" customWidth="1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28">
        <v>41981</v>
      </c>
      <c r="C3" s="11" t="s">
        <v>37</v>
      </c>
      <c r="D3" s="26">
        <v>0.9</v>
      </c>
      <c r="E3" s="26">
        <v>1</v>
      </c>
      <c r="F3" s="54"/>
      <c r="G3" s="26">
        <f>E3-D3</f>
        <v>9.9999999999999978E-2</v>
      </c>
      <c r="H3" s="13">
        <f t="shared" ref="H3:H25" si="0">IF(F3=0,0,F3-D3)</f>
        <v>0</v>
      </c>
      <c r="I3" s="26">
        <f>IF(G3&gt;0,IF(H3&gt;0,H3/G3,0),IF(H3&gt;0,(1+H3),-1))</f>
        <v>0</v>
      </c>
    </row>
    <row r="4" spans="2:9" ht="15.75" x14ac:dyDescent="0.25">
      <c r="B4" s="28">
        <v>41981</v>
      </c>
      <c r="C4" s="11" t="s">
        <v>38</v>
      </c>
      <c r="D4" s="26">
        <v>0.35</v>
      </c>
      <c r="E4" s="26">
        <v>0.35</v>
      </c>
      <c r="F4" s="54"/>
      <c r="G4" s="26">
        <f t="shared" ref="G4:G25" si="1">E4-D4</f>
        <v>0</v>
      </c>
      <c r="H4" s="13">
        <f t="shared" si="0"/>
        <v>0</v>
      </c>
      <c r="I4" s="26">
        <f t="shared" ref="I4:I25" si="2">IF(G4&gt;0,IF(H4&gt;0,H4/G4,0),IF(H4&gt;0,(1+H4),-1))</f>
        <v>-1</v>
      </c>
    </row>
    <row r="5" spans="2:9" ht="15.75" x14ac:dyDescent="0.25">
      <c r="B5" s="28">
        <v>41981</v>
      </c>
      <c r="C5" s="33" t="s">
        <v>50</v>
      </c>
      <c r="D5" s="26">
        <v>0.93</v>
      </c>
      <c r="E5" s="26">
        <v>1</v>
      </c>
      <c r="F5" s="54"/>
      <c r="G5" s="26">
        <f t="shared" si="1"/>
        <v>6.9999999999999951E-2</v>
      </c>
      <c r="H5" s="13">
        <f t="shared" si="0"/>
        <v>0</v>
      </c>
      <c r="I5" s="26">
        <f t="shared" si="2"/>
        <v>0</v>
      </c>
    </row>
    <row r="6" spans="2:9" ht="15.75" x14ac:dyDescent="0.25">
      <c r="B6" s="28">
        <v>41981</v>
      </c>
      <c r="C6" s="11" t="s">
        <v>118</v>
      </c>
      <c r="D6" s="26">
        <v>0.6</v>
      </c>
      <c r="E6" s="26">
        <v>1</v>
      </c>
      <c r="F6" s="54"/>
      <c r="G6" s="26">
        <f t="shared" si="1"/>
        <v>0.4</v>
      </c>
      <c r="H6" s="13">
        <f t="shared" si="0"/>
        <v>0</v>
      </c>
      <c r="I6" s="26">
        <f t="shared" si="2"/>
        <v>0</v>
      </c>
    </row>
    <row r="7" spans="2:9" ht="15.75" x14ac:dyDescent="0.25">
      <c r="B7" s="28">
        <v>41981</v>
      </c>
      <c r="C7" s="45" t="s">
        <v>74</v>
      </c>
      <c r="D7" s="26">
        <v>0.6</v>
      </c>
      <c r="E7" s="26">
        <v>1</v>
      </c>
      <c r="F7" s="54"/>
      <c r="G7" s="26">
        <f t="shared" si="1"/>
        <v>0.4</v>
      </c>
      <c r="H7" s="13">
        <f t="shared" si="0"/>
        <v>0</v>
      </c>
      <c r="I7" s="26">
        <f t="shared" si="2"/>
        <v>0</v>
      </c>
    </row>
    <row r="8" spans="2:9" ht="15.75" x14ac:dyDescent="0.25">
      <c r="B8" s="28">
        <v>41981</v>
      </c>
      <c r="C8" s="45" t="s">
        <v>78</v>
      </c>
      <c r="D8" s="26">
        <v>0</v>
      </c>
      <c r="E8" s="26">
        <v>0</v>
      </c>
      <c r="F8" s="54"/>
      <c r="G8" s="26">
        <f t="shared" si="1"/>
        <v>0</v>
      </c>
      <c r="H8" s="13">
        <f t="shared" si="0"/>
        <v>0</v>
      </c>
      <c r="I8" s="26">
        <f t="shared" si="2"/>
        <v>-1</v>
      </c>
    </row>
    <row r="9" spans="2:9" ht="15.75" x14ac:dyDescent="0.25">
      <c r="B9" s="28">
        <v>41981</v>
      </c>
      <c r="C9" s="11" t="s">
        <v>130</v>
      </c>
      <c r="D9" s="26">
        <v>0.6</v>
      </c>
      <c r="E9" s="26">
        <v>1</v>
      </c>
      <c r="F9" s="54"/>
      <c r="G9" s="26">
        <f t="shared" si="1"/>
        <v>0.4</v>
      </c>
      <c r="H9" s="13">
        <f t="shared" si="0"/>
        <v>0</v>
      </c>
      <c r="I9" s="26">
        <f t="shared" si="2"/>
        <v>0</v>
      </c>
    </row>
    <row r="10" spans="2:9" ht="15.75" x14ac:dyDescent="0.25">
      <c r="B10" s="28">
        <v>41981</v>
      </c>
      <c r="C10" s="11" t="s">
        <v>133</v>
      </c>
      <c r="D10" s="26">
        <v>0</v>
      </c>
      <c r="E10" s="26">
        <v>1</v>
      </c>
      <c r="F10" s="54">
        <v>1</v>
      </c>
      <c r="G10" s="26">
        <f t="shared" ref="G10" si="3">E10-D10</f>
        <v>1</v>
      </c>
      <c r="H10" s="13">
        <f t="shared" ref="H10" si="4">IF(F10=0,0,F10-D10)</f>
        <v>1</v>
      </c>
      <c r="I10" s="26">
        <f t="shared" ref="I10" si="5">IF(G10&gt;0,IF(H10&gt;0,H10/G10,0),IF(H10&gt;0,(1+H10),-1))</f>
        <v>1</v>
      </c>
    </row>
    <row r="11" spans="2:9" ht="15.75" x14ac:dyDescent="0.25">
      <c r="B11" s="28">
        <v>41981</v>
      </c>
      <c r="C11" s="11" t="s">
        <v>123</v>
      </c>
      <c r="D11" s="26">
        <v>0.05</v>
      </c>
      <c r="E11" s="26">
        <v>1</v>
      </c>
      <c r="F11" s="54"/>
      <c r="G11" s="26">
        <f t="shared" si="1"/>
        <v>0.95</v>
      </c>
      <c r="H11" s="13">
        <f t="shared" si="0"/>
        <v>0</v>
      </c>
      <c r="I11" s="26">
        <f t="shared" si="2"/>
        <v>0</v>
      </c>
    </row>
    <row r="12" spans="2:9" ht="15.75" x14ac:dyDescent="0.25">
      <c r="B12" s="28">
        <v>41981</v>
      </c>
      <c r="C12" s="11" t="s">
        <v>84</v>
      </c>
      <c r="D12" s="26">
        <v>0.9</v>
      </c>
      <c r="E12" s="26">
        <v>1</v>
      </c>
      <c r="F12" s="54">
        <v>0.95</v>
      </c>
      <c r="G12" s="26">
        <f t="shared" si="1"/>
        <v>9.9999999999999978E-2</v>
      </c>
      <c r="H12" s="13">
        <f t="shared" si="0"/>
        <v>4.9999999999999933E-2</v>
      </c>
      <c r="I12" s="26">
        <f t="shared" si="2"/>
        <v>0.49999999999999944</v>
      </c>
    </row>
    <row r="13" spans="2:9" ht="15.75" x14ac:dyDescent="0.25">
      <c r="B13" s="28">
        <v>41981</v>
      </c>
      <c r="C13" s="11" t="s">
        <v>87</v>
      </c>
      <c r="D13" s="26">
        <v>0</v>
      </c>
      <c r="E13" s="26">
        <v>0</v>
      </c>
      <c r="F13" s="54"/>
      <c r="G13" s="26">
        <f t="shared" si="1"/>
        <v>0</v>
      </c>
      <c r="H13" s="13">
        <f t="shared" si="0"/>
        <v>0</v>
      </c>
      <c r="I13" s="26">
        <f t="shared" si="2"/>
        <v>-1</v>
      </c>
    </row>
    <row r="14" spans="2:9" ht="15.75" x14ac:dyDescent="0.25">
      <c r="B14" s="28">
        <v>41981</v>
      </c>
      <c r="C14" s="11" t="s">
        <v>99</v>
      </c>
      <c r="D14" s="26">
        <v>0</v>
      </c>
      <c r="E14" s="26">
        <v>1</v>
      </c>
      <c r="F14" s="54">
        <v>1</v>
      </c>
      <c r="G14" s="26">
        <f t="shared" si="1"/>
        <v>1</v>
      </c>
      <c r="H14" s="13">
        <f t="shared" si="0"/>
        <v>1</v>
      </c>
      <c r="I14" s="26">
        <f t="shared" si="2"/>
        <v>1</v>
      </c>
    </row>
    <row r="15" spans="2:9" ht="15.75" x14ac:dyDescent="0.25">
      <c r="B15" s="28">
        <v>41981</v>
      </c>
      <c r="C15" s="11" t="s">
        <v>126</v>
      </c>
      <c r="D15" s="26">
        <v>0</v>
      </c>
      <c r="E15" s="26">
        <v>1</v>
      </c>
      <c r="F15" s="54"/>
      <c r="G15" s="26">
        <f t="shared" ref="G15:G18" si="6">E15-D15</f>
        <v>1</v>
      </c>
      <c r="H15" s="13">
        <f t="shared" ref="H15:H18" si="7">IF(F15=0,0,F15-D15)</f>
        <v>0</v>
      </c>
      <c r="I15" s="26">
        <f t="shared" ref="I15:I18" si="8">IF(G15&gt;0,IF(H15&gt;0,H15/G15,0),IF(H15&gt;0,(1+H15),-1))</f>
        <v>0</v>
      </c>
    </row>
    <row r="16" spans="2:9" ht="15.75" x14ac:dyDescent="0.25">
      <c r="B16" s="28">
        <v>41981</v>
      </c>
      <c r="C16" s="11" t="s">
        <v>134</v>
      </c>
      <c r="D16" s="26">
        <v>0</v>
      </c>
      <c r="E16" s="26">
        <v>1</v>
      </c>
      <c r="F16" s="54">
        <v>0.7</v>
      </c>
      <c r="G16" s="26">
        <f t="shared" ref="G16" si="9">E16-D16</f>
        <v>1</v>
      </c>
      <c r="H16" s="13">
        <f t="shared" ref="H16" si="10">IF(F16=0,0,F16-D16)</f>
        <v>0.7</v>
      </c>
      <c r="I16" s="26">
        <f t="shared" ref="I16" si="11">IF(G16&gt;0,IF(H16&gt;0,H16/G16,0),IF(H16&gt;0,(1+H16),-1))</f>
        <v>0.7</v>
      </c>
    </row>
    <row r="17" spans="2:9" ht="15.75" x14ac:dyDescent="0.25">
      <c r="B17" s="28">
        <v>41981</v>
      </c>
      <c r="C17" s="11" t="s">
        <v>127</v>
      </c>
      <c r="D17" s="26">
        <v>0</v>
      </c>
      <c r="E17" s="26">
        <v>1</v>
      </c>
      <c r="F17" s="54"/>
      <c r="G17" s="26">
        <f t="shared" si="6"/>
        <v>1</v>
      </c>
      <c r="H17" s="13">
        <f t="shared" si="7"/>
        <v>0</v>
      </c>
      <c r="I17" s="26">
        <f t="shared" si="8"/>
        <v>0</v>
      </c>
    </row>
    <row r="18" spans="2:9" ht="15.75" x14ac:dyDescent="0.25">
      <c r="B18" s="28">
        <v>41981</v>
      </c>
      <c r="C18" s="11" t="s">
        <v>132</v>
      </c>
      <c r="D18" s="26">
        <v>0</v>
      </c>
      <c r="E18" s="26">
        <v>1</v>
      </c>
      <c r="F18" s="54">
        <v>0.6</v>
      </c>
      <c r="G18" s="26">
        <f t="shared" si="6"/>
        <v>1</v>
      </c>
      <c r="H18" s="13">
        <f t="shared" si="7"/>
        <v>0.6</v>
      </c>
      <c r="I18" s="26">
        <f t="shared" si="8"/>
        <v>0.6</v>
      </c>
    </row>
    <row r="19" spans="2:9" ht="15.75" x14ac:dyDescent="0.25">
      <c r="B19" s="28">
        <v>41981</v>
      </c>
      <c r="C19" s="11" t="s">
        <v>124</v>
      </c>
      <c r="D19" s="26">
        <v>0</v>
      </c>
      <c r="E19" s="26">
        <v>1</v>
      </c>
      <c r="F19" s="54"/>
      <c r="G19" s="26">
        <f t="shared" si="1"/>
        <v>1</v>
      </c>
      <c r="H19" s="13">
        <f t="shared" si="0"/>
        <v>0</v>
      </c>
      <c r="I19" s="26">
        <f t="shared" si="2"/>
        <v>0</v>
      </c>
    </row>
    <row r="20" spans="2:9" ht="15.75" x14ac:dyDescent="0.25">
      <c r="B20" s="28">
        <v>41981</v>
      </c>
      <c r="C20" s="11" t="s">
        <v>104</v>
      </c>
      <c r="D20" s="26">
        <v>0.3</v>
      </c>
      <c r="E20" s="26">
        <v>1</v>
      </c>
      <c r="F20" s="54">
        <v>0.35</v>
      </c>
      <c r="G20" s="26">
        <f t="shared" si="1"/>
        <v>0.7</v>
      </c>
      <c r="H20" s="13">
        <f t="shared" si="0"/>
        <v>4.9999999999999989E-2</v>
      </c>
      <c r="I20" s="26">
        <f t="shared" si="2"/>
        <v>7.1428571428571411E-2</v>
      </c>
    </row>
    <row r="21" spans="2:9" ht="15.75" x14ac:dyDescent="0.25">
      <c r="B21" s="28">
        <v>41981</v>
      </c>
      <c r="C21" s="11" t="s">
        <v>105</v>
      </c>
      <c r="D21" s="26">
        <v>0</v>
      </c>
      <c r="E21" s="26">
        <v>0</v>
      </c>
      <c r="F21" s="54"/>
      <c r="G21" s="26">
        <f t="shared" si="1"/>
        <v>0</v>
      </c>
      <c r="H21" s="13">
        <f t="shared" si="0"/>
        <v>0</v>
      </c>
      <c r="I21" s="26">
        <f t="shared" si="2"/>
        <v>-1</v>
      </c>
    </row>
    <row r="22" spans="2:9" ht="15.75" x14ac:dyDescent="0.25">
      <c r="B22" s="28">
        <v>41981</v>
      </c>
      <c r="C22" s="11" t="s">
        <v>91</v>
      </c>
      <c r="D22" s="26">
        <v>0</v>
      </c>
      <c r="E22" s="26">
        <v>0</v>
      </c>
      <c r="F22" s="54"/>
      <c r="G22" s="26">
        <f t="shared" si="1"/>
        <v>0</v>
      </c>
      <c r="H22" s="13">
        <f t="shared" si="0"/>
        <v>0</v>
      </c>
      <c r="I22" s="26">
        <f t="shared" si="2"/>
        <v>-1</v>
      </c>
    </row>
    <row r="23" spans="2:9" ht="15.75" x14ac:dyDescent="0.25">
      <c r="B23" s="28">
        <v>41981</v>
      </c>
      <c r="C23" s="11" t="s">
        <v>106</v>
      </c>
      <c r="D23" s="26">
        <v>0.9</v>
      </c>
      <c r="E23" s="26">
        <v>1</v>
      </c>
      <c r="F23" s="54"/>
      <c r="G23" s="26">
        <f t="shared" si="1"/>
        <v>9.9999999999999978E-2</v>
      </c>
      <c r="H23" s="13">
        <f t="shared" si="0"/>
        <v>0</v>
      </c>
      <c r="I23" s="26">
        <f t="shared" si="2"/>
        <v>0</v>
      </c>
    </row>
    <row r="24" spans="2:9" ht="15.75" x14ac:dyDescent="0.25">
      <c r="B24" s="28">
        <v>41981</v>
      </c>
      <c r="C24" s="11" t="s">
        <v>107</v>
      </c>
      <c r="D24" s="26">
        <v>0.4</v>
      </c>
      <c r="E24" s="26">
        <v>1</v>
      </c>
      <c r="F24" s="54"/>
      <c r="G24" s="26">
        <f t="shared" si="1"/>
        <v>0.6</v>
      </c>
      <c r="H24" s="13">
        <f t="shared" si="0"/>
        <v>0</v>
      </c>
      <c r="I24" s="26">
        <f t="shared" si="2"/>
        <v>0</v>
      </c>
    </row>
    <row r="25" spans="2:9" ht="15.75" x14ac:dyDescent="0.25">
      <c r="B25" s="28">
        <v>41981</v>
      </c>
      <c r="C25" s="11" t="s">
        <v>108</v>
      </c>
      <c r="D25" s="26">
        <v>0.6</v>
      </c>
      <c r="E25" s="26">
        <v>1</v>
      </c>
      <c r="F25" s="54"/>
      <c r="G25" s="26">
        <f t="shared" si="1"/>
        <v>0.4</v>
      </c>
      <c r="H25" s="13">
        <f t="shared" si="0"/>
        <v>0</v>
      </c>
      <c r="I25" s="26">
        <f t="shared" si="2"/>
        <v>0</v>
      </c>
    </row>
    <row r="26" spans="2:9" ht="15.75" thickBot="1" x14ac:dyDescent="0.3"/>
    <row r="27" spans="2:9" ht="29.25" thickBot="1" x14ac:dyDescent="0.5">
      <c r="E27" s="71" t="s">
        <v>111</v>
      </c>
      <c r="F27" s="72"/>
      <c r="G27" s="72"/>
      <c r="H27" s="73"/>
      <c r="I27" s="48">
        <f>AVERAGEIF(I3:I25,"&gt;=0")</f>
        <v>0.21507936507936506</v>
      </c>
    </row>
    <row r="28" spans="2:9" ht="29.25" thickBot="1" x14ac:dyDescent="0.5">
      <c r="E28" s="74" t="s">
        <v>125</v>
      </c>
      <c r="F28" s="75"/>
      <c r="G28" s="75"/>
      <c r="H28" s="76"/>
      <c r="I28" s="49">
        <f>AVERAGE(G3:G25)</f>
        <v>0.48782608695652169</v>
      </c>
    </row>
  </sheetData>
  <autoFilter ref="B2:I25"/>
  <mergeCells count="2">
    <mergeCell ref="E27:H27"/>
    <mergeCell ref="E28:H28"/>
  </mergeCells>
  <conditionalFormatting sqref="D14:D15 D17:D1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 E17:E1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 D11:D13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 D11:D15 D17:D23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 D11:D15 D17:D22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 D11:D15 D17:D21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 D11:D15 D17:D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9 E11:E15 E17:E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 D17: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5 E17:E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errorTitle="Error en Estado Final" error="El porcentaje final no puede ser menor al porcentaje inicial." sqref="F3:F25">
      <formula1>F3&gt;=D3</formula1>
    </dataValidation>
    <dataValidation type="custom" allowBlank="1" showInputMessage="1" showErrorMessage="1" sqref="E3:E25">
      <formula1>E3&gt;=D3</formula1>
    </dataValidation>
    <dataValidation allowBlank="1" showInputMessage="1" showErrorMessage="1" errorTitle="Error en Estado Final" error="El porcentaje final no puede ser menor al porcentaje inicial." sqref="G3:H25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6"/>
  <sheetViews>
    <sheetView showGridLines="0" zoomScale="90" zoomScaleNormal="90" workbookViewId="0">
      <selection activeCell="B2" sqref="B2:I23"/>
    </sheetView>
  </sheetViews>
  <sheetFormatPr baseColWidth="10" defaultRowHeight="15" x14ac:dyDescent="0.25"/>
  <cols>
    <col min="1" max="1" width="2.5703125" customWidth="1"/>
    <col min="2" max="2" width="15.7109375" bestFit="1" customWidth="1"/>
    <col min="3" max="3" width="81" bestFit="1" customWidth="1"/>
    <col min="4" max="4" width="14.28515625" bestFit="1" customWidth="1"/>
    <col min="5" max="5" width="18.42578125" bestFit="1" customWidth="1"/>
    <col min="6" max="6" width="14" bestFit="1" customWidth="1"/>
    <col min="7" max="7" width="18.42578125" bestFit="1" customWidth="1"/>
    <col min="8" max="8" width="14.5703125" bestFit="1" customWidth="1"/>
    <col min="9" max="9" width="19.28515625" bestFit="1" customWidth="1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28">
        <v>41981</v>
      </c>
      <c r="C3" s="11" t="s">
        <v>37</v>
      </c>
      <c r="D3" s="26">
        <v>0.9</v>
      </c>
      <c r="E3" s="26">
        <v>1</v>
      </c>
      <c r="F3" s="54">
        <v>0.9</v>
      </c>
      <c r="G3" s="26">
        <f>E3-D3</f>
        <v>9.9999999999999978E-2</v>
      </c>
      <c r="H3" s="13">
        <f t="shared" ref="H3:H23" si="0">IF(F3=0,0,F3-D3)</f>
        <v>0</v>
      </c>
      <c r="I3" s="26">
        <f>IF(G3&gt;0,IF(H3&gt;0,H3/G3,0),IF(H3&gt;0,(1+H3),-1))</f>
        <v>0</v>
      </c>
    </row>
    <row r="4" spans="2:9" ht="15.75" x14ac:dyDescent="0.25">
      <c r="B4" s="28">
        <v>41981</v>
      </c>
      <c r="C4" s="11" t="s">
        <v>38</v>
      </c>
      <c r="D4" s="26">
        <v>0.35</v>
      </c>
      <c r="E4" s="26">
        <v>0.35</v>
      </c>
      <c r="F4" s="54">
        <v>0.35</v>
      </c>
      <c r="G4" s="26">
        <f t="shared" ref="G4:G23" si="1">E4-D4</f>
        <v>0</v>
      </c>
      <c r="H4" s="13">
        <f t="shared" si="0"/>
        <v>0</v>
      </c>
      <c r="I4" s="26">
        <f t="shared" ref="I4:I23" si="2">IF(G4&gt;0,IF(H4&gt;0,H4/G4,0),IF(H4&gt;0,(1+H4),-1))</f>
        <v>-1</v>
      </c>
    </row>
    <row r="5" spans="2:9" ht="15.75" x14ac:dyDescent="0.25">
      <c r="B5" s="28">
        <v>41981</v>
      </c>
      <c r="C5" s="33" t="s">
        <v>50</v>
      </c>
      <c r="D5" s="26">
        <v>0.93</v>
      </c>
      <c r="E5" s="26">
        <v>1</v>
      </c>
      <c r="F5" s="54">
        <v>0.93</v>
      </c>
      <c r="G5" s="26">
        <f t="shared" si="1"/>
        <v>6.9999999999999951E-2</v>
      </c>
      <c r="H5" s="13">
        <f t="shared" si="0"/>
        <v>0</v>
      </c>
      <c r="I5" s="26">
        <f t="shared" si="2"/>
        <v>0</v>
      </c>
    </row>
    <row r="6" spans="2:9" ht="15.75" x14ac:dyDescent="0.25">
      <c r="B6" s="28">
        <v>41981</v>
      </c>
      <c r="C6" s="11" t="s">
        <v>118</v>
      </c>
      <c r="D6" s="26">
        <v>0.6</v>
      </c>
      <c r="E6" s="26">
        <v>1</v>
      </c>
      <c r="F6" s="54">
        <v>0.6</v>
      </c>
      <c r="G6" s="26">
        <f t="shared" si="1"/>
        <v>0.4</v>
      </c>
      <c r="H6" s="13">
        <f t="shared" si="0"/>
        <v>0</v>
      </c>
      <c r="I6" s="26">
        <f t="shared" si="2"/>
        <v>0</v>
      </c>
    </row>
    <row r="7" spans="2:9" ht="15.75" x14ac:dyDescent="0.25">
      <c r="B7" s="28">
        <v>41981</v>
      </c>
      <c r="C7" s="45" t="s">
        <v>74</v>
      </c>
      <c r="D7" s="26">
        <v>0.6</v>
      </c>
      <c r="E7" s="26">
        <v>1</v>
      </c>
      <c r="F7" s="54">
        <v>0.6</v>
      </c>
      <c r="G7" s="26">
        <f t="shared" si="1"/>
        <v>0.4</v>
      </c>
      <c r="H7" s="13">
        <f t="shared" si="0"/>
        <v>0</v>
      </c>
      <c r="I7" s="26">
        <f t="shared" si="2"/>
        <v>0</v>
      </c>
    </row>
    <row r="8" spans="2:9" ht="15.75" x14ac:dyDescent="0.25">
      <c r="B8" s="28">
        <v>41981</v>
      </c>
      <c r="C8" s="45" t="s">
        <v>78</v>
      </c>
      <c r="D8" s="26">
        <v>0</v>
      </c>
      <c r="E8" s="26">
        <v>0</v>
      </c>
      <c r="F8" s="54">
        <v>0</v>
      </c>
      <c r="G8" s="26">
        <f t="shared" si="1"/>
        <v>0</v>
      </c>
      <c r="H8" s="13">
        <f t="shared" si="0"/>
        <v>0</v>
      </c>
      <c r="I8" s="26">
        <f t="shared" si="2"/>
        <v>-1</v>
      </c>
    </row>
    <row r="9" spans="2:9" ht="15.75" x14ac:dyDescent="0.25">
      <c r="B9" s="28">
        <v>41981</v>
      </c>
      <c r="C9" s="11" t="s">
        <v>130</v>
      </c>
      <c r="D9" s="26">
        <v>0.6</v>
      </c>
      <c r="E9" s="26">
        <v>1</v>
      </c>
      <c r="F9" s="54">
        <v>0.6</v>
      </c>
      <c r="G9" s="26">
        <f t="shared" si="1"/>
        <v>0.4</v>
      </c>
      <c r="H9" s="13">
        <f t="shared" si="0"/>
        <v>0</v>
      </c>
      <c r="I9" s="26">
        <f t="shared" si="2"/>
        <v>0</v>
      </c>
    </row>
    <row r="10" spans="2:9" ht="15.75" x14ac:dyDescent="0.25">
      <c r="B10" s="28">
        <v>41981</v>
      </c>
      <c r="C10" s="11" t="s">
        <v>123</v>
      </c>
      <c r="D10" s="26">
        <v>0.05</v>
      </c>
      <c r="E10" s="26">
        <v>1</v>
      </c>
      <c r="F10" s="54">
        <v>0.05</v>
      </c>
      <c r="G10" s="26">
        <f t="shared" si="1"/>
        <v>0.95</v>
      </c>
      <c r="H10" s="13">
        <f t="shared" si="0"/>
        <v>0</v>
      </c>
      <c r="I10" s="26">
        <f t="shared" si="2"/>
        <v>0</v>
      </c>
    </row>
    <row r="11" spans="2:9" ht="15.75" x14ac:dyDescent="0.25">
      <c r="B11" s="28">
        <v>41981</v>
      </c>
      <c r="C11" s="11" t="s">
        <v>84</v>
      </c>
      <c r="D11" s="26">
        <v>0.95</v>
      </c>
      <c r="E11" s="26">
        <v>1</v>
      </c>
      <c r="F11" s="54">
        <v>0.95</v>
      </c>
      <c r="G11" s="26">
        <f t="shared" si="1"/>
        <v>5.0000000000000044E-2</v>
      </c>
      <c r="H11" s="13">
        <f t="shared" si="0"/>
        <v>0</v>
      </c>
      <c r="I11" s="26">
        <f t="shared" si="2"/>
        <v>0</v>
      </c>
    </row>
    <row r="12" spans="2:9" ht="15.75" x14ac:dyDescent="0.25">
      <c r="B12" s="28">
        <v>41981</v>
      </c>
      <c r="C12" s="11" t="s">
        <v>87</v>
      </c>
      <c r="D12" s="26">
        <v>0</v>
      </c>
      <c r="E12" s="26">
        <v>0</v>
      </c>
      <c r="F12" s="54">
        <v>0</v>
      </c>
      <c r="G12" s="26">
        <f t="shared" si="1"/>
        <v>0</v>
      </c>
      <c r="H12" s="13">
        <f t="shared" si="0"/>
        <v>0</v>
      </c>
      <c r="I12" s="26">
        <f t="shared" si="2"/>
        <v>-1</v>
      </c>
    </row>
    <row r="13" spans="2:9" ht="15.75" x14ac:dyDescent="0.25">
      <c r="B13" s="28">
        <v>41981</v>
      </c>
      <c r="C13" s="11" t="s">
        <v>135</v>
      </c>
      <c r="D13" s="26">
        <v>0</v>
      </c>
      <c r="E13" s="26">
        <v>1</v>
      </c>
      <c r="F13" s="54">
        <v>0</v>
      </c>
      <c r="G13" s="26">
        <f t="shared" si="1"/>
        <v>1</v>
      </c>
      <c r="H13" s="13">
        <f t="shared" si="0"/>
        <v>0</v>
      </c>
      <c r="I13" s="26">
        <f t="shared" si="2"/>
        <v>0</v>
      </c>
    </row>
    <row r="14" spans="2:9" ht="15.75" x14ac:dyDescent="0.25">
      <c r="B14" s="28">
        <v>41981</v>
      </c>
      <c r="C14" s="11" t="s">
        <v>134</v>
      </c>
      <c r="D14" s="26">
        <v>0.7</v>
      </c>
      <c r="E14" s="26">
        <v>1</v>
      </c>
      <c r="F14" s="54">
        <v>0.7</v>
      </c>
      <c r="G14" s="26">
        <f t="shared" si="1"/>
        <v>0.30000000000000004</v>
      </c>
      <c r="H14" s="13">
        <f t="shared" si="0"/>
        <v>0</v>
      </c>
      <c r="I14" s="26">
        <f t="shared" si="2"/>
        <v>0</v>
      </c>
    </row>
    <row r="15" spans="2:9" ht="15.75" x14ac:dyDescent="0.25">
      <c r="B15" s="28">
        <v>41981</v>
      </c>
      <c r="C15" s="11" t="s">
        <v>127</v>
      </c>
      <c r="D15" s="26">
        <v>0</v>
      </c>
      <c r="E15" s="26">
        <v>1</v>
      </c>
      <c r="F15" s="54">
        <v>0</v>
      </c>
      <c r="G15" s="26">
        <f t="shared" si="1"/>
        <v>1</v>
      </c>
      <c r="H15" s="13">
        <f t="shared" si="0"/>
        <v>0</v>
      </c>
      <c r="I15" s="26">
        <f t="shared" si="2"/>
        <v>0</v>
      </c>
    </row>
    <row r="16" spans="2:9" ht="15.75" x14ac:dyDescent="0.25">
      <c r="B16" s="28">
        <v>41981</v>
      </c>
      <c r="C16" s="11" t="s">
        <v>132</v>
      </c>
      <c r="D16" s="26">
        <v>0.6</v>
      </c>
      <c r="E16" s="26">
        <v>1</v>
      </c>
      <c r="F16" s="54">
        <v>0.6</v>
      </c>
      <c r="G16" s="26">
        <f t="shared" si="1"/>
        <v>0.4</v>
      </c>
      <c r="H16" s="13">
        <f t="shared" si="0"/>
        <v>0</v>
      </c>
      <c r="I16" s="26">
        <f t="shared" si="2"/>
        <v>0</v>
      </c>
    </row>
    <row r="17" spans="2:9" ht="15.75" x14ac:dyDescent="0.25">
      <c r="B17" s="28">
        <v>41981</v>
      </c>
      <c r="C17" s="11" t="s">
        <v>124</v>
      </c>
      <c r="D17" s="26">
        <v>0</v>
      </c>
      <c r="E17" s="26">
        <v>1</v>
      </c>
      <c r="F17" s="54">
        <v>0</v>
      </c>
      <c r="G17" s="26">
        <f t="shared" si="1"/>
        <v>1</v>
      </c>
      <c r="H17" s="13">
        <f t="shared" si="0"/>
        <v>0</v>
      </c>
      <c r="I17" s="26">
        <f t="shared" si="2"/>
        <v>0</v>
      </c>
    </row>
    <row r="18" spans="2:9" ht="15.75" x14ac:dyDescent="0.25">
      <c r="B18" s="28">
        <v>41981</v>
      </c>
      <c r="C18" s="11" t="s">
        <v>104</v>
      </c>
      <c r="D18" s="26">
        <v>0.35</v>
      </c>
      <c r="E18" s="26">
        <v>1</v>
      </c>
      <c r="F18" s="54">
        <v>0.45</v>
      </c>
      <c r="G18" s="26">
        <f t="shared" si="1"/>
        <v>0.65</v>
      </c>
      <c r="H18" s="13">
        <f t="shared" si="0"/>
        <v>0.10000000000000003</v>
      </c>
      <c r="I18" s="26">
        <f t="shared" si="2"/>
        <v>0.15384615384615388</v>
      </c>
    </row>
    <row r="19" spans="2:9" ht="15.75" x14ac:dyDescent="0.25">
      <c r="B19" s="28">
        <v>41981</v>
      </c>
      <c r="C19" s="11" t="s">
        <v>105</v>
      </c>
      <c r="D19" s="26">
        <v>0</v>
      </c>
      <c r="E19" s="26">
        <v>0</v>
      </c>
      <c r="F19" s="54">
        <v>0</v>
      </c>
      <c r="G19" s="26">
        <f t="shared" si="1"/>
        <v>0</v>
      </c>
      <c r="H19" s="13">
        <f t="shared" si="0"/>
        <v>0</v>
      </c>
      <c r="I19" s="26">
        <f t="shared" si="2"/>
        <v>-1</v>
      </c>
    </row>
    <row r="20" spans="2:9" ht="15.75" x14ac:dyDescent="0.25">
      <c r="B20" s="28">
        <v>41981</v>
      </c>
      <c r="C20" s="11" t="s">
        <v>91</v>
      </c>
      <c r="D20" s="26">
        <v>0</v>
      </c>
      <c r="E20" s="26">
        <v>0</v>
      </c>
      <c r="F20" s="54">
        <v>0</v>
      </c>
      <c r="G20" s="26">
        <f t="shared" si="1"/>
        <v>0</v>
      </c>
      <c r="H20" s="13">
        <f t="shared" si="0"/>
        <v>0</v>
      </c>
      <c r="I20" s="26">
        <f t="shared" si="2"/>
        <v>-1</v>
      </c>
    </row>
    <row r="21" spans="2:9" ht="15.75" x14ac:dyDescent="0.25">
      <c r="B21" s="28">
        <v>41981</v>
      </c>
      <c r="C21" s="11" t="s">
        <v>106</v>
      </c>
      <c r="D21" s="26">
        <v>0.9</v>
      </c>
      <c r="E21" s="26">
        <v>1</v>
      </c>
      <c r="F21" s="54">
        <v>0.9</v>
      </c>
      <c r="G21" s="26">
        <f t="shared" si="1"/>
        <v>9.9999999999999978E-2</v>
      </c>
      <c r="H21" s="13">
        <f t="shared" si="0"/>
        <v>0</v>
      </c>
      <c r="I21" s="26">
        <f t="shared" si="2"/>
        <v>0</v>
      </c>
    </row>
    <row r="22" spans="2:9" ht="15.75" x14ac:dyDescent="0.25">
      <c r="B22" s="28">
        <v>41981</v>
      </c>
      <c r="C22" s="11" t="s">
        <v>107</v>
      </c>
      <c r="D22" s="26">
        <v>0.4</v>
      </c>
      <c r="E22" s="26">
        <v>1</v>
      </c>
      <c r="F22" s="54">
        <v>0.4</v>
      </c>
      <c r="G22" s="26">
        <f t="shared" si="1"/>
        <v>0.6</v>
      </c>
      <c r="H22" s="13">
        <f t="shared" si="0"/>
        <v>0</v>
      </c>
      <c r="I22" s="26">
        <f t="shared" si="2"/>
        <v>0</v>
      </c>
    </row>
    <row r="23" spans="2:9" ht="15.75" x14ac:dyDescent="0.25">
      <c r="B23" s="28">
        <v>41981</v>
      </c>
      <c r="C23" s="11" t="s">
        <v>108</v>
      </c>
      <c r="D23" s="26">
        <v>0.6</v>
      </c>
      <c r="E23" s="26">
        <v>1</v>
      </c>
      <c r="F23" s="54">
        <v>1</v>
      </c>
      <c r="G23" s="26">
        <f t="shared" si="1"/>
        <v>0.4</v>
      </c>
      <c r="H23" s="13">
        <f t="shared" si="0"/>
        <v>0.4</v>
      </c>
      <c r="I23" s="26">
        <f t="shared" si="2"/>
        <v>1</v>
      </c>
    </row>
    <row r="24" spans="2:9" ht="15.75" thickBot="1" x14ac:dyDescent="0.3"/>
    <row r="25" spans="2:9" ht="29.25" thickBot="1" x14ac:dyDescent="0.5">
      <c r="E25" s="71" t="s">
        <v>111</v>
      </c>
      <c r="F25" s="72"/>
      <c r="G25" s="72"/>
      <c r="H25" s="73"/>
      <c r="I25" s="48">
        <f>AVERAGEIF(I3:I23,"&gt;=0")</f>
        <v>7.2115384615384623E-2</v>
      </c>
    </row>
    <row r="26" spans="2:9" ht="29.25" thickBot="1" x14ac:dyDescent="0.5">
      <c r="E26" s="74" t="s">
        <v>125</v>
      </c>
      <c r="F26" s="75"/>
      <c r="G26" s="75"/>
      <c r="H26" s="76"/>
      <c r="I26" s="49">
        <f>AVERAGE(G3:G23)</f>
        <v>0.37238095238095237</v>
      </c>
    </row>
  </sheetData>
  <autoFilter ref="B2:I23"/>
  <mergeCells count="2">
    <mergeCell ref="E25:H25"/>
    <mergeCell ref="E26:H26"/>
  </mergeCells>
  <conditionalFormatting sqref="D15:D16 D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6 E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1 D3:D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0 D3:D1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9 D3:D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3 D3:D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3 E3:E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3 D3:D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3 E3:E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23"/>
    <dataValidation type="custom" allowBlank="1" showInputMessage="1" showErrorMessage="1" sqref="E3:E23">
      <formula1>E3&gt;=D3</formula1>
    </dataValidation>
    <dataValidation type="custom" allowBlank="1" showInputMessage="1" showErrorMessage="1" errorTitle="Error en Estado Final" error="El porcentaje final no puede ser menor al porcentaje inicial." sqref="F3:F23">
      <formula1>F3&gt;=D3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3"/>
  <sheetViews>
    <sheetView showGridLines="0" zoomScale="90" zoomScaleNormal="90" workbookViewId="0">
      <selection activeCell="F20" sqref="F20"/>
    </sheetView>
  </sheetViews>
  <sheetFormatPr baseColWidth="10" defaultRowHeight="15" x14ac:dyDescent="0.25"/>
  <cols>
    <col min="1" max="1" width="2.5703125" customWidth="1"/>
    <col min="2" max="2" width="15.7109375" bestFit="1" customWidth="1"/>
    <col min="3" max="3" width="81" bestFit="1" customWidth="1"/>
    <col min="4" max="4" width="14.28515625" bestFit="1" customWidth="1"/>
    <col min="5" max="5" width="18.42578125" bestFit="1" customWidth="1"/>
    <col min="6" max="6" width="14" bestFit="1" customWidth="1"/>
    <col min="7" max="7" width="18.42578125" bestFit="1" customWidth="1"/>
    <col min="8" max="8" width="14.5703125" bestFit="1" customWidth="1"/>
    <col min="9" max="9" width="19.28515625" bestFit="1" customWidth="1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28">
        <v>41981</v>
      </c>
      <c r="C3" s="11" t="s">
        <v>37</v>
      </c>
      <c r="D3" s="26">
        <v>0.9</v>
      </c>
      <c r="E3" s="26">
        <v>1</v>
      </c>
      <c r="F3" s="54">
        <v>0.9</v>
      </c>
      <c r="G3" s="26">
        <f>E3-D3</f>
        <v>9.9999999999999978E-2</v>
      </c>
      <c r="H3" s="13">
        <f t="shared" ref="H3:H20" si="0">IF(F3=0,0,F3-D3)</f>
        <v>0</v>
      </c>
      <c r="I3" s="26">
        <f>IF(G3&gt;0,IF(H3&gt;0,H3/G3,0),IF(H3&gt;0,(1+H3),-1))</f>
        <v>0</v>
      </c>
    </row>
    <row r="4" spans="2:9" ht="15.75" x14ac:dyDescent="0.25">
      <c r="B4" s="28">
        <v>41981</v>
      </c>
      <c r="C4" s="11" t="s">
        <v>38</v>
      </c>
      <c r="D4" s="26">
        <v>0.35</v>
      </c>
      <c r="E4" s="26">
        <v>0.35</v>
      </c>
      <c r="F4" s="54">
        <v>0.35</v>
      </c>
      <c r="G4" s="26">
        <f t="shared" ref="G4:G20" si="1">E4-D4</f>
        <v>0</v>
      </c>
      <c r="H4" s="13">
        <f t="shared" si="0"/>
        <v>0</v>
      </c>
      <c r="I4" s="26">
        <f t="shared" ref="I4:I20" si="2">IF(G4&gt;0,IF(H4&gt;0,H4/G4,0),IF(H4&gt;0,(1+H4),-1))</f>
        <v>-1</v>
      </c>
    </row>
    <row r="5" spans="2:9" ht="15.75" x14ac:dyDescent="0.25">
      <c r="B5" s="28">
        <v>41981</v>
      </c>
      <c r="C5" s="33" t="s">
        <v>50</v>
      </c>
      <c r="D5" s="26">
        <v>0.93</v>
      </c>
      <c r="E5" s="26">
        <v>1</v>
      </c>
      <c r="F5" s="54">
        <v>0.93</v>
      </c>
      <c r="G5" s="26">
        <f t="shared" si="1"/>
        <v>6.9999999999999951E-2</v>
      </c>
      <c r="H5" s="13">
        <f t="shared" si="0"/>
        <v>0</v>
      </c>
      <c r="I5" s="26">
        <f t="shared" si="2"/>
        <v>0</v>
      </c>
    </row>
    <row r="6" spans="2:9" ht="15.75" x14ac:dyDescent="0.25">
      <c r="B6" s="28">
        <v>41981</v>
      </c>
      <c r="C6" s="11" t="s">
        <v>118</v>
      </c>
      <c r="D6" s="26">
        <v>0.6</v>
      </c>
      <c r="E6" s="26">
        <v>1</v>
      </c>
      <c r="F6" s="54">
        <v>0.7</v>
      </c>
      <c r="G6" s="26">
        <f t="shared" si="1"/>
        <v>0.4</v>
      </c>
      <c r="H6" s="13">
        <f t="shared" si="0"/>
        <v>9.9999999999999978E-2</v>
      </c>
      <c r="I6" s="26">
        <f t="shared" si="2"/>
        <v>0.24999999999999994</v>
      </c>
    </row>
    <row r="7" spans="2:9" ht="15.75" x14ac:dyDescent="0.25">
      <c r="B7" s="28">
        <v>41981</v>
      </c>
      <c r="C7" s="45" t="s">
        <v>74</v>
      </c>
      <c r="D7" s="26">
        <v>0.6</v>
      </c>
      <c r="E7" s="26">
        <v>1</v>
      </c>
      <c r="F7" s="54">
        <v>0.8</v>
      </c>
      <c r="G7" s="26">
        <f t="shared" si="1"/>
        <v>0.4</v>
      </c>
      <c r="H7" s="13">
        <f t="shared" si="0"/>
        <v>0.20000000000000007</v>
      </c>
      <c r="I7" s="26">
        <f t="shared" si="2"/>
        <v>0.50000000000000011</v>
      </c>
    </row>
    <row r="8" spans="2:9" ht="15.75" x14ac:dyDescent="0.25">
      <c r="B8" s="28">
        <v>41981</v>
      </c>
      <c r="C8" s="45" t="s">
        <v>78</v>
      </c>
      <c r="D8" s="26">
        <v>0</v>
      </c>
      <c r="E8" s="26">
        <v>0</v>
      </c>
      <c r="F8" s="54">
        <v>0.5</v>
      </c>
      <c r="G8" s="26">
        <f t="shared" si="1"/>
        <v>0</v>
      </c>
      <c r="H8" s="13">
        <f t="shared" si="0"/>
        <v>0.5</v>
      </c>
      <c r="I8" s="26">
        <f t="shared" si="2"/>
        <v>1.5</v>
      </c>
    </row>
    <row r="9" spans="2:9" ht="15.75" x14ac:dyDescent="0.25">
      <c r="B9" s="28">
        <v>41981</v>
      </c>
      <c r="C9" s="11" t="s">
        <v>84</v>
      </c>
      <c r="D9" s="26">
        <v>0.95</v>
      </c>
      <c r="E9" s="26">
        <v>1</v>
      </c>
      <c r="F9" s="54">
        <v>0.95</v>
      </c>
      <c r="G9" s="26">
        <f t="shared" si="1"/>
        <v>5.0000000000000044E-2</v>
      </c>
      <c r="H9" s="13">
        <f t="shared" si="0"/>
        <v>0</v>
      </c>
      <c r="I9" s="26">
        <f t="shared" si="2"/>
        <v>0</v>
      </c>
    </row>
    <row r="10" spans="2:9" ht="15.75" x14ac:dyDescent="0.25">
      <c r="B10" s="28">
        <v>41981</v>
      </c>
      <c r="C10" s="11" t="s">
        <v>87</v>
      </c>
      <c r="D10" s="26">
        <v>0</v>
      </c>
      <c r="E10" s="26">
        <v>0</v>
      </c>
      <c r="F10" s="54">
        <v>0</v>
      </c>
      <c r="G10" s="26">
        <f t="shared" si="1"/>
        <v>0</v>
      </c>
      <c r="H10" s="13">
        <f t="shared" si="0"/>
        <v>0</v>
      </c>
      <c r="I10" s="26">
        <f t="shared" si="2"/>
        <v>-1</v>
      </c>
    </row>
    <row r="11" spans="2:9" ht="15.75" x14ac:dyDescent="0.25">
      <c r="B11" s="28">
        <v>41981</v>
      </c>
      <c r="C11" s="11" t="s">
        <v>134</v>
      </c>
      <c r="D11" s="26">
        <v>0.7</v>
      </c>
      <c r="E11" s="26">
        <v>1</v>
      </c>
      <c r="F11" s="54">
        <v>0.8</v>
      </c>
      <c r="G11" s="26">
        <f t="shared" si="1"/>
        <v>0.30000000000000004</v>
      </c>
      <c r="H11" s="13">
        <f t="shared" si="0"/>
        <v>0.10000000000000009</v>
      </c>
      <c r="I11" s="26">
        <f t="shared" si="2"/>
        <v>0.33333333333333359</v>
      </c>
    </row>
    <row r="12" spans="2:9" ht="15.75" x14ac:dyDescent="0.25">
      <c r="B12" s="28">
        <v>41981</v>
      </c>
      <c r="C12" s="11" t="s">
        <v>127</v>
      </c>
      <c r="D12" s="26">
        <v>0</v>
      </c>
      <c r="E12" s="26">
        <v>1</v>
      </c>
      <c r="F12" s="54">
        <v>0</v>
      </c>
      <c r="G12" s="26">
        <f t="shared" si="1"/>
        <v>1</v>
      </c>
      <c r="H12" s="13">
        <f t="shared" si="0"/>
        <v>0</v>
      </c>
      <c r="I12" s="26">
        <f t="shared" si="2"/>
        <v>0</v>
      </c>
    </row>
    <row r="13" spans="2:9" ht="15.75" x14ac:dyDescent="0.25">
      <c r="B13" s="28">
        <v>41981</v>
      </c>
      <c r="C13" s="11" t="s">
        <v>136</v>
      </c>
      <c r="D13" s="26">
        <v>0.6</v>
      </c>
      <c r="E13" s="26">
        <v>1</v>
      </c>
      <c r="F13" s="54">
        <v>1</v>
      </c>
      <c r="G13" s="26">
        <f t="shared" si="1"/>
        <v>0.4</v>
      </c>
      <c r="H13" s="13">
        <f t="shared" si="0"/>
        <v>0.4</v>
      </c>
      <c r="I13" s="26">
        <f t="shared" si="2"/>
        <v>1</v>
      </c>
    </row>
    <row r="14" spans="2:9" ht="15.75" x14ac:dyDescent="0.25">
      <c r="B14" s="28">
        <v>41981</v>
      </c>
      <c r="C14" s="11" t="s">
        <v>124</v>
      </c>
      <c r="D14" s="26">
        <v>0</v>
      </c>
      <c r="E14" s="26">
        <v>1</v>
      </c>
      <c r="F14" s="54">
        <v>0</v>
      </c>
      <c r="G14" s="26">
        <f t="shared" si="1"/>
        <v>1</v>
      </c>
      <c r="H14" s="13">
        <f t="shared" si="0"/>
        <v>0</v>
      </c>
      <c r="I14" s="26">
        <f t="shared" si="2"/>
        <v>0</v>
      </c>
    </row>
    <row r="15" spans="2:9" ht="15.75" x14ac:dyDescent="0.25">
      <c r="B15" s="28">
        <v>41981</v>
      </c>
      <c r="C15" s="11" t="s">
        <v>104</v>
      </c>
      <c r="D15" s="26">
        <v>0.35</v>
      </c>
      <c r="E15" s="26">
        <v>1</v>
      </c>
      <c r="F15" s="54">
        <v>0.35</v>
      </c>
      <c r="G15" s="26">
        <f t="shared" si="1"/>
        <v>0.65</v>
      </c>
      <c r="H15" s="13">
        <f t="shared" si="0"/>
        <v>0</v>
      </c>
      <c r="I15" s="26">
        <f t="shared" si="2"/>
        <v>0</v>
      </c>
    </row>
    <row r="16" spans="2:9" ht="15.75" x14ac:dyDescent="0.25">
      <c r="B16" s="28">
        <v>41981</v>
      </c>
      <c r="C16" s="11" t="s">
        <v>105</v>
      </c>
      <c r="D16" s="26">
        <v>0</v>
      </c>
      <c r="E16" s="26">
        <v>0</v>
      </c>
      <c r="F16" s="54">
        <v>0</v>
      </c>
      <c r="G16" s="26">
        <f t="shared" si="1"/>
        <v>0</v>
      </c>
      <c r="H16" s="13">
        <f t="shared" si="0"/>
        <v>0</v>
      </c>
      <c r="I16" s="26">
        <f t="shared" si="2"/>
        <v>-1</v>
      </c>
    </row>
    <row r="17" spans="2:9" ht="15.75" x14ac:dyDescent="0.25">
      <c r="B17" s="28">
        <v>41981</v>
      </c>
      <c r="C17" s="11" t="s">
        <v>91</v>
      </c>
      <c r="D17" s="26">
        <v>0</v>
      </c>
      <c r="E17" s="26">
        <v>0</v>
      </c>
      <c r="F17" s="54">
        <v>0</v>
      </c>
      <c r="G17" s="26">
        <f t="shared" si="1"/>
        <v>0</v>
      </c>
      <c r="H17" s="13">
        <f t="shared" si="0"/>
        <v>0</v>
      </c>
      <c r="I17" s="26">
        <f t="shared" si="2"/>
        <v>-1</v>
      </c>
    </row>
    <row r="18" spans="2:9" ht="15.75" x14ac:dyDescent="0.25">
      <c r="B18" s="28">
        <v>41981</v>
      </c>
      <c r="C18" s="11" t="s">
        <v>106</v>
      </c>
      <c r="D18" s="26">
        <v>0.9</v>
      </c>
      <c r="E18" s="26">
        <v>1</v>
      </c>
      <c r="F18" s="54">
        <v>1</v>
      </c>
      <c r="G18" s="26">
        <f t="shared" si="1"/>
        <v>9.9999999999999978E-2</v>
      </c>
      <c r="H18" s="13">
        <f t="shared" si="0"/>
        <v>9.9999999999999978E-2</v>
      </c>
      <c r="I18" s="26">
        <f t="shared" si="2"/>
        <v>1</v>
      </c>
    </row>
    <row r="19" spans="2:9" ht="15.75" x14ac:dyDescent="0.25">
      <c r="B19" s="28">
        <v>41981</v>
      </c>
      <c r="C19" s="11" t="s">
        <v>107</v>
      </c>
      <c r="D19" s="26">
        <v>0.4</v>
      </c>
      <c r="E19" s="26">
        <v>1</v>
      </c>
      <c r="F19" s="54">
        <v>0.4</v>
      </c>
      <c r="G19" s="26">
        <f t="shared" si="1"/>
        <v>0.6</v>
      </c>
      <c r="H19" s="13">
        <f t="shared" si="0"/>
        <v>0</v>
      </c>
      <c r="I19" s="26">
        <f t="shared" si="2"/>
        <v>0</v>
      </c>
    </row>
    <row r="20" spans="2:9" ht="15.75" x14ac:dyDescent="0.25">
      <c r="B20" s="28">
        <v>41981</v>
      </c>
      <c r="C20" s="11" t="s">
        <v>108</v>
      </c>
      <c r="D20" s="26">
        <v>0.6</v>
      </c>
      <c r="E20" s="26">
        <v>1</v>
      </c>
      <c r="F20" s="54">
        <v>1</v>
      </c>
      <c r="G20" s="26">
        <f t="shared" si="1"/>
        <v>0.4</v>
      </c>
      <c r="H20" s="13">
        <f t="shared" si="0"/>
        <v>0.4</v>
      </c>
      <c r="I20" s="26">
        <f t="shared" si="2"/>
        <v>1</v>
      </c>
    </row>
    <row r="21" spans="2:9" ht="15.75" thickBot="1" x14ac:dyDescent="0.3"/>
    <row r="22" spans="2:9" ht="29.25" thickBot="1" x14ac:dyDescent="0.5">
      <c r="E22" s="71" t="s">
        <v>111</v>
      </c>
      <c r="F22" s="72"/>
      <c r="G22" s="72"/>
      <c r="H22" s="73"/>
      <c r="I22" s="48">
        <f>AVERAGEIF(I3:I20,"&gt;=0")</f>
        <v>0.39880952380952384</v>
      </c>
    </row>
    <row r="23" spans="2:9" ht="29.25" thickBot="1" x14ac:dyDescent="0.5">
      <c r="E23" s="74" t="s">
        <v>125</v>
      </c>
      <c r="F23" s="75"/>
      <c r="G23" s="75"/>
      <c r="H23" s="76"/>
      <c r="I23" s="49">
        <f>AVERAGE(G3:G20)</f>
        <v>0.30388888888888888</v>
      </c>
    </row>
  </sheetData>
  <autoFilter ref="B2:I20"/>
  <mergeCells count="2">
    <mergeCell ref="E22:H22"/>
    <mergeCell ref="E23:H23"/>
  </mergeCells>
  <conditionalFormatting sqref="D12:D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8 D3:D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7 D3:D1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6 D3:D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20 D3:D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20 E3:E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0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errorTitle="Error en Estado Final" error="El porcentaje final no puede ser menor al porcentaje inicial." sqref="F3:F20">
      <formula1>F3&gt;=D3</formula1>
    </dataValidation>
    <dataValidation type="custom" allowBlank="1" showInputMessage="1" showErrorMessage="1" sqref="E3:E20">
      <formula1>E3&gt;=D3</formula1>
    </dataValidation>
    <dataValidation allowBlank="1" showInputMessage="1" showErrorMessage="1" errorTitle="Error en Estado Final" error="El porcentaje final no puede ser menor al porcentaje inicial." sqref="G3:H20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I24"/>
  <sheetViews>
    <sheetView showGridLines="0" zoomScale="90" zoomScaleNormal="90" workbookViewId="0">
      <selection activeCell="D4" sqref="D4"/>
    </sheetView>
  </sheetViews>
  <sheetFormatPr baseColWidth="10" defaultRowHeight="15" x14ac:dyDescent="0.25"/>
  <cols>
    <col min="1" max="1" width="2.5703125" customWidth="1"/>
    <col min="2" max="2" width="15.7109375" bestFit="1" customWidth="1"/>
    <col min="3" max="3" width="81" bestFit="1" customWidth="1"/>
    <col min="4" max="4" width="14.28515625" bestFit="1" customWidth="1"/>
    <col min="5" max="5" width="18.42578125" bestFit="1" customWidth="1"/>
    <col min="6" max="6" width="14" bestFit="1" customWidth="1"/>
    <col min="7" max="7" width="18.42578125" bestFit="1" customWidth="1"/>
    <col min="8" max="8" width="14.5703125" bestFit="1" customWidth="1"/>
    <col min="9" max="9" width="19.28515625" bestFit="1" customWidth="1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28">
        <v>42030</v>
      </c>
      <c r="C3" s="11" t="s">
        <v>37</v>
      </c>
      <c r="D3" s="26">
        <v>0.9</v>
      </c>
      <c r="E3" s="26">
        <v>1</v>
      </c>
      <c r="F3" s="54">
        <v>0.9</v>
      </c>
      <c r="G3" s="26">
        <f>E3-D3</f>
        <v>9.9999999999999978E-2</v>
      </c>
      <c r="H3" s="13">
        <f t="shared" ref="H3:H21" si="0">IF(F3=0,0,F3-D3)</f>
        <v>0</v>
      </c>
      <c r="I3" s="26">
        <f>IF(G3&gt;0,IF(H3&gt;0,H3/G3,0),IF(H3&gt;0,(1+H3),-1))</f>
        <v>0</v>
      </c>
    </row>
    <row r="4" spans="2:9" ht="15.75" x14ac:dyDescent="0.25">
      <c r="B4" s="28">
        <v>42030</v>
      </c>
      <c r="C4" s="11" t="s">
        <v>38</v>
      </c>
      <c r="D4" s="26">
        <v>0.35</v>
      </c>
      <c r="E4" s="26">
        <v>0.35</v>
      </c>
      <c r="F4" s="54">
        <v>0.35</v>
      </c>
      <c r="G4" s="26">
        <f t="shared" ref="G4:G21" si="1">E4-D4</f>
        <v>0</v>
      </c>
      <c r="H4" s="13">
        <f t="shared" si="0"/>
        <v>0</v>
      </c>
      <c r="I4" s="26">
        <f t="shared" ref="I4:I21" si="2">IF(G4&gt;0,IF(H4&gt;0,H4/G4,0),IF(H4&gt;0,(1+H4),-1))</f>
        <v>-1</v>
      </c>
    </row>
    <row r="5" spans="2:9" ht="15.75" x14ac:dyDescent="0.25">
      <c r="B5" s="28">
        <v>42030</v>
      </c>
      <c r="C5" s="33" t="s">
        <v>50</v>
      </c>
      <c r="D5" s="26">
        <v>0.93</v>
      </c>
      <c r="E5" s="26">
        <v>1</v>
      </c>
      <c r="F5" s="54">
        <v>0.93</v>
      </c>
      <c r="G5" s="26">
        <f t="shared" si="1"/>
        <v>6.9999999999999951E-2</v>
      </c>
      <c r="H5" s="13">
        <f t="shared" si="0"/>
        <v>0</v>
      </c>
      <c r="I5" s="26">
        <f t="shared" si="2"/>
        <v>0</v>
      </c>
    </row>
    <row r="6" spans="2:9" ht="15.75" x14ac:dyDescent="0.25">
      <c r="B6" s="28">
        <v>42030</v>
      </c>
      <c r="C6" s="11" t="s">
        <v>118</v>
      </c>
      <c r="D6" s="26">
        <v>0.7</v>
      </c>
      <c r="E6" s="26">
        <v>1</v>
      </c>
      <c r="F6" s="54">
        <v>0.8</v>
      </c>
      <c r="G6" s="26">
        <f t="shared" si="1"/>
        <v>0.30000000000000004</v>
      </c>
      <c r="H6" s="13">
        <f t="shared" si="0"/>
        <v>0.10000000000000009</v>
      </c>
      <c r="I6" s="26">
        <f t="shared" si="2"/>
        <v>0.33333333333333359</v>
      </c>
    </row>
    <row r="7" spans="2:9" ht="15.75" x14ac:dyDescent="0.25">
      <c r="B7" s="28">
        <v>42030</v>
      </c>
      <c r="C7" s="45" t="s">
        <v>74</v>
      </c>
      <c r="D7" s="26">
        <v>0.8</v>
      </c>
      <c r="E7" s="26">
        <v>1</v>
      </c>
      <c r="F7" s="54">
        <v>0.8</v>
      </c>
      <c r="G7" s="26">
        <f t="shared" si="1"/>
        <v>0.19999999999999996</v>
      </c>
      <c r="H7" s="13">
        <f t="shared" si="0"/>
        <v>0</v>
      </c>
      <c r="I7" s="26">
        <f t="shared" si="2"/>
        <v>0</v>
      </c>
    </row>
    <row r="8" spans="2:9" ht="15.75" hidden="1" x14ac:dyDescent="0.25">
      <c r="B8" s="28">
        <v>42030</v>
      </c>
      <c r="C8" s="45" t="s">
        <v>78</v>
      </c>
      <c r="D8" s="26">
        <v>0.5</v>
      </c>
      <c r="E8" s="26">
        <v>0</v>
      </c>
      <c r="F8" s="54">
        <v>1</v>
      </c>
      <c r="G8" s="26">
        <f t="shared" si="1"/>
        <v>-0.5</v>
      </c>
      <c r="H8" s="13">
        <f t="shared" si="0"/>
        <v>0.5</v>
      </c>
      <c r="I8" s="26">
        <f t="shared" si="2"/>
        <v>1.5</v>
      </c>
    </row>
    <row r="9" spans="2:9" ht="15.75" x14ac:dyDescent="0.25">
      <c r="B9" s="28">
        <v>42030</v>
      </c>
      <c r="C9" s="45" t="s">
        <v>84</v>
      </c>
      <c r="D9" s="26">
        <v>0.95</v>
      </c>
      <c r="E9" s="26">
        <v>1</v>
      </c>
      <c r="F9" s="54">
        <v>0.95</v>
      </c>
      <c r="G9" s="26">
        <f t="shared" si="1"/>
        <v>5.0000000000000044E-2</v>
      </c>
      <c r="H9" s="13">
        <f t="shared" si="0"/>
        <v>0</v>
      </c>
      <c r="I9" s="26">
        <f t="shared" si="2"/>
        <v>0</v>
      </c>
    </row>
    <row r="10" spans="2:9" ht="15.75" x14ac:dyDescent="0.25">
      <c r="B10" s="28">
        <v>42030</v>
      </c>
      <c r="C10" s="45" t="s">
        <v>87</v>
      </c>
      <c r="D10" s="26">
        <v>0</v>
      </c>
      <c r="E10" s="26">
        <v>0</v>
      </c>
      <c r="F10" s="54">
        <v>0</v>
      </c>
      <c r="G10" s="26">
        <f t="shared" si="1"/>
        <v>0</v>
      </c>
      <c r="H10" s="13">
        <f t="shared" si="0"/>
        <v>0</v>
      </c>
      <c r="I10" s="26">
        <f t="shared" si="2"/>
        <v>-1</v>
      </c>
    </row>
    <row r="11" spans="2:9" ht="15.75" x14ac:dyDescent="0.25">
      <c r="B11" s="28">
        <v>42030</v>
      </c>
      <c r="C11" s="11" t="s">
        <v>134</v>
      </c>
      <c r="D11" s="26">
        <v>0.8</v>
      </c>
      <c r="E11" s="26">
        <v>1</v>
      </c>
      <c r="F11" s="54">
        <v>0.8</v>
      </c>
      <c r="G11" s="26">
        <f t="shared" si="1"/>
        <v>0.19999999999999996</v>
      </c>
      <c r="H11" s="13">
        <f t="shared" si="0"/>
        <v>0</v>
      </c>
      <c r="I11" s="26">
        <f t="shared" si="2"/>
        <v>0</v>
      </c>
    </row>
    <row r="12" spans="2:9" ht="15.75" hidden="1" x14ac:dyDescent="0.25">
      <c r="B12" s="28">
        <v>42030</v>
      </c>
      <c r="C12" s="45" t="s">
        <v>127</v>
      </c>
      <c r="D12" s="26">
        <v>0</v>
      </c>
      <c r="E12" s="26">
        <v>1</v>
      </c>
      <c r="F12" s="54">
        <v>1</v>
      </c>
      <c r="G12" s="26">
        <f t="shared" si="1"/>
        <v>1</v>
      </c>
      <c r="H12" s="13">
        <f t="shared" si="0"/>
        <v>1</v>
      </c>
      <c r="I12" s="26">
        <f t="shared" si="2"/>
        <v>1</v>
      </c>
    </row>
    <row r="13" spans="2:9" ht="15.75" x14ac:dyDescent="0.25">
      <c r="B13" s="28">
        <v>42030</v>
      </c>
      <c r="C13" s="45" t="s">
        <v>137</v>
      </c>
      <c r="D13" s="26">
        <v>0</v>
      </c>
      <c r="E13" s="26">
        <v>1</v>
      </c>
      <c r="F13" s="54">
        <v>0</v>
      </c>
      <c r="G13" s="26">
        <f t="shared" si="1"/>
        <v>1</v>
      </c>
      <c r="H13" s="13">
        <f t="shared" si="0"/>
        <v>0</v>
      </c>
      <c r="I13" s="26">
        <f t="shared" si="2"/>
        <v>0</v>
      </c>
    </row>
    <row r="14" spans="2:9" ht="15.75" hidden="1" x14ac:dyDescent="0.25">
      <c r="B14" s="28">
        <v>42030</v>
      </c>
      <c r="C14" s="11" t="s">
        <v>124</v>
      </c>
      <c r="D14" s="26">
        <v>0</v>
      </c>
      <c r="E14" s="26">
        <v>1</v>
      </c>
      <c r="F14" s="54">
        <v>1</v>
      </c>
      <c r="G14" s="26">
        <f t="shared" si="1"/>
        <v>1</v>
      </c>
      <c r="H14" s="13">
        <f t="shared" si="0"/>
        <v>1</v>
      </c>
      <c r="I14" s="26">
        <f t="shared" si="2"/>
        <v>1</v>
      </c>
    </row>
    <row r="15" spans="2:9" ht="15.75" x14ac:dyDescent="0.25">
      <c r="B15" s="28">
        <v>42030</v>
      </c>
      <c r="C15" s="11" t="s">
        <v>140</v>
      </c>
      <c r="D15" s="26">
        <v>0.35</v>
      </c>
      <c r="E15" s="26">
        <v>1</v>
      </c>
      <c r="F15" s="54">
        <v>0.9</v>
      </c>
      <c r="G15" s="26">
        <f t="shared" si="1"/>
        <v>0.65</v>
      </c>
      <c r="H15" s="13">
        <f t="shared" si="0"/>
        <v>0.55000000000000004</v>
      </c>
      <c r="I15" s="26">
        <f t="shared" si="2"/>
        <v>0.84615384615384615</v>
      </c>
    </row>
    <row r="16" spans="2:9" ht="15.75" x14ac:dyDescent="0.25">
      <c r="B16" s="28">
        <v>42030</v>
      </c>
      <c r="C16" s="11" t="s">
        <v>105</v>
      </c>
      <c r="D16" s="26">
        <v>0</v>
      </c>
      <c r="E16" s="26">
        <v>0</v>
      </c>
      <c r="F16" s="54">
        <v>0</v>
      </c>
      <c r="G16" s="26">
        <f t="shared" si="1"/>
        <v>0</v>
      </c>
      <c r="H16" s="13">
        <f t="shared" si="0"/>
        <v>0</v>
      </c>
      <c r="I16" s="26">
        <f t="shared" si="2"/>
        <v>-1</v>
      </c>
    </row>
    <row r="17" spans="2:9" ht="15.75" x14ac:dyDescent="0.25">
      <c r="B17" s="28">
        <v>42030</v>
      </c>
      <c r="C17" s="11" t="s">
        <v>91</v>
      </c>
      <c r="D17" s="26">
        <v>0</v>
      </c>
      <c r="E17" s="26">
        <v>0</v>
      </c>
      <c r="F17" s="54">
        <v>0</v>
      </c>
      <c r="G17" s="26">
        <f t="shared" si="1"/>
        <v>0</v>
      </c>
      <c r="H17" s="13">
        <f t="shared" si="0"/>
        <v>0</v>
      </c>
      <c r="I17" s="26">
        <f t="shared" si="2"/>
        <v>-1</v>
      </c>
    </row>
    <row r="18" spans="2:9" ht="15.75" hidden="1" x14ac:dyDescent="0.25">
      <c r="B18" s="28">
        <v>42030</v>
      </c>
      <c r="C18" s="11" t="s">
        <v>141</v>
      </c>
      <c r="D18" s="26">
        <v>0</v>
      </c>
      <c r="E18" s="26">
        <v>1</v>
      </c>
      <c r="F18" s="54">
        <v>1</v>
      </c>
      <c r="G18" s="26">
        <f t="shared" ref="G18" si="3">E18-D18</f>
        <v>1</v>
      </c>
      <c r="H18" s="13">
        <f t="shared" ref="H18" si="4">IF(F18=0,0,F18-D18)</f>
        <v>1</v>
      </c>
      <c r="I18" s="26">
        <f t="shared" ref="I18" si="5">IF(G18&gt;0,IF(H18&gt;0,H18/G18,0),IF(H18&gt;0,(1+H18),-1))</f>
        <v>1</v>
      </c>
    </row>
    <row r="19" spans="2:9" ht="15.75" hidden="1" x14ac:dyDescent="0.25">
      <c r="B19" s="28">
        <v>42030</v>
      </c>
      <c r="C19" s="45" t="s">
        <v>138</v>
      </c>
      <c r="D19" s="26">
        <v>0</v>
      </c>
      <c r="E19" s="26">
        <v>1</v>
      </c>
      <c r="F19" s="54">
        <v>1</v>
      </c>
      <c r="G19" s="26">
        <f t="shared" si="1"/>
        <v>1</v>
      </c>
      <c r="H19" s="13">
        <f t="shared" si="0"/>
        <v>1</v>
      </c>
      <c r="I19" s="26">
        <f t="shared" si="2"/>
        <v>1</v>
      </c>
    </row>
    <row r="20" spans="2:9" ht="15.75" hidden="1" x14ac:dyDescent="0.25">
      <c r="B20" s="28">
        <v>42030</v>
      </c>
      <c r="C20" s="11" t="s">
        <v>107</v>
      </c>
      <c r="D20" s="26">
        <v>0.4</v>
      </c>
      <c r="E20" s="26">
        <v>1</v>
      </c>
      <c r="F20" s="54">
        <v>1</v>
      </c>
      <c r="G20" s="26">
        <f t="shared" si="1"/>
        <v>0.6</v>
      </c>
      <c r="H20" s="13">
        <f t="shared" si="0"/>
        <v>0.6</v>
      </c>
      <c r="I20" s="26">
        <f t="shared" si="2"/>
        <v>1</v>
      </c>
    </row>
    <row r="21" spans="2:9" ht="15.75" x14ac:dyDescent="0.25">
      <c r="B21" s="28">
        <v>42030</v>
      </c>
      <c r="C21" s="11" t="s">
        <v>139</v>
      </c>
      <c r="D21" s="26">
        <v>0</v>
      </c>
      <c r="E21" s="26">
        <v>1</v>
      </c>
      <c r="F21" s="54">
        <v>0</v>
      </c>
      <c r="G21" s="26">
        <f t="shared" si="1"/>
        <v>1</v>
      </c>
      <c r="H21" s="13">
        <f t="shared" si="0"/>
        <v>0</v>
      </c>
      <c r="I21" s="26">
        <f t="shared" si="2"/>
        <v>0</v>
      </c>
    </row>
    <row r="22" spans="2:9" ht="15.75" thickBot="1" x14ac:dyDescent="0.3"/>
    <row r="23" spans="2:9" ht="29.25" thickBot="1" x14ac:dyDescent="0.5">
      <c r="E23" s="71" t="s">
        <v>111</v>
      </c>
      <c r="F23" s="72"/>
      <c r="G23" s="72"/>
      <c r="H23" s="73"/>
      <c r="I23" s="48">
        <f>AVERAGEIF(I3:I21,"&gt;=0")</f>
        <v>0.51196581196581203</v>
      </c>
    </row>
    <row r="24" spans="2:9" ht="29.25" thickBot="1" x14ac:dyDescent="0.5">
      <c r="E24" s="74" t="s">
        <v>125</v>
      </c>
      <c r="F24" s="75"/>
      <c r="G24" s="75"/>
      <c r="H24" s="76"/>
      <c r="I24" s="49">
        <f>AVERAGE(G3:G21)</f>
        <v>0.40368421052631581</v>
      </c>
    </row>
  </sheetData>
  <autoFilter ref="B2:I21">
    <filterColumn colId="4">
      <filters>
        <filter val="0%"/>
        <filter val="35%"/>
        <filter val="80%"/>
        <filter val="90%"/>
        <filter val="93%"/>
        <filter val="95%"/>
      </filters>
    </filterColumn>
  </autoFilter>
  <mergeCells count="2">
    <mergeCell ref="E23:H23"/>
    <mergeCell ref="E24:H24"/>
  </mergeCells>
  <conditionalFormatting sqref="D12:D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1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9 D3:D1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8 D3:D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6 D3:D1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21 D3:D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21 E3:E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21"/>
    <dataValidation type="custom" allowBlank="1" showInputMessage="1" showErrorMessage="1" sqref="E3:E21">
      <formula1>E3&gt;=D3</formula1>
    </dataValidation>
    <dataValidation type="custom" allowBlank="1" showInputMessage="1" showErrorMessage="1" errorTitle="Error en Estado Final" error="El porcentaje final no puede ser menor al porcentaje inicial." sqref="F3:F21">
      <formula1>F3&gt;=D3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I20"/>
  <sheetViews>
    <sheetView showGridLines="0" zoomScale="90" zoomScaleNormal="90" workbookViewId="0">
      <selection activeCell="F5" sqref="F5:F17"/>
    </sheetView>
  </sheetViews>
  <sheetFormatPr baseColWidth="10" defaultRowHeight="15" x14ac:dyDescent="0.25"/>
  <cols>
    <col min="1" max="1" width="2.5703125" customWidth="1"/>
    <col min="2" max="2" width="15.7109375" bestFit="1" customWidth="1"/>
    <col min="3" max="3" width="81" bestFit="1" customWidth="1"/>
    <col min="4" max="4" width="14.28515625" bestFit="1" customWidth="1"/>
    <col min="5" max="5" width="18.42578125" bestFit="1" customWidth="1"/>
    <col min="6" max="6" width="14" bestFit="1" customWidth="1"/>
    <col min="7" max="7" width="18.42578125" bestFit="1" customWidth="1"/>
    <col min="8" max="8" width="14.5703125" bestFit="1" customWidth="1"/>
    <col min="9" max="9" width="19.28515625" bestFit="1" customWidth="1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hidden="1" x14ac:dyDescent="0.25">
      <c r="B3" s="28">
        <v>42100</v>
      </c>
      <c r="C3" s="11" t="s">
        <v>37</v>
      </c>
      <c r="D3" s="26">
        <v>0.9</v>
      </c>
      <c r="E3" s="26">
        <v>0.9</v>
      </c>
      <c r="F3" s="54"/>
      <c r="G3" s="26">
        <f>E3-D3</f>
        <v>0</v>
      </c>
      <c r="H3" s="13">
        <f t="shared" ref="H3:H4" si="0">IF(F3=0,0,F3-D3)</f>
        <v>0</v>
      </c>
      <c r="I3" s="26">
        <f>IF(G3&gt;0,IF(H3&gt;0,H3/G3,0),IF(H3&gt;0,(1+H3),-1))</f>
        <v>-1</v>
      </c>
    </row>
    <row r="4" spans="2:9" ht="15.75" hidden="1" x14ac:dyDescent="0.25">
      <c r="B4" s="28">
        <v>42100</v>
      </c>
      <c r="C4" s="11" t="s">
        <v>38</v>
      </c>
      <c r="D4" s="26">
        <v>0.35</v>
      </c>
      <c r="E4" s="26">
        <v>0.35</v>
      </c>
      <c r="F4" s="54"/>
      <c r="G4" s="26">
        <f t="shared" ref="G4" si="1">E4-D4</f>
        <v>0</v>
      </c>
      <c r="H4" s="13">
        <f t="shared" si="0"/>
        <v>0</v>
      </c>
      <c r="I4" s="26">
        <f t="shared" ref="I4" si="2">IF(G4&gt;0,IF(H4&gt;0,H4/G4,0),IF(H4&gt;0,(1+H4),-1))</f>
        <v>-1</v>
      </c>
    </row>
    <row r="5" spans="2:9" ht="15.75" x14ac:dyDescent="0.25">
      <c r="B5" s="28">
        <v>42100</v>
      </c>
      <c r="C5" s="39" t="s">
        <v>84</v>
      </c>
      <c r="D5" s="26">
        <v>0.95</v>
      </c>
      <c r="E5" s="26">
        <v>1</v>
      </c>
      <c r="F5" s="54">
        <v>0.95</v>
      </c>
      <c r="G5" s="26">
        <f t="shared" ref="G5:G17" si="3">E5-D5</f>
        <v>5.0000000000000044E-2</v>
      </c>
      <c r="H5" s="13">
        <f t="shared" ref="H5:H17" si="4">IF(F5=0,0,F5-D5)</f>
        <v>0</v>
      </c>
      <c r="I5" s="26">
        <f t="shared" ref="I5:I17" si="5">IF(G5&gt;0,IF(H5&gt;0,H5/G5,0),IF(H5&gt;0,(1+H5),-1))</f>
        <v>0</v>
      </c>
    </row>
    <row r="6" spans="2:9" ht="15.75" x14ac:dyDescent="0.25">
      <c r="B6" s="28">
        <v>42100</v>
      </c>
      <c r="C6" s="40" t="s">
        <v>142</v>
      </c>
      <c r="D6" s="26">
        <v>0.93</v>
      </c>
      <c r="E6" s="26">
        <v>1</v>
      </c>
      <c r="F6" s="54">
        <v>0.97</v>
      </c>
      <c r="G6" s="26">
        <f t="shared" si="3"/>
        <v>6.9999999999999951E-2</v>
      </c>
      <c r="H6" s="13">
        <f t="shared" si="4"/>
        <v>3.9999999999999925E-2</v>
      </c>
      <c r="I6" s="26">
        <f t="shared" si="5"/>
        <v>0.57142857142857073</v>
      </c>
    </row>
    <row r="7" spans="2:9" ht="15.75" x14ac:dyDescent="0.25">
      <c r="B7" s="28">
        <v>42100</v>
      </c>
      <c r="C7" s="39" t="s">
        <v>140</v>
      </c>
      <c r="D7" s="26">
        <v>0.9</v>
      </c>
      <c r="E7" s="26">
        <v>1</v>
      </c>
      <c r="F7" s="54">
        <v>0.9</v>
      </c>
      <c r="G7" s="26">
        <f t="shared" si="3"/>
        <v>9.9999999999999978E-2</v>
      </c>
      <c r="H7" s="13">
        <f t="shared" si="4"/>
        <v>0</v>
      </c>
      <c r="I7" s="26">
        <f t="shared" si="5"/>
        <v>0</v>
      </c>
    </row>
    <row r="8" spans="2:9" ht="15.75" x14ac:dyDescent="0.25">
      <c r="B8" s="28">
        <v>42100</v>
      </c>
      <c r="C8" s="39" t="s">
        <v>118</v>
      </c>
      <c r="D8" s="26">
        <v>0.8</v>
      </c>
      <c r="E8" s="26">
        <v>1</v>
      </c>
      <c r="F8" s="54">
        <v>0.8</v>
      </c>
      <c r="G8" s="26">
        <f t="shared" si="3"/>
        <v>0.19999999999999996</v>
      </c>
      <c r="H8" s="13">
        <f t="shared" si="4"/>
        <v>0</v>
      </c>
      <c r="I8" s="26">
        <f t="shared" si="5"/>
        <v>0</v>
      </c>
    </row>
    <row r="9" spans="2:9" ht="15.75" hidden="1" x14ac:dyDescent="0.25">
      <c r="B9" s="28">
        <v>42100</v>
      </c>
      <c r="C9" s="45" t="s">
        <v>87</v>
      </c>
      <c r="D9" s="26">
        <v>0</v>
      </c>
      <c r="E9" s="26">
        <v>0</v>
      </c>
      <c r="F9" s="54"/>
      <c r="G9" s="26">
        <f t="shared" si="3"/>
        <v>0</v>
      </c>
      <c r="H9" s="13">
        <f t="shared" si="4"/>
        <v>0</v>
      </c>
      <c r="I9" s="26">
        <f t="shared" si="5"/>
        <v>-1</v>
      </c>
    </row>
    <row r="10" spans="2:9" ht="15.75" x14ac:dyDescent="0.25">
      <c r="B10" s="28">
        <v>42100</v>
      </c>
      <c r="C10" s="39" t="s">
        <v>74</v>
      </c>
      <c r="D10" s="26">
        <v>0.8</v>
      </c>
      <c r="E10" s="26">
        <v>1</v>
      </c>
      <c r="F10" s="54">
        <v>0.8</v>
      </c>
      <c r="G10" s="26">
        <f t="shared" si="3"/>
        <v>0.19999999999999996</v>
      </c>
      <c r="H10" s="13">
        <f t="shared" si="4"/>
        <v>0</v>
      </c>
      <c r="I10" s="26">
        <f t="shared" si="5"/>
        <v>0</v>
      </c>
    </row>
    <row r="11" spans="2:9" ht="15.75" x14ac:dyDescent="0.25">
      <c r="B11" s="28">
        <v>42100</v>
      </c>
      <c r="C11" s="39" t="s">
        <v>134</v>
      </c>
      <c r="D11" s="26">
        <v>0.8</v>
      </c>
      <c r="E11" s="26">
        <v>1</v>
      </c>
      <c r="F11" s="54">
        <v>0.85</v>
      </c>
      <c r="G11" s="26">
        <f t="shared" si="3"/>
        <v>0.19999999999999996</v>
      </c>
      <c r="H11" s="13">
        <f t="shared" si="4"/>
        <v>4.9999999999999933E-2</v>
      </c>
      <c r="I11" s="26">
        <f t="shared" si="5"/>
        <v>0.24999999999999972</v>
      </c>
    </row>
    <row r="12" spans="2:9" ht="15.75" x14ac:dyDescent="0.25">
      <c r="B12" s="28">
        <v>42100</v>
      </c>
      <c r="C12" s="39" t="s">
        <v>137</v>
      </c>
      <c r="D12" s="26">
        <v>0</v>
      </c>
      <c r="E12" s="26">
        <v>1</v>
      </c>
      <c r="F12" s="54">
        <v>0</v>
      </c>
      <c r="G12" s="26">
        <f t="shared" si="3"/>
        <v>1</v>
      </c>
      <c r="H12" s="13">
        <f t="shared" si="4"/>
        <v>0</v>
      </c>
      <c r="I12" s="26">
        <f t="shared" si="5"/>
        <v>0</v>
      </c>
    </row>
    <row r="13" spans="2:9" ht="15.75" x14ac:dyDescent="0.25">
      <c r="B13" s="28">
        <v>42100</v>
      </c>
      <c r="C13" s="39" t="s">
        <v>105</v>
      </c>
      <c r="D13" s="26">
        <v>0</v>
      </c>
      <c r="E13" s="26">
        <v>1</v>
      </c>
      <c r="F13" s="54">
        <v>0.9</v>
      </c>
      <c r="G13" s="26">
        <f t="shared" si="3"/>
        <v>1</v>
      </c>
      <c r="H13" s="13">
        <f t="shared" si="4"/>
        <v>0.9</v>
      </c>
      <c r="I13" s="26">
        <f t="shared" si="5"/>
        <v>0.9</v>
      </c>
    </row>
    <row r="14" spans="2:9" ht="15.75" hidden="1" x14ac:dyDescent="0.25">
      <c r="B14" s="28">
        <v>42100</v>
      </c>
      <c r="C14" s="11" t="s">
        <v>91</v>
      </c>
      <c r="D14" s="26">
        <v>0</v>
      </c>
      <c r="E14" s="26">
        <v>0</v>
      </c>
      <c r="F14" s="54"/>
      <c r="G14" s="26">
        <f t="shared" si="3"/>
        <v>0</v>
      </c>
      <c r="H14" s="13">
        <f t="shared" si="4"/>
        <v>0</v>
      </c>
      <c r="I14" s="26">
        <f t="shared" si="5"/>
        <v>-1</v>
      </c>
    </row>
    <row r="15" spans="2:9" ht="15.75" hidden="1" x14ac:dyDescent="0.25">
      <c r="B15" s="28">
        <v>42100</v>
      </c>
      <c r="C15" s="11" t="s">
        <v>139</v>
      </c>
      <c r="D15" s="26">
        <v>0</v>
      </c>
      <c r="E15" s="26">
        <v>0</v>
      </c>
      <c r="F15" s="54"/>
      <c r="G15" s="26">
        <f t="shared" si="3"/>
        <v>0</v>
      </c>
      <c r="H15" s="13">
        <f t="shared" si="4"/>
        <v>0</v>
      </c>
      <c r="I15" s="26">
        <f t="shared" si="5"/>
        <v>-1</v>
      </c>
    </row>
    <row r="16" spans="2:9" ht="15.75" x14ac:dyDescent="0.25">
      <c r="B16" s="28">
        <v>42100</v>
      </c>
      <c r="C16" s="39" t="s">
        <v>143</v>
      </c>
      <c r="D16" s="26">
        <v>0</v>
      </c>
      <c r="E16" s="26">
        <v>1</v>
      </c>
      <c r="F16" s="54">
        <v>0.15</v>
      </c>
      <c r="G16" s="26">
        <f t="shared" si="3"/>
        <v>1</v>
      </c>
      <c r="H16" s="13">
        <f t="shared" si="4"/>
        <v>0.15</v>
      </c>
      <c r="I16" s="26">
        <f t="shared" si="5"/>
        <v>0.15</v>
      </c>
    </row>
    <row r="17" spans="2:9" ht="15.75" x14ac:dyDescent="0.25">
      <c r="B17" s="28">
        <v>42100</v>
      </c>
      <c r="C17" s="39" t="s">
        <v>144</v>
      </c>
      <c r="D17" s="26">
        <v>0</v>
      </c>
      <c r="E17" s="26">
        <v>1</v>
      </c>
      <c r="F17" s="54">
        <v>0.4</v>
      </c>
      <c r="G17" s="26">
        <f t="shared" si="3"/>
        <v>1</v>
      </c>
      <c r="H17" s="13">
        <f t="shared" si="4"/>
        <v>0.4</v>
      </c>
      <c r="I17" s="26">
        <f t="shared" si="5"/>
        <v>0.4</v>
      </c>
    </row>
    <row r="18" spans="2:9" ht="15.75" thickBot="1" x14ac:dyDescent="0.3"/>
    <row r="19" spans="2:9" ht="29.25" thickBot="1" x14ac:dyDescent="0.5">
      <c r="E19" s="71" t="s">
        <v>111</v>
      </c>
      <c r="F19" s="72"/>
      <c r="G19" s="72"/>
      <c r="H19" s="73"/>
      <c r="I19" s="48">
        <f>AVERAGEIF(I3:I15,"&gt;=0")</f>
        <v>0.21517857142857133</v>
      </c>
    </row>
    <row r="20" spans="2:9" ht="29.25" thickBot="1" x14ac:dyDescent="0.5">
      <c r="E20" s="74" t="s">
        <v>125</v>
      </c>
      <c r="F20" s="75"/>
      <c r="G20" s="75"/>
      <c r="H20" s="76"/>
      <c r="I20" s="49">
        <f>AVERAGE(G3:G15)</f>
        <v>0.21692307692307691</v>
      </c>
    </row>
  </sheetData>
  <autoFilter ref="B2:I17">
    <filterColumn colId="5">
      <filters>
        <filter val="10%"/>
        <filter val="100%"/>
        <filter val="20%"/>
        <filter val="5%"/>
        <filter val="7%"/>
      </filters>
    </filterColumn>
    <sortState ref="B5:I17">
      <sortCondition ref="G2:G17"/>
    </sortState>
  </autoFilter>
  <mergeCells count="2">
    <mergeCell ref="E19:H19"/>
    <mergeCell ref="E20:H20"/>
  </mergeCells>
  <conditionalFormatting sqref="D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:D9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4 D3:D9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5 D3:D9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5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17"/>
    <dataValidation type="custom" allowBlank="1" showInputMessage="1" showErrorMessage="1" errorTitle="Error en Estado Final" error="El porcentaje final no puede ser menor al porcentaje inicial." sqref="F3:F17">
      <formula1>F3&gt;=D3</formula1>
    </dataValidation>
    <dataValidation type="custom" allowBlank="1" showInputMessage="1" showErrorMessage="1" sqref="E3:E17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I20"/>
  <sheetViews>
    <sheetView showGridLines="0" zoomScale="90" zoomScaleNormal="90" workbookViewId="0">
      <selection activeCell="F17" sqref="F17"/>
    </sheetView>
  </sheetViews>
  <sheetFormatPr baseColWidth="10" defaultRowHeight="15" x14ac:dyDescent="0.25"/>
  <cols>
    <col min="1" max="1" width="2.5703125" customWidth="1"/>
    <col min="2" max="2" width="15.7109375" bestFit="1" customWidth="1"/>
    <col min="3" max="3" width="81" bestFit="1" customWidth="1"/>
    <col min="4" max="4" width="14.28515625" bestFit="1" customWidth="1"/>
    <col min="5" max="5" width="18.42578125" bestFit="1" customWidth="1"/>
    <col min="6" max="6" width="14" bestFit="1" customWidth="1"/>
    <col min="7" max="7" width="18.42578125" bestFit="1" customWidth="1"/>
    <col min="8" max="8" width="14.5703125" bestFit="1" customWidth="1"/>
    <col min="9" max="9" width="19.28515625" bestFit="1" customWidth="1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hidden="1" x14ac:dyDescent="0.25">
      <c r="B3" s="28">
        <v>42100</v>
      </c>
      <c r="C3" s="11" t="s">
        <v>37</v>
      </c>
      <c r="D3" s="26">
        <v>0.9</v>
      </c>
      <c r="E3" s="26">
        <v>0.9</v>
      </c>
      <c r="F3" s="54"/>
      <c r="G3" s="26">
        <f>E3-D3</f>
        <v>0</v>
      </c>
      <c r="H3" s="13">
        <f t="shared" ref="H3:H17" si="0">IF(F3=0,0,F3-D3)</f>
        <v>0</v>
      </c>
      <c r="I3" s="26">
        <f>IF(G3&gt;0,IF(H3&gt;0,H3/G3,0),IF(H3&gt;0,(1+H3),-1))</f>
        <v>-1</v>
      </c>
    </row>
    <row r="4" spans="2:9" ht="15.75" hidden="1" x14ac:dyDescent="0.25">
      <c r="B4" s="28">
        <v>42100</v>
      </c>
      <c r="C4" s="11" t="s">
        <v>38</v>
      </c>
      <c r="D4" s="26">
        <v>0.35</v>
      </c>
      <c r="E4" s="26">
        <v>0.35</v>
      </c>
      <c r="F4" s="54"/>
      <c r="G4" s="26">
        <f t="shared" ref="G4:G17" si="1">E4-D4</f>
        <v>0</v>
      </c>
      <c r="H4" s="13">
        <f t="shared" si="0"/>
        <v>0</v>
      </c>
      <c r="I4" s="26">
        <f t="shared" ref="I4:I17" si="2">IF(G4&gt;0,IF(H4&gt;0,H4/G4,0),IF(H4&gt;0,(1+H4),-1))</f>
        <v>-1</v>
      </c>
    </row>
    <row r="5" spans="2:9" ht="15.75" x14ac:dyDescent="0.25">
      <c r="B5" s="28">
        <v>42100</v>
      </c>
      <c r="C5" s="39" t="s">
        <v>84</v>
      </c>
      <c r="D5" s="26">
        <v>0.95</v>
      </c>
      <c r="E5" s="26">
        <v>1</v>
      </c>
      <c r="F5" s="54">
        <v>0.95</v>
      </c>
      <c r="G5" s="26">
        <f t="shared" si="1"/>
        <v>5.0000000000000044E-2</v>
      </c>
      <c r="H5" s="13">
        <f t="shared" si="0"/>
        <v>0</v>
      </c>
      <c r="I5" s="26">
        <f t="shared" si="2"/>
        <v>0</v>
      </c>
    </row>
    <row r="6" spans="2:9" ht="15.75" x14ac:dyDescent="0.25">
      <c r="B6" s="28">
        <v>42100</v>
      </c>
      <c r="C6" s="40" t="s">
        <v>142</v>
      </c>
      <c r="D6" s="26">
        <v>0.97</v>
      </c>
      <c r="E6" s="26">
        <v>1</v>
      </c>
      <c r="F6" s="54">
        <v>0.97</v>
      </c>
      <c r="G6" s="26">
        <f t="shared" si="1"/>
        <v>3.0000000000000027E-2</v>
      </c>
      <c r="H6" s="13">
        <f t="shared" si="0"/>
        <v>0</v>
      </c>
      <c r="I6" s="26">
        <f t="shared" si="2"/>
        <v>0</v>
      </c>
    </row>
    <row r="7" spans="2:9" ht="15.75" x14ac:dyDescent="0.25">
      <c r="B7" s="28">
        <v>42100</v>
      </c>
      <c r="C7" s="39" t="s">
        <v>140</v>
      </c>
      <c r="D7" s="26">
        <v>0.9</v>
      </c>
      <c r="E7" s="26">
        <v>1</v>
      </c>
      <c r="F7" s="54">
        <v>0.9</v>
      </c>
      <c r="G7" s="26">
        <f t="shared" si="1"/>
        <v>9.9999999999999978E-2</v>
      </c>
      <c r="H7" s="13">
        <f t="shared" si="0"/>
        <v>0</v>
      </c>
      <c r="I7" s="26">
        <f t="shared" si="2"/>
        <v>0</v>
      </c>
    </row>
    <row r="8" spans="2:9" ht="15.75" x14ac:dyDescent="0.25">
      <c r="B8" s="28">
        <v>42100</v>
      </c>
      <c r="C8" s="39" t="s">
        <v>118</v>
      </c>
      <c r="D8" s="26">
        <v>0.8</v>
      </c>
      <c r="E8" s="26">
        <v>1</v>
      </c>
      <c r="F8" s="54">
        <v>0.8</v>
      </c>
      <c r="G8" s="26">
        <f t="shared" si="1"/>
        <v>0.19999999999999996</v>
      </c>
      <c r="H8" s="13">
        <f t="shared" si="0"/>
        <v>0</v>
      </c>
      <c r="I8" s="26">
        <f t="shared" si="2"/>
        <v>0</v>
      </c>
    </row>
    <row r="9" spans="2:9" ht="15.75" hidden="1" x14ac:dyDescent="0.25">
      <c r="B9" s="28">
        <v>42100</v>
      </c>
      <c r="C9" s="45" t="s">
        <v>87</v>
      </c>
      <c r="D9" s="26">
        <v>0</v>
      </c>
      <c r="E9" s="26">
        <v>0</v>
      </c>
      <c r="F9" s="54"/>
      <c r="G9" s="26">
        <f t="shared" si="1"/>
        <v>0</v>
      </c>
      <c r="H9" s="13">
        <f t="shared" si="0"/>
        <v>0</v>
      </c>
      <c r="I9" s="26">
        <f t="shared" si="2"/>
        <v>-1</v>
      </c>
    </row>
    <row r="10" spans="2:9" ht="15.75" x14ac:dyDescent="0.25">
      <c r="B10" s="28">
        <v>42100</v>
      </c>
      <c r="C10" s="39" t="s">
        <v>74</v>
      </c>
      <c r="D10" s="26">
        <v>0.8</v>
      </c>
      <c r="E10" s="26">
        <v>1</v>
      </c>
      <c r="F10" s="54">
        <v>0.85</v>
      </c>
      <c r="G10" s="26">
        <f t="shared" si="1"/>
        <v>0.19999999999999996</v>
      </c>
      <c r="H10" s="13">
        <f t="shared" si="0"/>
        <v>4.9999999999999933E-2</v>
      </c>
      <c r="I10" s="26">
        <f t="shared" si="2"/>
        <v>0.24999999999999972</v>
      </c>
    </row>
    <row r="11" spans="2:9" ht="15.75" x14ac:dyDescent="0.25">
      <c r="B11" s="28">
        <v>42100</v>
      </c>
      <c r="C11" s="39" t="s">
        <v>134</v>
      </c>
      <c r="D11" s="26">
        <v>0.85</v>
      </c>
      <c r="E11" s="26">
        <v>1</v>
      </c>
      <c r="F11" s="54">
        <v>0.87</v>
      </c>
      <c r="G11" s="26">
        <f t="shared" si="1"/>
        <v>0.15000000000000002</v>
      </c>
      <c r="H11" s="13">
        <f t="shared" si="0"/>
        <v>2.0000000000000018E-2</v>
      </c>
      <c r="I11" s="26">
        <f t="shared" si="2"/>
        <v>0.13333333333333344</v>
      </c>
    </row>
    <row r="12" spans="2:9" ht="15.75" x14ac:dyDescent="0.25">
      <c r="B12" s="28">
        <v>42100</v>
      </c>
      <c r="C12" s="39" t="s">
        <v>137</v>
      </c>
      <c r="D12" s="26">
        <v>0</v>
      </c>
      <c r="E12" s="26">
        <v>1</v>
      </c>
      <c r="F12" s="54">
        <v>0</v>
      </c>
      <c r="G12" s="26">
        <f t="shared" si="1"/>
        <v>1</v>
      </c>
      <c r="H12" s="13">
        <f t="shared" si="0"/>
        <v>0</v>
      </c>
      <c r="I12" s="26">
        <f t="shared" si="2"/>
        <v>0</v>
      </c>
    </row>
    <row r="13" spans="2:9" ht="15.75" x14ac:dyDescent="0.25">
      <c r="B13" s="28">
        <v>42100</v>
      </c>
      <c r="C13" s="39" t="s">
        <v>105</v>
      </c>
      <c r="D13" s="26">
        <v>0.9</v>
      </c>
      <c r="E13" s="26">
        <v>1</v>
      </c>
      <c r="F13" s="54">
        <v>0.9</v>
      </c>
      <c r="G13" s="26">
        <f t="shared" si="1"/>
        <v>9.9999999999999978E-2</v>
      </c>
      <c r="H13" s="13">
        <f t="shared" si="0"/>
        <v>0</v>
      </c>
      <c r="I13" s="26">
        <f t="shared" si="2"/>
        <v>0</v>
      </c>
    </row>
    <row r="14" spans="2:9" ht="15.75" hidden="1" x14ac:dyDescent="0.25">
      <c r="B14" s="28">
        <v>42100</v>
      </c>
      <c r="C14" s="11" t="s">
        <v>91</v>
      </c>
      <c r="D14" s="26">
        <v>0</v>
      </c>
      <c r="E14" s="26">
        <v>0</v>
      </c>
      <c r="F14" s="54"/>
      <c r="G14" s="26">
        <f t="shared" si="1"/>
        <v>0</v>
      </c>
      <c r="H14" s="13">
        <f t="shared" si="0"/>
        <v>0</v>
      </c>
      <c r="I14" s="26">
        <f t="shared" si="2"/>
        <v>-1</v>
      </c>
    </row>
    <row r="15" spans="2:9" ht="15.75" hidden="1" x14ac:dyDescent="0.25">
      <c r="B15" s="28">
        <v>42100</v>
      </c>
      <c r="C15" s="11" t="s">
        <v>139</v>
      </c>
      <c r="D15" s="26">
        <v>0</v>
      </c>
      <c r="E15" s="26">
        <v>0</v>
      </c>
      <c r="F15" s="54"/>
      <c r="G15" s="26">
        <f t="shared" si="1"/>
        <v>0</v>
      </c>
      <c r="H15" s="13">
        <f t="shared" si="0"/>
        <v>0</v>
      </c>
      <c r="I15" s="26">
        <f t="shared" si="2"/>
        <v>-1</v>
      </c>
    </row>
    <row r="16" spans="2:9" ht="15.75" x14ac:dyDescent="0.25">
      <c r="B16" s="28">
        <v>42100</v>
      </c>
      <c r="C16" s="39" t="s">
        <v>143</v>
      </c>
      <c r="D16" s="26">
        <v>0.15</v>
      </c>
      <c r="E16" s="26">
        <v>1</v>
      </c>
      <c r="F16" s="54">
        <v>0.3</v>
      </c>
      <c r="G16" s="26">
        <f t="shared" si="1"/>
        <v>0.85</v>
      </c>
      <c r="H16" s="13">
        <f t="shared" si="0"/>
        <v>0.15</v>
      </c>
      <c r="I16" s="26">
        <f t="shared" si="2"/>
        <v>0.17647058823529413</v>
      </c>
    </row>
    <row r="17" spans="2:9" ht="15.75" x14ac:dyDescent="0.25">
      <c r="B17" s="28">
        <v>42100</v>
      </c>
      <c r="C17" s="39" t="s">
        <v>144</v>
      </c>
      <c r="D17" s="26">
        <v>0.4</v>
      </c>
      <c r="E17" s="26">
        <v>1</v>
      </c>
      <c r="F17" s="54">
        <v>0.8</v>
      </c>
      <c r="G17" s="26">
        <f t="shared" si="1"/>
        <v>0.6</v>
      </c>
      <c r="H17" s="13">
        <f t="shared" si="0"/>
        <v>0.4</v>
      </c>
      <c r="I17" s="26">
        <f t="shared" si="2"/>
        <v>0.66666666666666674</v>
      </c>
    </row>
    <row r="18" spans="2:9" ht="15.75" thickBot="1" x14ac:dyDescent="0.3"/>
    <row r="19" spans="2:9" ht="29.25" thickBot="1" x14ac:dyDescent="0.5">
      <c r="E19" s="71" t="s">
        <v>111</v>
      </c>
      <c r="F19" s="72"/>
      <c r="G19" s="72"/>
      <c r="H19" s="73"/>
      <c r="I19" s="48">
        <f>AVERAGEIF(I3:I17,"&gt;=0")</f>
        <v>0.12264705882352941</v>
      </c>
    </row>
    <row r="20" spans="2:9" ht="29.25" thickBot="1" x14ac:dyDescent="0.5">
      <c r="E20" s="74" t="s">
        <v>125</v>
      </c>
      <c r="F20" s="75"/>
      <c r="G20" s="75"/>
      <c r="H20" s="76"/>
      <c r="I20" s="49">
        <f>AVERAGE(G3:G17)</f>
        <v>0.21866666666666668</v>
      </c>
    </row>
  </sheetData>
  <autoFilter ref="B2:I17">
    <filterColumn colId="5">
      <filters>
        <filter val="10%"/>
        <filter val="100%"/>
        <filter val="20%"/>
        <filter val="5%"/>
        <filter val="7%"/>
      </filters>
    </filterColumn>
    <sortState ref="B5:I17">
      <sortCondition ref="G2:G17"/>
    </sortState>
  </autoFilter>
  <mergeCells count="2">
    <mergeCell ref="E19:H19"/>
    <mergeCell ref="E20:H20"/>
  </mergeCells>
  <conditionalFormatting sqref="D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: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4 D3:D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5 D3:D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sqref="E3:E17">
      <formula1>E3&gt;=D3</formula1>
    </dataValidation>
    <dataValidation type="custom" allowBlank="1" showInputMessage="1" showErrorMessage="1" errorTitle="Error en Estado Final" error="El porcentaje final no puede ser menor al porcentaje inicial." sqref="F3:F17">
      <formula1>F3&gt;=D3</formula1>
    </dataValidation>
    <dataValidation allowBlank="1" showInputMessage="1" showErrorMessage="1" errorTitle="Error en Estado Final" error="El porcentaje final no puede ser menor al porcentaje inicial." sqref="G3:H17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showGridLines="0" workbookViewId="0">
      <selection activeCell="D22" sqref="D22"/>
    </sheetView>
  </sheetViews>
  <sheetFormatPr baseColWidth="10" defaultRowHeight="15" x14ac:dyDescent="0.25"/>
  <cols>
    <col min="1" max="1" width="5.85546875" customWidth="1"/>
    <col min="2" max="2" width="7.7109375" bestFit="1" customWidth="1"/>
    <col min="3" max="3" width="20.42578125" bestFit="1" customWidth="1"/>
    <col min="4" max="4" width="95.42578125" bestFit="1" customWidth="1"/>
    <col min="5" max="5" width="15.7109375" bestFit="1" customWidth="1"/>
    <col min="6" max="6" width="13.28515625" bestFit="1" customWidth="1"/>
    <col min="7" max="7" width="12.42578125" bestFit="1" customWidth="1"/>
  </cols>
  <sheetData>
    <row r="1" spans="2:7" ht="15.75" thickBot="1" x14ac:dyDescent="0.3"/>
    <row r="2" spans="2:7" ht="19.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x14ac:dyDescent="0.25">
      <c r="B3" s="4">
        <v>33</v>
      </c>
      <c r="C3" s="5">
        <v>41743</v>
      </c>
      <c r="D3" s="6" t="s">
        <v>6</v>
      </c>
      <c r="E3" s="7" t="s">
        <v>7</v>
      </c>
      <c r="F3" s="8">
        <v>1</v>
      </c>
      <c r="G3" s="19">
        <v>0</v>
      </c>
    </row>
    <row r="4" spans="2:7" x14ac:dyDescent="0.25">
      <c r="B4" s="9">
        <v>34</v>
      </c>
      <c r="C4" s="10">
        <v>41743</v>
      </c>
      <c r="D4" s="11" t="s">
        <v>15</v>
      </c>
      <c r="E4" s="12" t="s">
        <v>7</v>
      </c>
      <c r="F4" s="13">
        <v>1</v>
      </c>
      <c r="G4" s="20">
        <v>0.8</v>
      </c>
    </row>
    <row r="5" spans="2:7" x14ac:dyDescent="0.25">
      <c r="B5" s="9">
        <v>35</v>
      </c>
      <c r="C5" s="10">
        <v>41743</v>
      </c>
      <c r="D5" s="11" t="s">
        <v>9</v>
      </c>
      <c r="E5" s="12" t="s">
        <v>7</v>
      </c>
      <c r="F5" s="13">
        <v>1</v>
      </c>
      <c r="G5" s="20">
        <v>0.4</v>
      </c>
    </row>
    <row r="6" spans="2:7" x14ac:dyDescent="0.25">
      <c r="B6" s="9">
        <v>36</v>
      </c>
      <c r="C6" s="10">
        <v>41743</v>
      </c>
      <c r="D6" s="11" t="s">
        <v>11</v>
      </c>
      <c r="E6" s="12" t="s">
        <v>7</v>
      </c>
      <c r="F6" s="13">
        <v>1</v>
      </c>
      <c r="G6" s="20">
        <v>1</v>
      </c>
    </row>
    <row r="7" spans="2:7" x14ac:dyDescent="0.25">
      <c r="B7" s="9">
        <v>37</v>
      </c>
      <c r="C7" s="10">
        <v>41743</v>
      </c>
      <c r="D7" s="11" t="s">
        <v>12</v>
      </c>
      <c r="E7" s="12" t="s">
        <v>7</v>
      </c>
      <c r="F7" s="13">
        <v>1</v>
      </c>
      <c r="G7" s="20">
        <v>0.1</v>
      </c>
    </row>
    <row r="8" spans="2:7" x14ac:dyDescent="0.25">
      <c r="B8" s="9">
        <v>38</v>
      </c>
      <c r="C8" s="10">
        <v>41743</v>
      </c>
      <c r="D8" s="11" t="s">
        <v>13</v>
      </c>
      <c r="E8" s="12" t="s">
        <v>7</v>
      </c>
      <c r="F8" s="13">
        <v>1</v>
      </c>
      <c r="G8" s="20">
        <v>0.05</v>
      </c>
    </row>
    <row r="9" spans="2:7" x14ac:dyDescent="0.25">
      <c r="B9" s="9">
        <v>39</v>
      </c>
      <c r="C9" s="10">
        <v>41743</v>
      </c>
      <c r="D9" s="22" t="s">
        <v>16</v>
      </c>
      <c r="E9" s="12" t="s">
        <v>7</v>
      </c>
      <c r="F9" s="13">
        <v>1</v>
      </c>
      <c r="G9" s="20">
        <v>1</v>
      </c>
    </row>
    <row r="10" spans="2:7" x14ac:dyDescent="0.25">
      <c r="B10" s="9">
        <v>40</v>
      </c>
      <c r="C10" s="10">
        <v>41743</v>
      </c>
      <c r="D10" s="22" t="s">
        <v>17</v>
      </c>
      <c r="E10" s="12" t="s">
        <v>7</v>
      </c>
      <c r="F10" s="13">
        <v>1</v>
      </c>
      <c r="G10" s="20">
        <v>0</v>
      </c>
    </row>
    <row r="11" spans="2:7" x14ac:dyDescent="0.25">
      <c r="B11" s="9">
        <v>41</v>
      </c>
      <c r="C11" s="10">
        <v>41743</v>
      </c>
      <c r="D11" s="22" t="s">
        <v>18</v>
      </c>
      <c r="E11" s="12" t="s">
        <v>7</v>
      </c>
      <c r="F11" s="13">
        <v>1</v>
      </c>
      <c r="G11" s="20">
        <v>0.5</v>
      </c>
    </row>
    <row r="12" spans="2:7" x14ac:dyDescent="0.25">
      <c r="B12" s="9">
        <v>42</v>
      </c>
      <c r="C12" s="10">
        <v>41743</v>
      </c>
      <c r="D12" s="22" t="s">
        <v>19</v>
      </c>
      <c r="E12" s="12" t="s">
        <v>7</v>
      </c>
      <c r="F12" s="13">
        <v>1</v>
      </c>
      <c r="G12" s="20">
        <v>0</v>
      </c>
    </row>
    <row r="13" spans="2:7" x14ac:dyDescent="0.25">
      <c r="B13" s="9">
        <v>43</v>
      </c>
      <c r="C13" s="10">
        <v>41743</v>
      </c>
      <c r="D13" s="22" t="s">
        <v>20</v>
      </c>
      <c r="E13" s="12" t="s">
        <v>7</v>
      </c>
      <c r="F13" s="13">
        <v>1</v>
      </c>
      <c r="G13" s="20">
        <v>0.1</v>
      </c>
    </row>
    <row r="14" spans="2:7" x14ac:dyDescent="0.25">
      <c r="B14" s="9">
        <v>44</v>
      </c>
      <c r="C14" s="10">
        <v>41743</v>
      </c>
      <c r="D14" s="22" t="s">
        <v>23</v>
      </c>
      <c r="E14" s="12" t="s">
        <v>7</v>
      </c>
      <c r="F14" s="13">
        <v>1</v>
      </c>
      <c r="G14" s="20">
        <v>1</v>
      </c>
    </row>
    <row r="15" spans="2:7" x14ac:dyDescent="0.25">
      <c r="B15" s="9">
        <v>45</v>
      </c>
      <c r="C15" s="10">
        <v>41743</v>
      </c>
      <c r="D15" s="22" t="s">
        <v>21</v>
      </c>
      <c r="E15" s="12" t="s">
        <v>7</v>
      </c>
      <c r="F15" s="13">
        <v>1</v>
      </c>
      <c r="G15" s="20">
        <v>0.9</v>
      </c>
    </row>
    <row r="16" spans="2:7" x14ac:dyDescent="0.25">
      <c r="B16" s="9">
        <v>46</v>
      </c>
      <c r="C16" s="10">
        <v>41743</v>
      </c>
      <c r="D16" s="22" t="s">
        <v>22</v>
      </c>
      <c r="E16" s="12" t="s">
        <v>7</v>
      </c>
      <c r="F16" s="13">
        <v>1</v>
      </c>
      <c r="G16" s="20">
        <v>1</v>
      </c>
    </row>
    <row r="17" spans="2:7" ht="15.75" thickBot="1" x14ac:dyDescent="0.3">
      <c r="B17" s="14">
        <v>47</v>
      </c>
      <c r="C17" s="15">
        <v>41743</v>
      </c>
      <c r="D17" s="23" t="s">
        <v>24</v>
      </c>
      <c r="E17" s="17" t="s">
        <v>7</v>
      </c>
      <c r="F17" s="18">
        <v>1</v>
      </c>
      <c r="G17" s="21">
        <v>0</v>
      </c>
    </row>
  </sheetData>
  <conditionalFormatting sqref="G3:G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I24"/>
  <sheetViews>
    <sheetView showGridLines="0" zoomScale="90" zoomScaleNormal="90" workbookViewId="0">
      <selection activeCell="F19" sqref="F19"/>
    </sheetView>
  </sheetViews>
  <sheetFormatPr baseColWidth="10" defaultRowHeight="15" x14ac:dyDescent="0.25"/>
  <cols>
    <col min="1" max="1" width="2.5703125" customWidth="1"/>
    <col min="2" max="2" width="15.7109375" bestFit="1" customWidth="1"/>
    <col min="3" max="3" width="81" bestFit="1" customWidth="1"/>
    <col min="4" max="4" width="14.28515625" bestFit="1" customWidth="1"/>
    <col min="5" max="5" width="18.42578125" bestFit="1" customWidth="1"/>
    <col min="6" max="6" width="14" bestFit="1" customWidth="1"/>
    <col min="7" max="7" width="18.42578125" bestFit="1" customWidth="1"/>
    <col min="8" max="8" width="14.5703125" bestFit="1" customWidth="1"/>
    <col min="9" max="9" width="19.28515625" bestFit="1" customWidth="1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hidden="1" x14ac:dyDescent="0.25">
      <c r="B3" s="28">
        <v>42100</v>
      </c>
      <c r="C3" s="11" t="s">
        <v>37</v>
      </c>
      <c r="D3" s="26">
        <v>0.9</v>
      </c>
      <c r="E3" s="26">
        <v>0.9</v>
      </c>
      <c r="F3" s="54"/>
      <c r="G3" s="26">
        <f>E3-D3</f>
        <v>0</v>
      </c>
      <c r="H3" s="13">
        <f t="shared" ref="H3:H17" si="0">IF(F3=0,0,F3-D3)</f>
        <v>0</v>
      </c>
      <c r="I3" s="26">
        <f>IF(G3&gt;0,IF(H3&gt;0,H3/G3,0),IF(H3&gt;0,(1+H3),-1))</f>
        <v>-1</v>
      </c>
    </row>
    <row r="4" spans="2:9" ht="15.75" hidden="1" x14ac:dyDescent="0.25">
      <c r="B4" s="28">
        <v>42100</v>
      </c>
      <c r="C4" s="11" t="s">
        <v>38</v>
      </c>
      <c r="D4" s="26">
        <v>0.35</v>
      </c>
      <c r="E4" s="26">
        <v>0.35</v>
      </c>
      <c r="F4" s="54"/>
      <c r="G4" s="26">
        <f t="shared" ref="G4:G17" si="1">E4-D4</f>
        <v>0</v>
      </c>
      <c r="H4" s="13">
        <f t="shared" si="0"/>
        <v>0</v>
      </c>
      <c r="I4" s="26">
        <f t="shared" ref="I4:I17" si="2">IF(G4&gt;0,IF(H4&gt;0,H4/G4,0),IF(H4&gt;0,(1+H4),-1))</f>
        <v>-1</v>
      </c>
    </row>
    <row r="5" spans="2:9" ht="15.75" x14ac:dyDescent="0.25">
      <c r="B5" s="28">
        <v>42114</v>
      </c>
      <c r="C5" s="39" t="s">
        <v>84</v>
      </c>
      <c r="D5" s="26">
        <v>0.95</v>
      </c>
      <c r="E5" s="26">
        <v>1</v>
      </c>
      <c r="F5" s="54">
        <v>0.96</v>
      </c>
      <c r="G5" s="26">
        <f t="shared" si="1"/>
        <v>5.0000000000000044E-2</v>
      </c>
      <c r="H5" s="13">
        <f t="shared" si="0"/>
        <v>1.0000000000000009E-2</v>
      </c>
      <c r="I5" s="26">
        <f t="shared" si="2"/>
        <v>0.2</v>
      </c>
    </row>
    <row r="6" spans="2:9" ht="15.75" x14ac:dyDescent="0.25">
      <c r="B6" s="28">
        <v>42114</v>
      </c>
      <c r="C6" s="40" t="s">
        <v>142</v>
      </c>
      <c r="D6" s="26">
        <v>0.97</v>
      </c>
      <c r="E6" s="26">
        <v>1</v>
      </c>
      <c r="F6" s="54">
        <v>0.97</v>
      </c>
      <c r="G6" s="26">
        <f t="shared" si="1"/>
        <v>3.0000000000000027E-2</v>
      </c>
      <c r="H6" s="13">
        <f t="shared" si="0"/>
        <v>0</v>
      </c>
      <c r="I6" s="26">
        <f t="shared" si="2"/>
        <v>0</v>
      </c>
    </row>
    <row r="7" spans="2:9" ht="15.75" x14ac:dyDescent="0.25">
      <c r="B7" s="28">
        <v>42114</v>
      </c>
      <c r="C7" s="39" t="s">
        <v>140</v>
      </c>
      <c r="D7" s="26">
        <v>0.9</v>
      </c>
      <c r="E7" s="26">
        <v>1</v>
      </c>
      <c r="F7" s="54">
        <v>0.9</v>
      </c>
      <c r="G7" s="26">
        <f t="shared" si="1"/>
        <v>9.9999999999999978E-2</v>
      </c>
      <c r="H7" s="13">
        <f t="shared" si="0"/>
        <v>0</v>
      </c>
      <c r="I7" s="26">
        <f t="shared" si="2"/>
        <v>0</v>
      </c>
    </row>
    <row r="8" spans="2:9" ht="15.75" x14ac:dyDescent="0.25">
      <c r="B8" s="28">
        <v>42114</v>
      </c>
      <c r="C8" s="39" t="s">
        <v>118</v>
      </c>
      <c r="D8" s="26">
        <v>0.8</v>
      </c>
      <c r="E8" s="26">
        <v>1</v>
      </c>
      <c r="F8" s="54">
        <v>0.8</v>
      </c>
      <c r="G8" s="26">
        <f t="shared" si="1"/>
        <v>0.19999999999999996</v>
      </c>
      <c r="H8" s="13">
        <f t="shared" si="0"/>
        <v>0</v>
      </c>
      <c r="I8" s="26">
        <f t="shared" si="2"/>
        <v>0</v>
      </c>
    </row>
    <row r="9" spans="2:9" ht="15.75" x14ac:dyDescent="0.25">
      <c r="B9" s="28">
        <v>42100</v>
      </c>
      <c r="C9" s="45" t="s">
        <v>87</v>
      </c>
      <c r="D9" s="26">
        <v>0</v>
      </c>
      <c r="E9" s="26">
        <v>1</v>
      </c>
      <c r="F9" s="54">
        <v>0.1</v>
      </c>
      <c r="G9" s="26">
        <f t="shared" si="1"/>
        <v>1</v>
      </c>
      <c r="H9" s="13">
        <f t="shared" si="0"/>
        <v>0.1</v>
      </c>
      <c r="I9" s="26">
        <f t="shared" si="2"/>
        <v>0.1</v>
      </c>
    </row>
    <row r="10" spans="2:9" ht="15.75" x14ac:dyDescent="0.25">
      <c r="B10" s="28">
        <v>42114</v>
      </c>
      <c r="C10" s="39" t="s">
        <v>74</v>
      </c>
      <c r="D10" s="26">
        <v>0.85</v>
      </c>
      <c r="E10" s="26">
        <v>1</v>
      </c>
      <c r="F10" s="54">
        <v>0.85</v>
      </c>
      <c r="G10" s="26">
        <f t="shared" si="1"/>
        <v>0.15000000000000002</v>
      </c>
      <c r="H10" s="13">
        <f t="shared" si="0"/>
        <v>0</v>
      </c>
      <c r="I10" s="26">
        <f t="shared" si="2"/>
        <v>0</v>
      </c>
    </row>
    <row r="11" spans="2:9" ht="15.75" x14ac:dyDescent="0.25">
      <c r="B11" s="28">
        <v>42114</v>
      </c>
      <c r="C11" s="39" t="s">
        <v>134</v>
      </c>
      <c r="D11" s="26">
        <v>0.87</v>
      </c>
      <c r="E11" s="26">
        <v>1</v>
      </c>
      <c r="F11" s="54">
        <v>0.87</v>
      </c>
      <c r="G11" s="26">
        <f t="shared" si="1"/>
        <v>0.13</v>
      </c>
      <c r="H11" s="13">
        <f t="shared" si="0"/>
        <v>0</v>
      </c>
      <c r="I11" s="26">
        <f t="shared" si="2"/>
        <v>0</v>
      </c>
    </row>
    <row r="12" spans="2:9" ht="15.75" x14ac:dyDescent="0.25">
      <c r="B12" s="28">
        <v>42114</v>
      </c>
      <c r="C12" s="39" t="s">
        <v>137</v>
      </c>
      <c r="D12" s="26">
        <v>0</v>
      </c>
      <c r="E12" s="26">
        <v>1</v>
      </c>
      <c r="F12" s="54">
        <v>0</v>
      </c>
      <c r="G12" s="26">
        <f t="shared" si="1"/>
        <v>1</v>
      </c>
      <c r="H12" s="13">
        <f t="shared" si="0"/>
        <v>0</v>
      </c>
      <c r="I12" s="26">
        <f t="shared" si="2"/>
        <v>0</v>
      </c>
    </row>
    <row r="13" spans="2:9" ht="15.75" x14ac:dyDescent="0.25">
      <c r="B13" s="28">
        <v>42114</v>
      </c>
      <c r="C13" s="39" t="s">
        <v>105</v>
      </c>
      <c r="D13" s="26">
        <v>0.9</v>
      </c>
      <c r="E13" s="26">
        <v>1</v>
      </c>
      <c r="F13" s="54">
        <v>0.95</v>
      </c>
      <c r="G13" s="26">
        <f t="shared" si="1"/>
        <v>9.9999999999999978E-2</v>
      </c>
      <c r="H13" s="13">
        <f t="shared" si="0"/>
        <v>4.9999999999999933E-2</v>
      </c>
      <c r="I13" s="26">
        <f t="shared" si="2"/>
        <v>0.49999999999999944</v>
      </c>
    </row>
    <row r="14" spans="2:9" ht="15.75" hidden="1" x14ac:dyDescent="0.25">
      <c r="B14" s="28">
        <v>42100</v>
      </c>
      <c r="C14" s="11" t="s">
        <v>91</v>
      </c>
      <c r="D14" s="26">
        <v>0</v>
      </c>
      <c r="E14" s="26">
        <v>0</v>
      </c>
      <c r="F14" s="54"/>
      <c r="G14" s="26">
        <f t="shared" si="1"/>
        <v>0</v>
      </c>
      <c r="H14" s="13">
        <f t="shared" si="0"/>
        <v>0</v>
      </c>
      <c r="I14" s="26">
        <f t="shared" si="2"/>
        <v>-1</v>
      </c>
    </row>
    <row r="15" spans="2:9" ht="15.75" hidden="1" x14ac:dyDescent="0.25">
      <c r="B15" s="28">
        <v>42100</v>
      </c>
      <c r="C15" s="11" t="s">
        <v>139</v>
      </c>
      <c r="D15" s="26">
        <v>0</v>
      </c>
      <c r="E15" s="26">
        <v>0</v>
      </c>
      <c r="F15" s="54"/>
      <c r="G15" s="26">
        <f t="shared" si="1"/>
        <v>0</v>
      </c>
      <c r="H15" s="13">
        <f t="shared" si="0"/>
        <v>0</v>
      </c>
      <c r="I15" s="26">
        <f t="shared" si="2"/>
        <v>-1</v>
      </c>
    </row>
    <row r="16" spans="2:9" ht="15.75" x14ac:dyDescent="0.25">
      <c r="B16" s="28">
        <v>42114</v>
      </c>
      <c r="C16" s="39" t="s">
        <v>143</v>
      </c>
      <c r="D16" s="26">
        <v>0.4</v>
      </c>
      <c r="E16" s="26">
        <v>1</v>
      </c>
      <c r="F16" s="54">
        <v>0.4</v>
      </c>
      <c r="G16" s="26">
        <f t="shared" si="1"/>
        <v>0.6</v>
      </c>
      <c r="H16" s="13">
        <f t="shared" si="0"/>
        <v>0</v>
      </c>
      <c r="I16" s="26">
        <f t="shared" si="2"/>
        <v>0</v>
      </c>
    </row>
    <row r="17" spans="2:9" ht="15.75" x14ac:dyDescent="0.25">
      <c r="B17" s="28">
        <v>42114</v>
      </c>
      <c r="C17" s="39" t="s">
        <v>144</v>
      </c>
      <c r="D17" s="26">
        <v>0.8</v>
      </c>
      <c r="E17" s="26">
        <v>1</v>
      </c>
      <c r="F17" s="54">
        <v>0.9</v>
      </c>
      <c r="G17" s="26">
        <f t="shared" si="1"/>
        <v>0.19999999999999996</v>
      </c>
      <c r="H17" s="13">
        <f t="shared" si="0"/>
        <v>9.9999999999999978E-2</v>
      </c>
      <c r="I17" s="26">
        <f t="shared" si="2"/>
        <v>0.5</v>
      </c>
    </row>
    <row r="18" spans="2:9" ht="15.75" x14ac:dyDescent="0.25">
      <c r="B18" s="28">
        <v>42114</v>
      </c>
      <c r="C18" s="39" t="s">
        <v>145</v>
      </c>
      <c r="D18" s="26">
        <v>0</v>
      </c>
      <c r="E18" s="26">
        <v>1</v>
      </c>
      <c r="F18" s="54">
        <v>0</v>
      </c>
      <c r="G18" s="26">
        <f t="shared" ref="G18:G20" si="3">E18-D18</f>
        <v>1</v>
      </c>
      <c r="H18" s="13">
        <f t="shared" ref="H18:H20" si="4">IF(F18=0,0,F18-D18)</f>
        <v>0</v>
      </c>
      <c r="I18" s="26">
        <f t="shared" ref="I18:I20" si="5">IF(G18&gt;0,IF(H18&gt;0,H18/G18,0),IF(H18&gt;0,(1+H18),-1))</f>
        <v>0</v>
      </c>
    </row>
    <row r="19" spans="2:9" ht="15.75" x14ac:dyDescent="0.25">
      <c r="B19" s="28">
        <v>42114</v>
      </c>
      <c r="C19" s="39" t="s">
        <v>146</v>
      </c>
      <c r="D19" s="26">
        <v>0</v>
      </c>
      <c r="E19" s="26">
        <v>1</v>
      </c>
      <c r="F19" s="54">
        <v>0.7</v>
      </c>
      <c r="G19" s="26">
        <f t="shared" si="3"/>
        <v>1</v>
      </c>
      <c r="H19" s="13">
        <f t="shared" si="4"/>
        <v>0.7</v>
      </c>
      <c r="I19" s="26">
        <f t="shared" si="5"/>
        <v>0.7</v>
      </c>
    </row>
    <row r="20" spans="2:9" ht="15.75" x14ac:dyDescent="0.25">
      <c r="B20" s="28">
        <v>42114</v>
      </c>
      <c r="C20" s="39" t="s">
        <v>147</v>
      </c>
      <c r="D20" s="26">
        <v>0</v>
      </c>
      <c r="E20" s="26">
        <v>1</v>
      </c>
      <c r="F20" s="54">
        <v>0.95</v>
      </c>
      <c r="G20" s="26">
        <f t="shared" si="3"/>
        <v>1</v>
      </c>
      <c r="H20" s="13">
        <f t="shared" si="4"/>
        <v>0.95</v>
      </c>
      <c r="I20" s="26">
        <f t="shared" si="5"/>
        <v>0.95</v>
      </c>
    </row>
    <row r="21" spans="2:9" ht="15.75" x14ac:dyDescent="0.25">
      <c r="B21" s="28">
        <v>42114</v>
      </c>
      <c r="C21" s="39" t="s">
        <v>148</v>
      </c>
      <c r="D21" s="26">
        <v>0</v>
      </c>
      <c r="E21" s="26">
        <v>1</v>
      </c>
      <c r="F21" s="54">
        <v>1</v>
      </c>
      <c r="G21" s="26">
        <f t="shared" ref="G21" si="6">E21-D21</f>
        <v>1</v>
      </c>
      <c r="H21" s="13">
        <f t="shared" ref="H21" si="7">IF(F21=0,0,F21-D21)</f>
        <v>1</v>
      </c>
      <c r="I21" s="26">
        <f t="shared" ref="I21" si="8">IF(G21&gt;0,IF(H21&gt;0,H21/G21,0),IF(H21&gt;0,(1+H21),-1))</f>
        <v>1</v>
      </c>
    </row>
    <row r="22" spans="2:9" ht="15.75" thickBot="1" x14ac:dyDescent="0.3"/>
    <row r="23" spans="2:9" ht="29.25" thickBot="1" x14ac:dyDescent="0.5">
      <c r="E23" s="71" t="s">
        <v>111</v>
      </c>
      <c r="F23" s="72"/>
      <c r="G23" s="72"/>
      <c r="H23" s="73"/>
      <c r="I23" s="48">
        <f>AVERAGEIF(I3:I21,"&gt;=0")</f>
        <v>0.26333333333333331</v>
      </c>
    </row>
    <row r="24" spans="2:9" ht="29.25" thickBot="1" x14ac:dyDescent="0.5">
      <c r="E24" s="74" t="s">
        <v>125</v>
      </c>
      <c r="F24" s="75"/>
      <c r="G24" s="75"/>
      <c r="H24" s="76"/>
      <c r="I24" s="49">
        <f>AVERAGE(G3:G21)</f>
        <v>0.39789473684210525</v>
      </c>
    </row>
  </sheetData>
  <autoFilter ref="B2:I20">
    <filterColumn colId="5">
      <filters>
        <filter val="10%"/>
        <filter val="100%"/>
        <filter val="13%"/>
        <filter val="15%"/>
        <filter val="20%"/>
        <filter val="3%"/>
        <filter val="5%"/>
        <filter val="70%"/>
      </filters>
    </filterColumn>
    <sortState ref="B5:I17">
      <sortCondition ref="G2:G17"/>
    </sortState>
  </autoFilter>
  <mergeCells count="2">
    <mergeCell ref="E23:H23"/>
    <mergeCell ref="E24:H24"/>
  </mergeCells>
  <conditionalFormatting sqref="D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:D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4 D3:D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5 D3:D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21"/>
    <dataValidation type="custom" allowBlank="1" showInputMessage="1" showErrorMessage="1" errorTitle="Error en Estado Final" error="El porcentaje final no puede ser menor al porcentaje inicial." sqref="F3:F21">
      <formula1>F3&gt;=D3</formula1>
    </dataValidation>
    <dataValidation type="custom" allowBlank="1" showInputMessage="1" showErrorMessage="1" sqref="E3:E21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I24"/>
  <sheetViews>
    <sheetView showGridLines="0" zoomScale="85" zoomScaleNormal="85" workbookViewId="0">
      <selection activeCell="F13" sqref="F13"/>
    </sheetView>
  </sheetViews>
  <sheetFormatPr baseColWidth="10" defaultRowHeight="15" x14ac:dyDescent="0.25"/>
  <cols>
    <col min="1" max="1" width="2.5703125" style="55" customWidth="1"/>
    <col min="2" max="2" width="15.7109375" style="55" bestFit="1" customWidth="1"/>
    <col min="3" max="3" width="81" style="55" bestFit="1" customWidth="1"/>
    <col min="4" max="4" width="14.28515625" style="55" bestFit="1" customWidth="1"/>
    <col min="5" max="5" width="18.42578125" style="55" bestFit="1" customWidth="1"/>
    <col min="6" max="6" width="14" style="55" bestFit="1" customWidth="1"/>
    <col min="7" max="7" width="18.42578125" style="55" bestFit="1" customWidth="1"/>
    <col min="8" max="8" width="14.5703125" style="55" bestFit="1" customWidth="1"/>
    <col min="9" max="9" width="19.28515625" style="55" bestFit="1" customWidth="1"/>
    <col min="10" max="16384" width="11.42578125" style="55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customFormat="1" ht="15.75" hidden="1" x14ac:dyDescent="0.25">
      <c r="B3" s="28">
        <v>42121</v>
      </c>
      <c r="C3" s="11" t="s">
        <v>37</v>
      </c>
      <c r="D3" s="26">
        <v>0.9</v>
      </c>
      <c r="E3" s="26">
        <v>0.9</v>
      </c>
      <c r="F3" s="54"/>
      <c r="G3" s="26">
        <f>E3-D3</f>
        <v>0</v>
      </c>
      <c r="H3" s="13">
        <f t="shared" ref="H3:H21" si="0">IF(F3=0,0,F3-D3)</f>
        <v>0</v>
      </c>
      <c r="I3" s="26">
        <f>IF(G3&gt;0,IF(H3&gt;0,H3/G3,0),IF(H3&gt;0,(1+H3),-1))</f>
        <v>-1</v>
      </c>
    </row>
    <row r="4" spans="2:9" customFormat="1" ht="15.75" hidden="1" x14ac:dyDescent="0.25">
      <c r="B4" s="28">
        <v>42121</v>
      </c>
      <c r="C4" s="11" t="s">
        <v>38</v>
      </c>
      <c r="D4" s="26">
        <v>0.35</v>
      </c>
      <c r="E4" s="26">
        <v>0.35</v>
      </c>
      <c r="F4" s="54"/>
      <c r="G4" s="26">
        <f t="shared" ref="G4:G21" si="1">E4-D4</f>
        <v>0</v>
      </c>
      <c r="H4" s="13">
        <f t="shared" si="0"/>
        <v>0</v>
      </c>
      <c r="I4" s="26">
        <f t="shared" ref="I4:I21" si="2">IF(G4&gt;0,IF(H4&gt;0,H4/G4,0),IF(H4&gt;0,(1+H4),-1))</f>
        <v>-1</v>
      </c>
    </row>
    <row r="5" spans="2:9" ht="15.75" x14ac:dyDescent="0.25">
      <c r="B5" s="56">
        <v>42121</v>
      </c>
      <c r="C5" s="57" t="s">
        <v>84</v>
      </c>
      <c r="D5" s="58">
        <v>0.96</v>
      </c>
      <c r="E5" s="58">
        <v>1</v>
      </c>
      <c r="F5" s="59">
        <v>0.96</v>
      </c>
      <c r="G5" s="58">
        <f t="shared" si="1"/>
        <v>4.0000000000000036E-2</v>
      </c>
      <c r="H5" s="60">
        <f t="shared" si="0"/>
        <v>0</v>
      </c>
      <c r="I5" s="58">
        <f t="shared" si="2"/>
        <v>0</v>
      </c>
    </row>
    <row r="6" spans="2:9" ht="15.75" x14ac:dyDescent="0.25">
      <c r="B6" s="56">
        <v>42121</v>
      </c>
      <c r="C6" s="61" t="s">
        <v>142</v>
      </c>
      <c r="D6" s="58">
        <v>0.97</v>
      </c>
      <c r="E6" s="58">
        <v>1</v>
      </c>
      <c r="F6" s="59">
        <v>0.97</v>
      </c>
      <c r="G6" s="58">
        <f t="shared" si="1"/>
        <v>3.0000000000000027E-2</v>
      </c>
      <c r="H6" s="60">
        <f t="shared" si="0"/>
        <v>0</v>
      </c>
      <c r="I6" s="58">
        <f t="shared" si="2"/>
        <v>0</v>
      </c>
    </row>
    <row r="7" spans="2:9" ht="15.75" x14ac:dyDescent="0.25">
      <c r="B7" s="56">
        <v>42121</v>
      </c>
      <c r="C7" s="57" t="s">
        <v>140</v>
      </c>
      <c r="D7" s="58">
        <v>0.9</v>
      </c>
      <c r="E7" s="58">
        <v>1</v>
      </c>
      <c r="F7" s="59">
        <v>0.9</v>
      </c>
      <c r="G7" s="58">
        <f t="shared" si="1"/>
        <v>9.9999999999999978E-2</v>
      </c>
      <c r="H7" s="60">
        <f t="shared" si="0"/>
        <v>0</v>
      </c>
      <c r="I7" s="58">
        <f t="shared" si="2"/>
        <v>0</v>
      </c>
    </row>
    <row r="8" spans="2:9" ht="15.75" x14ac:dyDescent="0.25">
      <c r="B8" s="56">
        <v>42121</v>
      </c>
      <c r="C8" s="57" t="s">
        <v>118</v>
      </c>
      <c r="D8" s="58">
        <v>0.8</v>
      </c>
      <c r="E8" s="58">
        <v>1</v>
      </c>
      <c r="F8" s="59">
        <v>0.85</v>
      </c>
      <c r="G8" s="58">
        <f t="shared" si="1"/>
        <v>0.19999999999999996</v>
      </c>
      <c r="H8" s="60">
        <f t="shared" si="0"/>
        <v>4.9999999999999933E-2</v>
      </c>
      <c r="I8" s="58">
        <f t="shared" si="2"/>
        <v>0.24999999999999972</v>
      </c>
    </row>
    <row r="9" spans="2:9" ht="15.75" x14ac:dyDescent="0.25">
      <c r="B9" s="56">
        <v>42121</v>
      </c>
      <c r="C9" s="62" t="s">
        <v>87</v>
      </c>
      <c r="D9" s="58">
        <v>0.1</v>
      </c>
      <c r="E9" s="58">
        <v>1</v>
      </c>
      <c r="F9" s="59">
        <v>0.1</v>
      </c>
      <c r="G9" s="58">
        <f t="shared" si="1"/>
        <v>0.9</v>
      </c>
      <c r="H9" s="60">
        <f t="shared" si="0"/>
        <v>0</v>
      </c>
      <c r="I9" s="58">
        <f t="shared" si="2"/>
        <v>0</v>
      </c>
    </row>
    <row r="10" spans="2:9" ht="15.75" x14ac:dyDescent="0.25">
      <c r="B10" s="56">
        <v>42121</v>
      </c>
      <c r="C10" s="57" t="s">
        <v>74</v>
      </c>
      <c r="D10" s="58">
        <v>0.85</v>
      </c>
      <c r="E10" s="58">
        <v>1</v>
      </c>
      <c r="F10" s="59">
        <v>0.85</v>
      </c>
      <c r="G10" s="58">
        <f t="shared" si="1"/>
        <v>0.15000000000000002</v>
      </c>
      <c r="H10" s="60">
        <f t="shared" si="0"/>
        <v>0</v>
      </c>
      <c r="I10" s="58">
        <f t="shared" si="2"/>
        <v>0</v>
      </c>
    </row>
    <row r="11" spans="2:9" ht="15.75" x14ac:dyDescent="0.25">
      <c r="B11" s="56">
        <v>42121</v>
      </c>
      <c r="C11" s="57" t="s">
        <v>149</v>
      </c>
      <c r="D11" s="58">
        <v>0</v>
      </c>
      <c r="E11" s="58">
        <v>1</v>
      </c>
      <c r="F11" s="59">
        <v>1</v>
      </c>
      <c r="G11" s="58">
        <f t="shared" si="1"/>
        <v>1</v>
      </c>
      <c r="H11" s="60">
        <f t="shared" si="0"/>
        <v>1</v>
      </c>
      <c r="I11" s="58">
        <f t="shared" si="2"/>
        <v>1</v>
      </c>
    </row>
    <row r="12" spans="2:9" ht="15.75" x14ac:dyDescent="0.25">
      <c r="B12" s="56">
        <v>42121</v>
      </c>
      <c r="C12" s="57" t="s">
        <v>134</v>
      </c>
      <c r="D12" s="58">
        <v>0.87</v>
      </c>
      <c r="E12" s="58">
        <v>1</v>
      </c>
      <c r="F12" s="59">
        <v>0.87</v>
      </c>
      <c r="G12" s="58">
        <f t="shared" si="1"/>
        <v>0.13</v>
      </c>
      <c r="H12" s="60">
        <f t="shared" si="0"/>
        <v>0</v>
      </c>
      <c r="I12" s="58">
        <f t="shared" si="2"/>
        <v>0</v>
      </c>
    </row>
    <row r="13" spans="2:9" ht="15.75" x14ac:dyDescent="0.25">
      <c r="B13" s="56">
        <v>42121</v>
      </c>
      <c r="C13" s="57" t="s">
        <v>137</v>
      </c>
      <c r="D13" s="58">
        <v>0</v>
      </c>
      <c r="E13" s="58">
        <v>1</v>
      </c>
      <c r="F13" s="59">
        <v>0</v>
      </c>
      <c r="G13" s="58">
        <f t="shared" si="1"/>
        <v>1</v>
      </c>
      <c r="H13" s="60">
        <f t="shared" si="0"/>
        <v>0</v>
      </c>
      <c r="I13" s="58">
        <f t="shared" si="2"/>
        <v>0</v>
      </c>
    </row>
    <row r="14" spans="2:9" ht="15.75" x14ac:dyDescent="0.25">
      <c r="B14" s="56">
        <v>42121</v>
      </c>
      <c r="C14" s="57" t="s">
        <v>105</v>
      </c>
      <c r="D14" s="58">
        <v>0.95</v>
      </c>
      <c r="E14" s="58">
        <v>1</v>
      </c>
      <c r="F14" s="59">
        <v>1</v>
      </c>
      <c r="G14" s="58">
        <f t="shared" si="1"/>
        <v>5.0000000000000044E-2</v>
      </c>
      <c r="H14" s="60">
        <f t="shared" si="0"/>
        <v>5.0000000000000044E-2</v>
      </c>
      <c r="I14" s="58">
        <f t="shared" si="2"/>
        <v>1</v>
      </c>
    </row>
    <row r="15" spans="2:9" customFormat="1" ht="15.75" hidden="1" x14ac:dyDescent="0.25">
      <c r="B15" s="28">
        <v>42121</v>
      </c>
      <c r="C15" s="11" t="s">
        <v>91</v>
      </c>
      <c r="D15" s="26">
        <v>0</v>
      </c>
      <c r="E15" s="26">
        <v>0</v>
      </c>
      <c r="F15" s="54"/>
      <c r="G15" s="26">
        <f t="shared" si="1"/>
        <v>0</v>
      </c>
      <c r="H15" s="13">
        <f t="shared" si="0"/>
        <v>0</v>
      </c>
      <c r="I15" s="26">
        <f t="shared" si="2"/>
        <v>-1</v>
      </c>
    </row>
    <row r="16" spans="2:9" customFormat="1" ht="15.75" hidden="1" x14ac:dyDescent="0.25">
      <c r="B16" s="28">
        <v>42121</v>
      </c>
      <c r="C16" s="11" t="s">
        <v>139</v>
      </c>
      <c r="D16" s="26">
        <v>0</v>
      </c>
      <c r="E16" s="26">
        <v>0</v>
      </c>
      <c r="F16" s="54"/>
      <c r="G16" s="26">
        <f t="shared" si="1"/>
        <v>0</v>
      </c>
      <c r="H16" s="13">
        <f t="shared" si="0"/>
        <v>0</v>
      </c>
      <c r="I16" s="26">
        <f t="shared" si="2"/>
        <v>-1</v>
      </c>
    </row>
    <row r="17" spans="2:9" ht="15.75" x14ac:dyDescent="0.25">
      <c r="B17" s="56">
        <v>42121</v>
      </c>
      <c r="C17" s="57" t="s">
        <v>143</v>
      </c>
      <c r="D17" s="58">
        <v>0.4</v>
      </c>
      <c r="E17" s="58">
        <v>1</v>
      </c>
      <c r="F17" s="59">
        <v>0.6</v>
      </c>
      <c r="G17" s="58">
        <f t="shared" si="1"/>
        <v>0.6</v>
      </c>
      <c r="H17" s="60">
        <f t="shared" si="0"/>
        <v>0.19999999999999996</v>
      </c>
      <c r="I17" s="58">
        <f t="shared" si="2"/>
        <v>0.33333333333333326</v>
      </c>
    </row>
    <row r="18" spans="2:9" ht="15.75" x14ac:dyDescent="0.25">
      <c r="B18" s="56">
        <v>42121</v>
      </c>
      <c r="C18" s="57" t="s">
        <v>144</v>
      </c>
      <c r="D18" s="58">
        <v>0.9</v>
      </c>
      <c r="E18" s="58">
        <v>1</v>
      </c>
      <c r="F18" s="59">
        <v>1</v>
      </c>
      <c r="G18" s="58">
        <f t="shared" si="1"/>
        <v>9.9999999999999978E-2</v>
      </c>
      <c r="H18" s="60">
        <f t="shared" si="0"/>
        <v>9.9999999999999978E-2</v>
      </c>
      <c r="I18" s="58">
        <f t="shared" si="2"/>
        <v>1</v>
      </c>
    </row>
    <row r="19" spans="2:9" ht="15.75" x14ac:dyDescent="0.25">
      <c r="B19" s="56">
        <v>42121</v>
      </c>
      <c r="C19" s="57" t="s">
        <v>146</v>
      </c>
      <c r="D19" s="58">
        <v>0.7</v>
      </c>
      <c r="E19" s="58">
        <v>1</v>
      </c>
      <c r="F19" s="59">
        <v>0.75</v>
      </c>
      <c r="G19" s="58">
        <f t="shared" si="1"/>
        <v>0.30000000000000004</v>
      </c>
      <c r="H19" s="60">
        <f t="shared" si="0"/>
        <v>5.0000000000000044E-2</v>
      </c>
      <c r="I19" s="58">
        <f t="shared" si="2"/>
        <v>0.1666666666666668</v>
      </c>
    </row>
    <row r="20" spans="2:9" ht="15.75" x14ac:dyDescent="0.25">
      <c r="B20" s="56">
        <v>42121</v>
      </c>
      <c r="C20" s="57" t="s">
        <v>147</v>
      </c>
      <c r="D20" s="58">
        <v>0.95</v>
      </c>
      <c r="E20" s="58">
        <v>1</v>
      </c>
      <c r="F20" s="59">
        <v>0.95</v>
      </c>
      <c r="G20" s="58">
        <f t="shared" si="1"/>
        <v>5.0000000000000044E-2</v>
      </c>
      <c r="H20" s="60">
        <f t="shared" si="0"/>
        <v>0</v>
      </c>
      <c r="I20" s="58">
        <f t="shared" si="2"/>
        <v>0</v>
      </c>
    </row>
    <row r="21" spans="2:9" customFormat="1" ht="15.75" hidden="1" x14ac:dyDescent="0.25">
      <c r="B21" s="28">
        <v>42121</v>
      </c>
      <c r="C21" s="39" t="s">
        <v>148</v>
      </c>
      <c r="D21" s="26">
        <v>1</v>
      </c>
      <c r="E21" s="26">
        <v>1</v>
      </c>
      <c r="F21" s="54"/>
      <c r="G21" s="26">
        <f t="shared" si="1"/>
        <v>0</v>
      </c>
      <c r="H21" s="13">
        <f t="shared" si="0"/>
        <v>0</v>
      </c>
      <c r="I21" s="26">
        <f t="shared" si="2"/>
        <v>-1</v>
      </c>
    </row>
    <row r="22" spans="2:9" ht="15.75" thickBot="1" x14ac:dyDescent="0.3"/>
    <row r="23" spans="2:9" ht="29.25" thickBot="1" x14ac:dyDescent="0.3">
      <c r="E23" s="77" t="s">
        <v>111</v>
      </c>
      <c r="F23" s="78"/>
      <c r="G23" s="78"/>
      <c r="H23" s="79"/>
      <c r="I23" s="63">
        <f>AVERAGEIF(I3:I21,"&gt;=0")</f>
        <v>0.26785714285714285</v>
      </c>
    </row>
    <row r="24" spans="2:9" ht="29.25" thickBot="1" x14ac:dyDescent="0.3">
      <c r="E24" s="80" t="s">
        <v>125</v>
      </c>
      <c r="F24" s="81"/>
      <c r="G24" s="81"/>
      <c r="H24" s="82"/>
      <c r="I24" s="64">
        <f>AVERAGE(G3:G21)</f>
        <v>0.24473684210526309</v>
      </c>
    </row>
  </sheetData>
  <autoFilter ref="B2:I21">
    <filterColumn colId="5">
      <filters>
        <filter val="10%"/>
        <filter val="100%"/>
        <filter val="13%"/>
        <filter val="15%"/>
        <filter val="20%"/>
        <filter val="3%"/>
        <filter val="30%"/>
        <filter val="4%"/>
        <filter val="5%"/>
        <filter val="60%"/>
        <filter val="90%"/>
      </filters>
    </filterColumn>
    <sortState ref="B5:I17">
      <sortCondition ref="G2:G17"/>
    </sortState>
  </autoFilter>
  <mergeCells count="2">
    <mergeCell ref="E23:H23"/>
    <mergeCell ref="E24:H24"/>
  </mergeCells>
  <conditionalFormatting sqref="D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4 D3:D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5 D3:D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6 D3:D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1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21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1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sqref="E3:E21">
      <formula1>E3&gt;=D3</formula1>
    </dataValidation>
    <dataValidation type="custom" allowBlank="1" showInputMessage="1" showErrorMessage="1" errorTitle="Error en Estado Final" error="El porcentaje final no puede ser menor al porcentaje inicial." sqref="F3:F21">
      <formula1>F3&gt;=D3</formula1>
    </dataValidation>
    <dataValidation allowBlank="1" showInputMessage="1" showErrorMessage="1" errorTitle="Error en Estado Final" error="El porcentaje final no puede ser menor al porcentaje inicial." sqref="G3:H21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6"/>
  <sheetViews>
    <sheetView showGridLines="0" zoomScale="85" zoomScaleNormal="85" workbookViewId="0">
      <selection activeCell="F20" sqref="F20:F21"/>
    </sheetView>
  </sheetViews>
  <sheetFormatPr baseColWidth="10" defaultRowHeight="15" x14ac:dyDescent="0.25"/>
  <cols>
    <col min="1" max="1" width="2.5703125" style="55" customWidth="1"/>
    <col min="2" max="2" width="15.7109375" style="55" bestFit="1" customWidth="1"/>
    <col min="3" max="3" width="81" style="55" bestFit="1" customWidth="1"/>
    <col min="4" max="4" width="14.28515625" style="55" bestFit="1" customWidth="1"/>
    <col min="5" max="5" width="18.42578125" style="55" bestFit="1" customWidth="1"/>
    <col min="6" max="6" width="14" style="55" bestFit="1" customWidth="1"/>
    <col min="7" max="7" width="18.42578125" style="55" bestFit="1" customWidth="1"/>
    <col min="8" max="8" width="14.5703125" style="55" bestFit="1" customWidth="1"/>
    <col min="9" max="9" width="19.28515625" style="55" bestFit="1" customWidth="1"/>
    <col min="10" max="16384" width="11.42578125" style="55"/>
  </cols>
  <sheetData>
    <row r="1" spans="2:9" ht="8.25" customHeight="1" x14ac:dyDescent="0.25"/>
    <row r="2" spans="2:9" s="52" customFormat="1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customFormat="1" ht="15.75" x14ac:dyDescent="0.25">
      <c r="B3" s="28">
        <v>42135</v>
      </c>
      <c r="C3" s="11" t="s">
        <v>37</v>
      </c>
      <c r="D3" s="26">
        <v>0.95</v>
      </c>
      <c r="E3" s="26">
        <v>1</v>
      </c>
      <c r="F3" s="54">
        <v>1</v>
      </c>
      <c r="G3" s="26">
        <f>E3-D3</f>
        <v>5.0000000000000044E-2</v>
      </c>
      <c r="H3" s="13">
        <f t="shared" ref="H3:H18" si="0">IF(F3=0,0,F3-D3)</f>
        <v>5.0000000000000044E-2</v>
      </c>
      <c r="I3" s="26">
        <f>IF(G3&gt;0,IF(H3&gt;0,H3/G3,0),IF(H3&gt;0,(1+H3),-1))</f>
        <v>1</v>
      </c>
    </row>
    <row r="4" spans="2:9" customFormat="1" ht="15.75" x14ac:dyDescent="0.25">
      <c r="B4" s="28">
        <v>42135</v>
      </c>
      <c r="C4" s="11" t="s">
        <v>38</v>
      </c>
      <c r="D4" s="26">
        <v>0.35</v>
      </c>
      <c r="E4" s="26">
        <v>0.5</v>
      </c>
      <c r="F4" s="54">
        <v>0.35</v>
      </c>
      <c r="G4" s="26">
        <f t="shared" ref="G4:G18" si="1">E4-D4</f>
        <v>0.15000000000000002</v>
      </c>
      <c r="H4" s="13">
        <f t="shared" si="0"/>
        <v>0</v>
      </c>
      <c r="I4" s="26">
        <f t="shared" ref="I4:I18" si="2">IF(G4&gt;0,IF(H4&gt;0,H4/G4,0),IF(H4&gt;0,(1+H4),-1))</f>
        <v>0</v>
      </c>
    </row>
    <row r="5" spans="2:9" ht="15.75" x14ac:dyDescent="0.25">
      <c r="B5" s="56">
        <v>42135</v>
      </c>
      <c r="C5" s="57" t="s">
        <v>84</v>
      </c>
      <c r="D5" s="58">
        <v>0.96</v>
      </c>
      <c r="E5" s="58">
        <v>0.97</v>
      </c>
      <c r="F5" s="59">
        <v>0.96</v>
      </c>
      <c r="G5" s="58">
        <f t="shared" si="1"/>
        <v>1.0000000000000009E-2</v>
      </c>
      <c r="H5" s="60">
        <f t="shared" si="0"/>
        <v>0</v>
      </c>
      <c r="I5" s="58">
        <f t="shared" si="2"/>
        <v>0</v>
      </c>
    </row>
    <row r="6" spans="2:9" ht="15.75" x14ac:dyDescent="0.25">
      <c r="B6" s="56">
        <v>42135</v>
      </c>
      <c r="C6" s="61" t="s">
        <v>153</v>
      </c>
      <c r="D6" s="58">
        <v>0.97</v>
      </c>
      <c r="E6" s="58">
        <v>1</v>
      </c>
      <c r="F6" s="59">
        <v>0.97</v>
      </c>
      <c r="G6" s="58">
        <f t="shared" si="1"/>
        <v>3.0000000000000027E-2</v>
      </c>
      <c r="H6" s="60">
        <f t="shared" si="0"/>
        <v>0</v>
      </c>
      <c r="I6" s="58">
        <f t="shared" si="2"/>
        <v>0</v>
      </c>
    </row>
    <row r="7" spans="2:9" ht="15.75" x14ac:dyDescent="0.25">
      <c r="B7" s="56">
        <v>42135</v>
      </c>
      <c r="C7" s="57" t="s">
        <v>140</v>
      </c>
      <c r="D7" s="58">
        <v>0.9</v>
      </c>
      <c r="E7" s="58">
        <v>1</v>
      </c>
      <c r="F7" s="59">
        <v>0.9</v>
      </c>
      <c r="G7" s="58">
        <f t="shared" si="1"/>
        <v>9.9999999999999978E-2</v>
      </c>
      <c r="H7" s="60">
        <f t="shared" si="0"/>
        <v>0</v>
      </c>
      <c r="I7" s="58">
        <f t="shared" si="2"/>
        <v>0</v>
      </c>
    </row>
    <row r="8" spans="2:9" ht="15.75" x14ac:dyDescent="0.25">
      <c r="B8" s="56">
        <v>42135</v>
      </c>
      <c r="C8" s="57" t="s">
        <v>118</v>
      </c>
      <c r="D8" s="58">
        <v>0.85</v>
      </c>
      <c r="E8" s="58">
        <v>0.9</v>
      </c>
      <c r="F8" s="59">
        <v>0.95</v>
      </c>
      <c r="G8" s="58">
        <f t="shared" si="1"/>
        <v>5.0000000000000044E-2</v>
      </c>
      <c r="H8" s="60">
        <f t="shared" si="0"/>
        <v>9.9999999999999978E-2</v>
      </c>
      <c r="I8" s="58">
        <f t="shared" si="2"/>
        <v>1.9999999999999978</v>
      </c>
    </row>
    <row r="9" spans="2:9" ht="15.75" x14ac:dyDescent="0.25">
      <c r="B9" s="56">
        <v>42135</v>
      </c>
      <c r="C9" s="62" t="s">
        <v>155</v>
      </c>
      <c r="D9" s="58">
        <v>0.1</v>
      </c>
      <c r="E9" s="58">
        <v>1</v>
      </c>
      <c r="F9" s="59">
        <v>0.1</v>
      </c>
      <c r="G9" s="58">
        <f t="shared" si="1"/>
        <v>0.9</v>
      </c>
      <c r="H9" s="60">
        <f t="shared" si="0"/>
        <v>0</v>
      </c>
      <c r="I9" s="58">
        <f t="shared" si="2"/>
        <v>0</v>
      </c>
    </row>
    <row r="10" spans="2:9" ht="15.75" x14ac:dyDescent="0.25">
      <c r="B10" s="56">
        <v>42135</v>
      </c>
      <c r="C10" s="57" t="s">
        <v>74</v>
      </c>
      <c r="D10" s="58">
        <v>0.85</v>
      </c>
      <c r="E10" s="58">
        <v>1</v>
      </c>
      <c r="F10" s="59">
        <v>0.85</v>
      </c>
      <c r="G10" s="58">
        <f t="shared" si="1"/>
        <v>0.15000000000000002</v>
      </c>
      <c r="H10" s="60">
        <f t="shared" si="0"/>
        <v>0</v>
      </c>
      <c r="I10" s="58">
        <f t="shared" si="2"/>
        <v>0</v>
      </c>
    </row>
    <row r="11" spans="2:9" ht="15.75" x14ac:dyDescent="0.25">
      <c r="B11" s="56">
        <v>42135</v>
      </c>
      <c r="C11" s="57" t="s">
        <v>134</v>
      </c>
      <c r="D11" s="58">
        <v>0.87</v>
      </c>
      <c r="E11" s="58">
        <v>1</v>
      </c>
      <c r="F11" s="59">
        <v>0.87</v>
      </c>
      <c r="G11" s="58">
        <f t="shared" si="1"/>
        <v>0.13</v>
      </c>
      <c r="H11" s="60">
        <f t="shared" si="0"/>
        <v>0</v>
      </c>
      <c r="I11" s="58">
        <f t="shared" si="2"/>
        <v>0</v>
      </c>
    </row>
    <row r="12" spans="2:9" ht="15.75" x14ac:dyDescent="0.25">
      <c r="B12" s="56">
        <v>42135</v>
      </c>
      <c r="C12" s="57" t="s">
        <v>137</v>
      </c>
      <c r="D12" s="58">
        <v>0</v>
      </c>
      <c r="E12" s="58">
        <v>0</v>
      </c>
      <c r="F12" s="59">
        <v>0</v>
      </c>
      <c r="G12" s="58">
        <f t="shared" si="1"/>
        <v>0</v>
      </c>
      <c r="H12" s="60">
        <f t="shared" si="0"/>
        <v>0</v>
      </c>
      <c r="I12" s="58">
        <f t="shared" si="2"/>
        <v>-1</v>
      </c>
    </row>
    <row r="13" spans="2:9" customFormat="1" ht="15.75" x14ac:dyDescent="0.25">
      <c r="B13" s="28">
        <v>42135</v>
      </c>
      <c r="C13" s="11" t="s">
        <v>91</v>
      </c>
      <c r="D13" s="26">
        <v>0</v>
      </c>
      <c r="E13" s="26">
        <v>0</v>
      </c>
      <c r="F13" s="54">
        <v>0</v>
      </c>
      <c r="G13" s="26">
        <f t="shared" si="1"/>
        <v>0</v>
      </c>
      <c r="H13" s="13">
        <f t="shared" si="0"/>
        <v>0</v>
      </c>
      <c r="I13" s="26">
        <f t="shared" si="2"/>
        <v>-1</v>
      </c>
    </row>
    <row r="14" spans="2:9" customFormat="1" ht="15.75" x14ac:dyDescent="0.25">
      <c r="B14" s="28">
        <v>42135</v>
      </c>
      <c r="C14" s="11" t="s">
        <v>139</v>
      </c>
      <c r="D14" s="26">
        <v>0</v>
      </c>
      <c r="E14" s="26">
        <v>0</v>
      </c>
      <c r="F14" s="54">
        <v>0</v>
      </c>
      <c r="G14" s="26">
        <f t="shared" si="1"/>
        <v>0</v>
      </c>
      <c r="H14" s="13">
        <f t="shared" si="0"/>
        <v>0</v>
      </c>
      <c r="I14" s="26">
        <f t="shared" si="2"/>
        <v>-1</v>
      </c>
    </row>
    <row r="15" spans="2:9" ht="15.75" x14ac:dyDescent="0.25">
      <c r="B15" s="56">
        <v>42135</v>
      </c>
      <c r="C15" s="57" t="s">
        <v>143</v>
      </c>
      <c r="D15" s="58">
        <v>0.6</v>
      </c>
      <c r="E15" s="58">
        <v>1</v>
      </c>
      <c r="F15" s="59">
        <v>0.6</v>
      </c>
      <c r="G15" s="58">
        <f t="shared" si="1"/>
        <v>0.4</v>
      </c>
      <c r="H15" s="60">
        <f t="shared" si="0"/>
        <v>0</v>
      </c>
      <c r="I15" s="58">
        <f t="shared" si="2"/>
        <v>0</v>
      </c>
    </row>
    <row r="16" spans="2:9" ht="15.75" x14ac:dyDescent="0.25">
      <c r="B16" s="56">
        <v>42135</v>
      </c>
      <c r="C16" s="57" t="s">
        <v>150</v>
      </c>
      <c r="D16" s="58">
        <v>0</v>
      </c>
      <c r="E16" s="58">
        <v>1</v>
      </c>
      <c r="F16" s="59">
        <v>0</v>
      </c>
      <c r="G16" s="58">
        <f t="shared" si="1"/>
        <v>1</v>
      </c>
      <c r="H16" s="60">
        <f t="shared" si="0"/>
        <v>0</v>
      </c>
      <c r="I16" s="58">
        <f t="shared" si="2"/>
        <v>0</v>
      </c>
    </row>
    <row r="17" spans="2:9" ht="15.75" x14ac:dyDescent="0.25">
      <c r="B17" s="56">
        <v>42135</v>
      </c>
      <c r="C17" s="57" t="s">
        <v>146</v>
      </c>
      <c r="D17" s="58">
        <v>0.75</v>
      </c>
      <c r="E17" s="58">
        <v>1</v>
      </c>
      <c r="F17" s="59">
        <v>0.75</v>
      </c>
      <c r="G17" s="58">
        <f t="shared" si="1"/>
        <v>0.25</v>
      </c>
      <c r="H17" s="60">
        <f t="shared" si="0"/>
        <v>0</v>
      </c>
      <c r="I17" s="58">
        <f t="shared" si="2"/>
        <v>0</v>
      </c>
    </row>
    <row r="18" spans="2:9" ht="15.75" x14ac:dyDescent="0.25">
      <c r="B18" s="56">
        <v>42135</v>
      </c>
      <c r="C18" s="57" t="s">
        <v>147</v>
      </c>
      <c r="D18" s="58">
        <v>0.95</v>
      </c>
      <c r="E18" s="58">
        <v>1</v>
      </c>
      <c r="F18" s="59">
        <v>0.95</v>
      </c>
      <c r="G18" s="58">
        <f t="shared" si="1"/>
        <v>5.0000000000000044E-2</v>
      </c>
      <c r="H18" s="60">
        <f t="shared" si="0"/>
        <v>0</v>
      </c>
      <c r="I18" s="58">
        <f t="shared" si="2"/>
        <v>0</v>
      </c>
    </row>
    <row r="19" spans="2:9" ht="15.75" x14ac:dyDescent="0.25">
      <c r="B19" s="56">
        <v>42135</v>
      </c>
      <c r="C19" s="57" t="s">
        <v>151</v>
      </c>
      <c r="D19" s="58">
        <v>0</v>
      </c>
      <c r="E19" s="58">
        <v>1</v>
      </c>
      <c r="F19" s="59">
        <v>0</v>
      </c>
      <c r="G19" s="58">
        <f t="shared" ref="G19:G20" si="3">E19-D19</f>
        <v>1</v>
      </c>
      <c r="H19" s="60">
        <f t="shared" ref="H19:H20" si="4">IF(F19=0,0,F19-D19)</f>
        <v>0</v>
      </c>
      <c r="I19" s="58">
        <f t="shared" ref="I19:I20" si="5">IF(G19&gt;0,IF(H19&gt;0,H19/G19,0),IF(H19&gt;0,(1+H19),-1))</f>
        <v>0</v>
      </c>
    </row>
    <row r="20" spans="2:9" ht="15.75" x14ac:dyDescent="0.25">
      <c r="B20" s="56">
        <v>42135</v>
      </c>
      <c r="C20" s="57" t="s">
        <v>156</v>
      </c>
      <c r="D20" s="58">
        <v>0</v>
      </c>
      <c r="E20" s="58">
        <v>1</v>
      </c>
      <c r="F20" s="59">
        <v>1</v>
      </c>
      <c r="G20" s="58">
        <f t="shared" si="3"/>
        <v>1</v>
      </c>
      <c r="H20" s="60">
        <f t="shared" si="4"/>
        <v>1</v>
      </c>
      <c r="I20" s="58">
        <f t="shared" si="5"/>
        <v>1</v>
      </c>
    </row>
    <row r="21" spans="2:9" ht="15.75" x14ac:dyDescent="0.25">
      <c r="B21" s="56">
        <v>42135</v>
      </c>
      <c r="C21" s="57" t="s">
        <v>152</v>
      </c>
      <c r="D21" s="58">
        <v>0</v>
      </c>
      <c r="E21" s="58">
        <v>1</v>
      </c>
      <c r="F21" s="59">
        <v>1</v>
      </c>
      <c r="G21" s="58">
        <f t="shared" ref="G21" si="6">E21-D21</f>
        <v>1</v>
      </c>
      <c r="H21" s="60">
        <f t="shared" ref="H21" si="7">IF(F21=0,0,F21-D21)</f>
        <v>1</v>
      </c>
      <c r="I21" s="58">
        <f t="shared" ref="I21" si="8">IF(G21&gt;0,IF(H21&gt;0,H21/G21,0),IF(H21&gt;0,(1+H21),-1))</f>
        <v>1</v>
      </c>
    </row>
    <row r="22" spans="2:9" ht="15.75" x14ac:dyDescent="0.25">
      <c r="B22" s="56">
        <v>42135</v>
      </c>
      <c r="C22" s="57" t="s">
        <v>157</v>
      </c>
      <c r="D22" s="58">
        <v>0</v>
      </c>
      <c r="E22" s="58">
        <v>1</v>
      </c>
      <c r="F22" s="59">
        <v>0.9</v>
      </c>
      <c r="G22" s="58">
        <f t="shared" ref="G22" si="9">E22-D22</f>
        <v>1</v>
      </c>
      <c r="H22" s="60">
        <f t="shared" ref="H22" si="10">IF(F22=0,0,F22-D22)</f>
        <v>0.9</v>
      </c>
      <c r="I22" s="58">
        <f t="shared" ref="I22" si="11">IF(G22&gt;0,IF(H22&gt;0,H22/G22,0),IF(H22&gt;0,(1+H22),-1))</f>
        <v>0.9</v>
      </c>
    </row>
    <row r="23" spans="2:9" ht="15.75" x14ac:dyDescent="0.25">
      <c r="B23" s="56">
        <v>42135</v>
      </c>
      <c r="C23" s="57" t="s">
        <v>154</v>
      </c>
      <c r="D23" s="58">
        <v>0</v>
      </c>
      <c r="E23" s="58">
        <v>1</v>
      </c>
      <c r="F23" s="59">
        <v>0</v>
      </c>
      <c r="G23" s="58">
        <f t="shared" ref="G23" si="12">E23-D23</f>
        <v>1</v>
      </c>
      <c r="H23" s="60">
        <f t="shared" ref="H23" si="13">IF(F23=0,0,F23-D23)</f>
        <v>0</v>
      </c>
      <c r="I23" s="58">
        <f t="shared" ref="I23" si="14">IF(G23&gt;0,IF(H23&gt;0,H23/G23,0),IF(H23&gt;0,(1+H23),-1))</f>
        <v>0</v>
      </c>
    </row>
    <row r="24" spans="2:9" ht="15.75" thickBot="1" x14ac:dyDescent="0.3"/>
    <row r="25" spans="2:9" ht="29.25" thickBot="1" x14ac:dyDescent="0.3">
      <c r="E25" s="77" t="s">
        <v>111</v>
      </c>
      <c r="F25" s="78"/>
      <c r="G25" s="78"/>
      <c r="H25" s="79"/>
      <c r="I25" s="63">
        <f>AVERAGEIF(I3:I23,"&gt;=0")</f>
        <v>0.32777777777777772</v>
      </c>
    </row>
    <row r="26" spans="2:9" ht="29.25" thickBot="1" x14ac:dyDescent="0.3">
      <c r="E26" s="80" t="s">
        <v>125</v>
      </c>
      <c r="F26" s="81"/>
      <c r="G26" s="81"/>
      <c r="H26" s="82"/>
      <c r="I26" s="64">
        <f>AVERAGE(G3:G23)</f>
        <v>0.39380952380952378</v>
      </c>
    </row>
  </sheetData>
  <autoFilter ref="B2:I23">
    <sortState ref="B5:I17">
      <sortCondition ref="G2:G17"/>
    </sortState>
  </autoFilter>
  <mergeCells count="2">
    <mergeCell ref="E25:H25"/>
    <mergeCell ref="E26:H26"/>
  </mergeCells>
  <conditionalFormatting sqref="D1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:D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4 D3:D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1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2 D3:D9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4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4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6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8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8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9 D21 D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 G21 G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1 D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 G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23"/>
    <dataValidation type="custom" allowBlank="1" showInputMessage="1" showErrorMessage="1" errorTitle="Error en Estado Final" error="El porcentaje final no puede ser menor al porcentaje inicial." sqref="F3:F23">
      <formula1>F3&gt;=D3</formula1>
    </dataValidation>
    <dataValidation type="custom" allowBlank="1" showInputMessage="1" showErrorMessage="1" sqref="E3:E23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4"/>
  <sheetViews>
    <sheetView showGridLines="0" zoomScale="85" zoomScaleNormal="85" workbookViewId="0">
      <selection activeCell="F20" sqref="F20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1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56">
        <v>42142</v>
      </c>
      <c r="C3" s="65" t="s">
        <v>38</v>
      </c>
      <c r="D3" s="58">
        <v>0.35</v>
      </c>
      <c r="E3" s="58">
        <v>0.35</v>
      </c>
      <c r="F3" s="59">
        <v>0.35</v>
      </c>
      <c r="G3" s="58">
        <f t="shared" ref="G3:G21" si="0">E3-D3</f>
        <v>0</v>
      </c>
      <c r="H3" s="60">
        <f t="shared" ref="H3:H21" si="1">IF(F3=0,0,F3-D3)</f>
        <v>0</v>
      </c>
      <c r="I3" s="58">
        <f t="shared" ref="I3:I21" si="2">IF(G3&gt;0,IF(H3&gt;0,H3/G3,0),IF(H3&gt;0,(1+H3),-1))</f>
        <v>-1</v>
      </c>
    </row>
    <row r="4" spans="2:9" ht="15.75" x14ac:dyDescent="0.25">
      <c r="B4" s="56">
        <v>42142</v>
      </c>
      <c r="C4" s="66" t="s">
        <v>84</v>
      </c>
      <c r="D4" s="58">
        <v>0.96</v>
      </c>
      <c r="E4" s="58">
        <v>1</v>
      </c>
      <c r="F4" s="59">
        <v>0.96</v>
      </c>
      <c r="G4" s="58">
        <f t="shared" si="0"/>
        <v>4.0000000000000036E-2</v>
      </c>
      <c r="H4" s="60">
        <f t="shared" si="1"/>
        <v>0</v>
      </c>
      <c r="I4" s="58">
        <f t="shared" si="2"/>
        <v>0</v>
      </c>
    </row>
    <row r="5" spans="2:9" ht="15.75" x14ac:dyDescent="0.25">
      <c r="B5" s="56">
        <v>42142</v>
      </c>
      <c r="C5" s="67" t="s">
        <v>153</v>
      </c>
      <c r="D5" s="58">
        <v>0.97</v>
      </c>
      <c r="E5" s="58">
        <v>1</v>
      </c>
      <c r="F5" s="59">
        <v>0.97</v>
      </c>
      <c r="G5" s="58">
        <f t="shared" si="0"/>
        <v>3.0000000000000027E-2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42142</v>
      </c>
      <c r="C6" s="66" t="s">
        <v>140</v>
      </c>
      <c r="D6" s="58">
        <v>0.9</v>
      </c>
      <c r="E6" s="58">
        <v>1</v>
      </c>
      <c r="F6" s="59">
        <v>0.9</v>
      </c>
      <c r="G6" s="58">
        <f t="shared" si="0"/>
        <v>9.9999999999999978E-2</v>
      </c>
      <c r="H6" s="60">
        <f t="shared" si="1"/>
        <v>0</v>
      </c>
      <c r="I6" s="58">
        <f t="shared" si="2"/>
        <v>0</v>
      </c>
    </row>
    <row r="7" spans="2:9" ht="15.75" x14ac:dyDescent="0.25">
      <c r="B7" s="56">
        <v>42142</v>
      </c>
      <c r="C7" s="66" t="s">
        <v>118</v>
      </c>
      <c r="D7" s="58">
        <v>0.95</v>
      </c>
      <c r="E7" s="58">
        <v>1</v>
      </c>
      <c r="F7" s="59">
        <v>0.97</v>
      </c>
      <c r="G7" s="58">
        <f t="shared" si="0"/>
        <v>5.0000000000000044E-2</v>
      </c>
      <c r="H7" s="60">
        <f t="shared" si="1"/>
        <v>2.0000000000000018E-2</v>
      </c>
      <c r="I7" s="58">
        <f t="shared" si="2"/>
        <v>0.4</v>
      </c>
    </row>
    <row r="8" spans="2:9" ht="15.75" x14ac:dyDescent="0.25">
      <c r="B8" s="56">
        <v>42142</v>
      </c>
      <c r="C8" s="68" t="s">
        <v>155</v>
      </c>
      <c r="D8" s="58">
        <v>0.1</v>
      </c>
      <c r="E8" s="58">
        <v>1</v>
      </c>
      <c r="F8" s="59">
        <v>0.1</v>
      </c>
      <c r="G8" s="58">
        <f t="shared" si="0"/>
        <v>0.9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42142</v>
      </c>
      <c r="C9" s="66" t="s">
        <v>74</v>
      </c>
      <c r="D9" s="58">
        <v>0.85</v>
      </c>
      <c r="E9" s="58">
        <v>1</v>
      </c>
      <c r="F9" s="59">
        <v>0.85</v>
      </c>
      <c r="G9" s="58">
        <f t="shared" si="0"/>
        <v>0.15000000000000002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42142</v>
      </c>
      <c r="C10" s="66" t="s">
        <v>134</v>
      </c>
      <c r="D10" s="58">
        <v>0.87</v>
      </c>
      <c r="E10" s="58">
        <v>1</v>
      </c>
      <c r="F10" s="59">
        <v>0.87</v>
      </c>
      <c r="G10" s="58">
        <f t="shared" si="0"/>
        <v>0.13</v>
      </c>
      <c r="H10" s="60">
        <f t="shared" si="1"/>
        <v>0</v>
      </c>
      <c r="I10" s="58">
        <f t="shared" si="2"/>
        <v>0</v>
      </c>
    </row>
    <row r="11" spans="2:9" ht="15.75" x14ac:dyDescent="0.25">
      <c r="B11" s="56">
        <v>42142</v>
      </c>
      <c r="C11" s="66" t="s">
        <v>137</v>
      </c>
      <c r="D11" s="58">
        <v>0</v>
      </c>
      <c r="E11" s="58">
        <v>0</v>
      </c>
      <c r="F11" s="59">
        <v>0</v>
      </c>
      <c r="G11" s="58">
        <f t="shared" si="0"/>
        <v>0</v>
      </c>
      <c r="H11" s="60">
        <f t="shared" si="1"/>
        <v>0</v>
      </c>
      <c r="I11" s="58">
        <f t="shared" si="2"/>
        <v>-1</v>
      </c>
    </row>
    <row r="12" spans="2:9" ht="15.75" x14ac:dyDescent="0.25">
      <c r="B12" s="56">
        <v>42142</v>
      </c>
      <c r="C12" s="65" t="s">
        <v>91</v>
      </c>
      <c r="D12" s="58">
        <v>0</v>
      </c>
      <c r="E12" s="58">
        <v>0</v>
      </c>
      <c r="F12" s="59">
        <v>0</v>
      </c>
      <c r="G12" s="58">
        <f t="shared" si="0"/>
        <v>0</v>
      </c>
      <c r="H12" s="60">
        <f t="shared" si="1"/>
        <v>0</v>
      </c>
      <c r="I12" s="58">
        <f t="shared" si="2"/>
        <v>-1</v>
      </c>
    </row>
    <row r="13" spans="2:9" ht="15.75" x14ac:dyDescent="0.25">
      <c r="B13" s="56">
        <v>42142</v>
      </c>
      <c r="C13" s="65" t="s">
        <v>139</v>
      </c>
      <c r="D13" s="58">
        <v>0</v>
      </c>
      <c r="E13" s="58">
        <v>0</v>
      </c>
      <c r="F13" s="59">
        <v>0</v>
      </c>
      <c r="G13" s="58">
        <f t="shared" si="0"/>
        <v>0</v>
      </c>
      <c r="H13" s="60">
        <f t="shared" si="1"/>
        <v>0</v>
      </c>
      <c r="I13" s="58">
        <f t="shared" si="2"/>
        <v>-1</v>
      </c>
    </row>
    <row r="14" spans="2:9" ht="15.75" x14ac:dyDescent="0.25">
      <c r="B14" s="56">
        <v>42142</v>
      </c>
      <c r="C14" s="66" t="s">
        <v>143</v>
      </c>
      <c r="D14" s="58">
        <v>0.6</v>
      </c>
      <c r="E14" s="58">
        <v>1</v>
      </c>
      <c r="F14" s="59">
        <v>0.6</v>
      </c>
      <c r="G14" s="58">
        <f t="shared" si="0"/>
        <v>0.4</v>
      </c>
      <c r="H14" s="60">
        <f t="shared" si="1"/>
        <v>0</v>
      </c>
      <c r="I14" s="58">
        <f t="shared" si="2"/>
        <v>0</v>
      </c>
    </row>
    <row r="15" spans="2:9" ht="15.75" x14ac:dyDescent="0.25">
      <c r="B15" s="56">
        <v>42142</v>
      </c>
      <c r="C15" s="66" t="s">
        <v>150</v>
      </c>
      <c r="D15" s="58">
        <v>0</v>
      </c>
      <c r="E15" s="58">
        <v>1</v>
      </c>
      <c r="F15" s="59">
        <v>0</v>
      </c>
      <c r="G15" s="58">
        <f t="shared" si="0"/>
        <v>1</v>
      </c>
      <c r="H15" s="60">
        <f t="shared" si="1"/>
        <v>0</v>
      </c>
      <c r="I15" s="58">
        <f t="shared" si="2"/>
        <v>0</v>
      </c>
    </row>
    <row r="16" spans="2:9" ht="15.75" x14ac:dyDescent="0.25">
      <c r="B16" s="56">
        <v>42142</v>
      </c>
      <c r="C16" s="66" t="s">
        <v>146</v>
      </c>
      <c r="D16" s="58">
        <v>0.75</v>
      </c>
      <c r="E16" s="58">
        <v>1</v>
      </c>
      <c r="F16" s="59">
        <v>0.75</v>
      </c>
      <c r="G16" s="58">
        <f t="shared" si="0"/>
        <v>0.25</v>
      </c>
      <c r="H16" s="60">
        <f t="shared" si="1"/>
        <v>0</v>
      </c>
      <c r="I16" s="58">
        <f t="shared" si="2"/>
        <v>0</v>
      </c>
    </row>
    <row r="17" spans="2:9" ht="15.75" x14ac:dyDescent="0.25">
      <c r="B17" s="56">
        <v>42142</v>
      </c>
      <c r="C17" s="66" t="s">
        <v>147</v>
      </c>
      <c r="D17" s="58">
        <v>0.95</v>
      </c>
      <c r="E17" s="58">
        <v>0.95</v>
      </c>
      <c r="F17" s="59">
        <v>0.95</v>
      </c>
      <c r="G17" s="58">
        <f t="shared" si="0"/>
        <v>0</v>
      </c>
      <c r="H17" s="60">
        <f t="shared" si="1"/>
        <v>0</v>
      </c>
      <c r="I17" s="58">
        <f t="shared" si="2"/>
        <v>-1</v>
      </c>
    </row>
    <row r="18" spans="2:9" ht="15.75" x14ac:dyDescent="0.25">
      <c r="B18" s="56">
        <v>42142</v>
      </c>
      <c r="C18" s="66" t="s">
        <v>151</v>
      </c>
      <c r="D18" s="58">
        <v>0</v>
      </c>
      <c r="E18" s="58">
        <v>1</v>
      </c>
      <c r="F18" s="59">
        <v>0.1</v>
      </c>
      <c r="G18" s="58">
        <f t="shared" si="0"/>
        <v>1</v>
      </c>
      <c r="H18" s="60">
        <f t="shared" si="1"/>
        <v>0.1</v>
      </c>
      <c r="I18" s="58">
        <f t="shared" si="2"/>
        <v>0.1</v>
      </c>
    </row>
    <row r="19" spans="2:9" ht="15.75" x14ac:dyDescent="0.25">
      <c r="B19" s="56">
        <v>42142</v>
      </c>
      <c r="C19" s="66" t="s">
        <v>158</v>
      </c>
      <c r="D19" s="58">
        <v>0</v>
      </c>
      <c r="E19" s="58">
        <v>1</v>
      </c>
      <c r="F19" s="59">
        <v>0</v>
      </c>
      <c r="G19" s="58">
        <f t="shared" si="0"/>
        <v>1</v>
      </c>
      <c r="H19" s="60">
        <f t="shared" si="1"/>
        <v>0</v>
      </c>
      <c r="I19" s="58">
        <f t="shared" si="2"/>
        <v>0</v>
      </c>
    </row>
    <row r="20" spans="2:9" ht="15.75" x14ac:dyDescent="0.25">
      <c r="B20" s="56">
        <v>42142</v>
      </c>
      <c r="C20" s="66" t="s">
        <v>157</v>
      </c>
      <c r="D20" s="58">
        <v>0.9</v>
      </c>
      <c r="E20" s="58">
        <v>1</v>
      </c>
      <c r="F20" s="59">
        <v>0.95</v>
      </c>
      <c r="G20" s="58">
        <f t="shared" si="0"/>
        <v>9.9999999999999978E-2</v>
      </c>
      <c r="H20" s="60">
        <f t="shared" si="1"/>
        <v>4.9999999999999933E-2</v>
      </c>
      <c r="I20" s="58">
        <f t="shared" si="2"/>
        <v>0.49999999999999944</v>
      </c>
    </row>
    <row r="21" spans="2:9" ht="15.75" x14ac:dyDescent="0.25">
      <c r="B21" s="56">
        <v>42142</v>
      </c>
      <c r="C21" s="66" t="s">
        <v>154</v>
      </c>
      <c r="D21" s="58">
        <v>0</v>
      </c>
      <c r="E21" s="58">
        <v>1</v>
      </c>
      <c r="F21" s="59">
        <v>0</v>
      </c>
      <c r="G21" s="58">
        <f t="shared" si="0"/>
        <v>1</v>
      </c>
      <c r="H21" s="60">
        <f t="shared" si="1"/>
        <v>0</v>
      </c>
      <c r="I21" s="58">
        <f t="shared" si="2"/>
        <v>0</v>
      </c>
    </row>
    <row r="22" spans="2:9" ht="15.75" thickBot="1" x14ac:dyDescent="0.3"/>
    <row r="23" spans="2:9" ht="29.25" thickBot="1" x14ac:dyDescent="0.3">
      <c r="E23" s="77" t="s">
        <v>111</v>
      </c>
      <c r="F23" s="78"/>
      <c r="G23" s="78"/>
      <c r="H23" s="79"/>
      <c r="I23" s="63">
        <f>AVERAGEIF(I3:I21,"&gt;=0")</f>
        <v>7.1428571428571383E-2</v>
      </c>
    </row>
    <row r="24" spans="2:9" ht="29.25" thickBot="1" x14ac:dyDescent="0.3">
      <c r="E24" s="80" t="s">
        <v>125</v>
      </c>
      <c r="F24" s="81"/>
      <c r="G24" s="81"/>
      <c r="H24" s="82"/>
      <c r="I24" s="64">
        <f>AVERAGE(G3:G21)</f>
        <v>0.32368421052631574</v>
      </c>
    </row>
  </sheetData>
  <autoFilter ref="B2:I21">
    <sortState ref="B5:I17">
      <sortCondition ref="G2:G17"/>
    </sortState>
  </autoFilter>
  <mergeCells count="2">
    <mergeCell ref="E23:H23"/>
    <mergeCell ref="E24:H24"/>
  </mergeCells>
  <conditionalFormatting sqref="D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2 D3:D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 D3:D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3:D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 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 G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9 D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 G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sqref="E3:E21">
      <formula1>E3&gt;=D3</formula1>
    </dataValidation>
    <dataValidation type="custom" allowBlank="1" showInputMessage="1" showErrorMessage="1" errorTitle="Error en Estado Final" error="El porcentaje final no puede ser menor al porcentaje inicial." sqref="F3:F21">
      <formula1>F3&gt;=D3</formula1>
    </dataValidation>
    <dataValidation allowBlank="1" showInputMessage="1" showErrorMessage="1" errorTitle="Error en Estado Final" error="El porcentaje final no puede ser menor al porcentaje inicial." sqref="G3:H21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5"/>
  <sheetViews>
    <sheetView showGridLines="0" zoomScale="85" zoomScaleNormal="85" workbookViewId="0">
      <selection activeCell="C19" sqref="C19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1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56">
        <v>42149</v>
      </c>
      <c r="C3" s="65" t="s">
        <v>38</v>
      </c>
      <c r="D3" s="58">
        <v>0.35</v>
      </c>
      <c r="E3" s="58">
        <v>0.35</v>
      </c>
      <c r="F3" s="59">
        <v>0.35</v>
      </c>
      <c r="G3" s="58">
        <f t="shared" ref="G3:G22" si="0">E3-D3</f>
        <v>0</v>
      </c>
      <c r="H3" s="60">
        <f t="shared" ref="H3:H22" si="1">IF(F3=0,0,F3-D3)</f>
        <v>0</v>
      </c>
      <c r="I3" s="58">
        <f t="shared" ref="I3:I22" si="2">IF(G3&gt;0,IF(H3&gt;0,H3/G3,0),IF(H3&gt;0,(1+H3),-1))</f>
        <v>-1</v>
      </c>
    </row>
    <row r="4" spans="2:9" ht="15.75" x14ac:dyDescent="0.25">
      <c r="B4" s="56">
        <v>42149</v>
      </c>
      <c r="C4" s="66" t="s">
        <v>84</v>
      </c>
      <c r="D4" s="58">
        <v>0.96</v>
      </c>
      <c r="E4" s="58">
        <v>1</v>
      </c>
      <c r="F4" s="59">
        <v>0.96</v>
      </c>
      <c r="G4" s="58">
        <f t="shared" si="0"/>
        <v>4.0000000000000036E-2</v>
      </c>
      <c r="H4" s="60">
        <f t="shared" si="1"/>
        <v>0</v>
      </c>
      <c r="I4" s="58">
        <f t="shared" si="2"/>
        <v>0</v>
      </c>
    </row>
    <row r="5" spans="2:9" ht="15.75" x14ac:dyDescent="0.25">
      <c r="B5" s="56">
        <v>42149</v>
      </c>
      <c r="C5" s="67" t="s">
        <v>153</v>
      </c>
      <c r="D5" s="58">
        <v>0.97</v>
      </c>
      <c r="E5" s="58">
        <v>1</v>
      </c>
      <c r="F5" s="59">
        <v>0.97</v>
      </c>
      <c r="G5" s="58">
        <f t="shared" si="0"/>
        <v>3.0000000000000027E-2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42149</v>
      </c>
      <c r="C6" s="66" t="s">
        <v>140</v>
      </c>
      <c r="D6" s="58">
        <v>0.9</v>
      </c>
      <c r="E6" s="58">
        <v>1</v>
      </c>
      <c r="F6" s="59">
        <v>0.9</v>
      </c>
      <c r="G6" s="58">
        <f t="shared" si="0"/>
        <v>9.9999999999999978E-2</v>
      </c>
      <c r="H6" s="60">
        <f t="shared" si="1"/>
        <v>0</v>
      </c>
      <c r="I6" s="58">
        <f t="shared" si="2"/>
        <v>0</v>
      </c>
    </row>
    <row r="7" spans="2:9" ht="15.75" x14ac:dyDescent="0.25">
      <c r="B7" s="56">
        <v>42149</v>
      </c>
      <c r="C7" s="66" t="s">
        <v>118</v>
      </c>
      <c r="D7" s="58">
        <v>0.97</v>
      </c>
      <c r="E7" s="58">
        <v>1</v>
      </c>
      <c r="F7" s="59">
        <v>0.97</v>
      </c>
      <c r="G7" s="58">
        <f t="shared" si="0"/>
        <v>3.0000000000000027E-2</v>
      </c>
      <c r="H7" s="60">
        <f t="shared" si="1"/>
        <v>0</v>
      </c>
      <c r="I7" s="58">
        <f t="shared" si="2"/>
        <v>0</v>
      </c>
    </row>
    <row r="8" spans="2:9" ht="15.75" x14ac:dyDescent="0.25">
      <c r="B8" s="56">
        <v>42149</v>
      </c>
      <c r="C8" s="68" t="s">
        <v>155</v>
      </c>
      <c r="D8" s="58">
        <v>0.1</v>
      </c>
      <c r="E8" s="58">
        <v>1</v>
      </c>
      <c r="F8" s="59">
        <v>0.1</v>
      </c>
      <c r="G8" s="58">
        <f t="shared" si="0"/>
        <v>0.9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42149</v>
      </c>
      <c r="C9" s="66" t="s">
        <v>74</v>
      </c>
      <c r="D9" s="58">
        <v>0.85</v>
      </c>
      <c r="E9" s="58">
        <v>1</v>
      </c>
      <c r="F9" s="59">
        <v>0.85</v>
      </c>
      <c r="G9" s="58">
        <f t="shared" si="0"/>
        <v>0.15000000000000002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42149</v>
      </c>
      <c r="C10" s="66" t="s">
        <v>134</v>
      </c>
      <c r="D10" s="58">
        <v>0.87</v>
      </c>
      <c r="E10" s="58">
        <v>1</v>
      </c>
      <c r="F10" s="59">
        <v>0.87</v>
      </c>
      <c r="G10" s="58">
        <f t="shared" si="0"/>
        <v>0.13</v>
      </c>
      <c r="H10" s="60">
        <f t="shared" si="1"/>
        <v>0</v>
      </c>
      <c r="I10" s="58">
        <f t="shared" si="2"/>
        <v>0</v>
      </c>
    </row>
    <row r="11" spans="2:9" ht="15.75" x14ac:dyDescent="0.25">
      <c r="B11" s="56">
        <v>42149</v>
      </c>
      <c r="C11" s="66" t="s">
        <v>137</v>
      </c>
      <c r="D11" s="58">
        <v>0</v>
      </c>
      <c r="E11" s="58">
        <v>0</v>
      </c>
      <c r="F11" s="59">
        <v>0</v>
      </c>
      <c r="G11" s="58">
        <f t="shared" si="0"/>
        <v>0</v>
      </c>
      <c r="H11" s="60">
        <f t="shared" si="1"/>
        <v>0</v>
      </c>
      <c r="I11" s="58">
        <f t="shared" si="2"/>
        <v>-1</v>
      </c>
    </row>
    <row r="12" spans="2:9" ht="15.75" x14ac:dyDescent="0.25">
      <c r="B12" s="56">
        <v>42149</v>
      </c>
      <c r="C12" s="65" t="s">
        <v>91</v>
      </c>
      <c r="D12" s="58">
        <v>0</v>
      </c>
      <c r="E12" s="58">
        <v>0</v>
      </c>
      <c r="F12" s="59">
        <v>0</v>
      </c>
      <c r="G12" s="58">
        <f t="shared" si="0"/>
        <v>0</v>
      </c>
      <c r="H12" s="60">
        <f t="shared" si="1"/>
        <v>0</v>
      </c>
      <c r="I12" s="58">
        <f t="shared" si="2"/>
        <v>-1</v>
      </c>
    </row>
    <row r="13" spans="2:9" ht="15.75" x14ac:dyDescent="0.25">
      <c r="B13" s="56">
        <v>42149</v>
      </c>
      <c r="C13" s="65" t="s">
        <v>139</v>
      </c>
      <c r="D13" s="58">
        <v>0</v>
      </c>
      <c r="E13" s="58">
        <v>0</v>
      </c>
      <c r="F13" s="59">
        <v>0</v>
      </c>
      <c r="G13" s="58">
        <f t="shared" si="0"/>
        <v>0</v>
      </c>
      <c r="H13" s="60">
        <f t="shared" si="1"/>
        <v>0</v>
      </c>
      <c r="I13" s="58">
        <f t="shared" si="2"/>
        <v>-1</v>
      </c>
    </row>
    <row r="14" spans="2:9" ht="15.75" x14ac:dyDescent="0.25">
      <c r="B14" s="56">
        <v>42149</v>
      </c>
      <c r="C14" s="66" t="s">
        <v>143</v>
      </c>
      <c r="D14" s="58">
        <v>0.6</v>
      </c>
      <c r="E14" s="58">
        <v>1</v>
      </c>
      <c r="F14" s="59">
        <v>0.6</v>
      </c>
      <c r="G14" s="58">
        <f t="shared" si="0"/>
        <v>0.4</v>
      </c>
      <c r="H14" s="60">
        <f t="shared" si="1"/>
        <v>0</v>
      </c>
      <c r="I14" s="58">
        <f t="shared" si="2"/>
        <v>0</v>
      </c>
    </row>
    <row r="15" spans="2:9" ht="15.75" x14ac:dyDescent="0.25">
      <c r="B15" s="56">
        <v>42149</v>
      </c>
      <c r="C15" s="66" t="s">
        <v>150</v>
      </c>
      <c r="D15" s="58">
        <v>0</v>
      </c>
      <c r="E15" s="58">
        <v>1</v>
      </c>
      <c r="F15" s="59">
        <v>0</v>
      </c>
      <c r="G15" s="58">
        <f t="shared" si="0"/>
        <v>1</v>
      </c>
      <c r="H15" s="60">
        <f t="shared" si="1"/>
        <v>0</v>
      </c>
      <c r="I15" s="58">
        <f t="shared" si="2"/>
        <v>0</v>
      </c>
    </row>
    <row r="16" spans="2:9" ht="15.75" x14ac:dyDescent="0.25">
      <c r="B16" s="56">
        <v>42149</v>
      </c>
      <c r="C16" s="66" t="s">
        <v>146</v>
      </c>
      <c r="D16" s="58">
        <v>0.75</v>
      </c>
      <c r="E16" s="58">
        <v>1</v>
      </c>
      <c r="F16" s="59">
        <v>0.75</v>
      </c>
      <c r="G16" s="58">
        <f t="shared" si="0"/>
        <v>0.25</v>
      </c>
      <c r="H16" s="60">
        <f t="shared" si="1"/>
        <v>0</v>
      </c>
      <c r="I16" s="58">
        <f t="shared" si="2"/>
        <v>0</v>
      </c>
    </row>
    <row r="17" spans="2:9" ht="15.75" x14ac:dyDescent="0.25">
      <c r="B17" s="56">
        <v>42149</v>
      </c>
      <c r="C17" s="66" t="s">
        <v>147</v>
      </c>
      <c r="D17" s="58">
        <v>0.95</v>
      </c>
      <c r="E17" s="58">
        <v>0.95</v>
      </c>
      <c r="F17" s="59">
        <v>0.95</v>
      </c>
      <c r="G17" s="58">
        <f t="shared" si="0"/>
        <v>0</v>
      </c>
      <c r="H17" s="60">
        <f t="shared" si="1"/>
        <v>0</v>
      </c>
      <c r="I17" s="58">
        <f t="shared" si="2"/>
        <v>-1</v>
      </c>
    </row>
    <row r="18" spans="2:9" ht="15.75" x14ac:dyDescent="0.25">
      <c r="B18" s="56">
        <v>42149</v>
      </c>
      <c r="C18" s="66" t="s">
        <v>151</v>
      </c>
      <c r="D18" s="58">
        <v>0.1</v>
      </c>
      <c r="E18" s="58">
        <v>1</v>
      </c>
      <c r="F18" s="59">
        <v>0.9</v>
      </c>
      <c r="G18" s="58">
        <f t="shared" si="0"/>
        <v>0.9</v>
      </c>
      <c r="H18" s="60">
        <f t="shared" si="1"/>
        <v>0.8</v>
      </c>
      <c r="I18" s="58">
        <f t="shared" si="2"/>
        <v>0.88888888888888895</v>
      </c>
    </row>
    <row r="19" spans="2:9" ht="15.75" x14ac:dyDescent="0.25">
      <c r="B19" s="56">
        <v>42149</v>
      </c>
      <c r="C19" s="66" t="s">
        <v>158</v>
      </c>
      <c r="D19" s="58">
        <v>0</v>
      </c>
      <c r="E19" s="58">
        <v>1</v>
      </c>
      <c r="F19" s="59">
        <v>1</v>
      </c>
      <c r="G19" s="58">
        <f t="shared" si="0"/>
        <v>1</v>
      </c>
      <c r="H19" s="60">
        <f t="shared" si="1"/>
        <v>1</v>
      </c>
      <c r="I19" s="58">
        <f t="shared" si="2"/>
        <v>1</v>
      </c>
    </row>
    <row r="20" spans="2:9" ht="15.75" x14ac:dyDescent="0.25">
      <c r="B20" s="56">
        <v>42149</v>
      </c>
      <c r="C20" s="66" t="s">
        <v>159</v>
      </c>
      <c r="D20" s="58">
        <v>0.95</v>
      </c>
      <c r="E20" s="58">
        <v>1</v>
      </c>
      <c r="F20" s="59">
        <v>1</v>
      </c>
      <c r="G20" s="58">
        <f t="shared" si="0"/>
        <v>5.0000000000000044E-2</v>
      </c>
      <c r="H20" s="60">
        <f t="shared" si="1"/>
        <v>5.0000000000000044E-2</v>
      </c>
      <c r="I20" s="58">
        <f t="shared" si="2"/>
        <v>1</v>
      </c>
    </row>
    <row r="21" spans="2:9" ht="15.75" x14ac:dyDescent="0.25">
      <c r="B21" s="56">
        <v>42149</v>
      </c>
      <c r="C21" s="66" t="s">
        <v>160</v>
      </c>
      <c r="D21" s="58">
        <v>0</v>
      </c>
      <c r="E21" s="58">
        <v>1</v>
      </c>
      <c r="F21" s="59">
        <v>0</v>
      </c>
      <c r="G21" s="58">
        <f t="shared" ref="G21" si="3">E21-D21</f>
        <v>1</v>
      </c>
      <c r="H21" s="60">
        <f t="shared" ref="H21" si="4">IF(F21=0,0,F21-D21)</f>
        <v>0</v>
      </c>
      <c r="I21" s="58">
        <f t="shared" ref="I21" si="5">IF(G21&gt;0,IF(H21&gt;0,H21/G21,0),IF(H21&gt;0,(1+H21),-1))</f>
        <v>0</v>
      </c>
    </row>
    <row r="22" spans="2:9" ht="15.75" x14ac:dyDescent="0.25">
      <c r="B22" s="56">
        <v>42149</v>
      </c>
      <c r="C22" s="68" t="s">
        <v>154</v>
      </c>
      <c r="D22" s="58">
        <v>0</v>
      </c>
      <c r="E22" s="58">
        <v>1</v>
      </c>
      <c r="F22" s="59">
        <v>1</v>
      </c>
      <c r="G22" s="58">
        <f t="shared" si="0"/>
        <v>1</v>
      </c>
      <c r="H22" s="60">
        <f t="shared" si="1"/>
        <v>1</v>
      </c>
      <c r="I22" s="58">
        <f t="shared" si="2"/>
        <v>1</v>
      </c>
    </row>
    <row r="23" spans="2:9" ht="15.75" thickBot="1" x14ac:dyDescent="0.3"/>
    <row r="24" spans="2:9" ht="29.25" thickBot="1" x14ac:dyDescent="0.3">
      <c r="E24" s="77" t="s">
        <v>111</v>
      </c>
      <c r="F24" s="78"/>
      <c r="G24" s="78"/>
      <c r="H24" s="79"/>
      <c r="I24" s="63">
        <f>AVERAGEIF(I3:I22,"&gt;=0")</f>
        <v>0.25925925925925924</v>
      </c>
    </row>
    <row r="25" spans="2:9" ht="29.25" thickBot="1" x14ac:dyDescent="0.3">
      <c r="E25" s="80" t="s">
        <v>125</v>
      </c>
      <c r="F25" s="81"/>
      <c r="G25" s="81"/>
      <c r="H25" s="82"/>
      <c r="I25" s="64">
        <f>AVERAGE(G3:G22)</f>
        <v>0.34899999999999998</v>
      </c>
    </row>
  </sheetData>
  <autoFilter ref="B2:I22">
    <sortState ref="B5:I17">
      <sortCondition ref="G2:G17"/>
    </sortState>
  </autoFilter>
  <mergeCells count="2">
    <mergeCell ref="E24:H24"/>
    <mergeCell ref="E25:H25"/>
  </mergeCells>
  <conditionalFormatting sqref="D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2 D3:D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 D3:D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3:D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 D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 G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9 D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 G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 D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 G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22"/>
    <dataValidation type="custom" allowBlank="1" showInputMessage="1" showErrorMessage="1" errorTitle="Error en Estado Final" error="El porcentaje final no puede ser menor al porcentaje inicial." sqref="F3:F22">
      <formula1>F3&gt;=D3</formula1>
    </dataValidation>
    <dataValidation type="custom" allowBlank="1" showInputMessage="1" showErrorMessage="1" sqref="E3:E22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5"/>
  <sheetViews>
    <sheetView showGridLines="0" zoomScale="85" zoomScaleNormal="85" workbookViewId="0">
      <selection activeCell="F18" sqref="F18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56">
        <v>42156</v>
      </c>
      <c r="C3" s="65" t="s">
        <v>38</v>
      </c>
      <c r="D3" s="58">
        <v>0.35</v>
      </c>
      <c r="E3" s="58">
        <v>0.35</v>
      </c>
      <c r="F3" s="59">
        <v>0.35</v>
      </c>
      <c r="G3" s="58">
        <f t="shared" ref="G3:G22" si="0">E3-D3</f>
        <v>0</v>
      </c>
      <c r="H3" s="60">
        <f t="shared" ref="H3:H22" si="1">IF(F3=0,0,F3-D3)</f>
        <v>0</v>
      </c>
      <c r="I3" s="58">
        <f t="shared" ref="I3:I22" si="2">IF(G3&gt;0,IF(H3&gt;0,H3/G3,0),IF(H3&gt;0,(1+H3),-1))</f>
        <v>-1</v>
      </c>
    </row>
    <row r="4" spans="2:9" ht="15.75" x14ac:dyDescent="0.25">
      <c r="B4" s="56">
        <v>42156</v>
      </c>
      <c r="C4" s="66" t="s">
        <v>84</v>
      </c>
      <c r="D4" s="58">
        <v>0.96</v>
      </c>
      <c r="E4" s="58">
        <v>1</v>
      </c>
      <c r="F4" s="59">
        <v>0.96</v>
      </c>
      <c r="G4" s="58">
        <f t="shared" si="0"/>
        <v>4.0000000000000036E-2</v>
      </c>
      <c r="H4" s="60">
        <f t="shared" si="1"/>
        <v>0</v>
      </c>
      <c r="I4" s="58">
        <f t="shared" si="2"/>
        <v>0</v>
      </c>
    </row>
    <row r="5" spans="2:9" ht="15.75" x14ac:dyDescent="0.25">
      <c r="B5" s="56">
        <v>42156</v>
      </c>
      <c r="C5" s="67" t="s">
        <v>153</v>
      </c>
      <c r="D5" s="58">
        <v>0.97</v>
      </c>
      <c r="E5" s="58">
        <v>1</v>
      </c>
      <c r="F5" s="59">
        <v>0.97</v>
      </c>
      <c r="G5" s="58">
        <f t="shared" si="0"/>
        <v>3.0000000000000027E-2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42156</v>
      </c>
      <c r="C6" s="66" t="s">
        <v>140</v>
      </c>
      <c r="D6" s="58">
        <v>0.9</v>
      </c>
      <c r="E6" s="58">
        <v>1</v>
      </c>
      <c r="F6" s="59">
        <v>0.9</v>
      </c>
      <c r="G6" s="58">
        <f t="shared" si="0"/>
        <v>9.9999999999999978E-2</v>
      </c>
      <c r="H6" s="60">
        <f t="shared" si="1"/>
        <v>0</v>
      </c>
      <c r="I6" s="58">
        <f t="shared" si="2"/>
        <v>0</v>
      </c>
    </row>
    <row r="7" spans="2:9" ht="15.75" x14ac:dyDescent="0.25">
      <c r="B7" s="56">
        <v>42156</v>
      </c>
      <c r="C7" s="66" t="s">
        <v>118</v>
      </c>
      <c r="D7" s="58">
        <v>0.97</v>
      </c>
      <c r="E7" s="58">
        <v>1</v>
      </c>
      <c r="F7" s="59">
        <v>0.98</v>
      </c>
      <c r="G7" s="58">
        <f t="shared" si="0"/>
        <v>3.0000000000000027E-2</v>
      </c>
      <c r="H7" s="60">
        <f t="shared" si="1"/>
        <v>1.0000000000000009E-2</v>
      </c>
      <c r="I7" s="58">
        <f t="shared" si="2"/>
        <v>0.33333333333333331</v>
      </c>
    </row>
    <row r="8" spans="2:9" ht="15.75" x14ac:dyDescent="0.25">
      <c r="B8" s="56">
        <v>42156</v>
      </c>
      <c r="C8" s="68" t="s">
        <v>155</v>
      </c>
      <c r="D8" s="58">
        <v>0.1</v>
      </c>
      <c r="E8" s="58">
        <v>1</v>
      </c>
      <c r="F8" s="59">
        <v>0.8</v>
      </c>
      <c r="G8" s="58">
        <f t="shared" si="0"/>
        <v>0.9</v>
      </c>
      <c r="H8" s="60">
        <f t="shared" si="1"/>
        <v>0.70000000000000007</v>
      </c>
      <c r="I8" s="58">
        <f t="shared" si="2"/>
        <v>0.77777777777777779</v>
      </c>
    </row>
    <row r="9" spans="2:9" ht="15.75" x14ac:dyDescent="0.25">
      <c r="B9" s="56">
        <v>42156</v>
      </c>
      <c r="C9" s="66" t="s">
        <v>74</v>
      </c>
      <c r="D9" s="58">
        <v>0.85</v>
      </c>
      <c r="E9" s="58">
        <v>1</v>
      </c>
      <c r="F9" s="59">
        <v>0.85</v>
      </c>
      <c r="G9" s="58">
        <f t="shared" si="0"/>
        <v>0.15000000000000002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42156</v>
      </c>
      <c r="C10" s="66" t="s">
        <v>134</v>
      </c>
      <c r="D10" s="58">
        <v>0.87</v>
      </c>
      <c r="E10" s="58">
        <v>1</v>
      </c>
      <c r="F10" s="59">
        <v>0.87</v>
      </c>
      <c r="G10" s="58">
        <f t="shared" si="0"/>
        <v>0.13</v>
      </c>
      <c r="H10" s="60">
        <f t="shared" si="1"/>
        <v>0</v>
      </c>
      <c r="I10" s="58">
        <f t="shared" si="2"/>
        <v>0</v>
      </c>
    </row>
    <row r="11" spans="2:9" ht="15.75" x14ac:dyDescent="0.25">
      <c r="B11" s="56">
        <v>42156</v>
      </c>
      <c r="C11" s="66" t="s">
        <v>137</v>
      </c>
      <c r="D11" s="58">
        <v>0</v>
      </c>
      <c r="E11" s="58">
        <v>0</v>
      </c>
      <c r="F11" s="59">
        <v>0</v>
      </c>
      <c r="G11" s="58">
        <f t="shared" si="0"/>
        <v>0</v>
      </c>
      <c r="H11" s="60">
        <f t="shared" si="1"/>
        <v>0</v>
      </c>
      <c r="I11" s="58">
        <f t="shared" si="2"/>
        <v>-1</v>
      </c>
    </row>
    <row r="12" spans="2:9" ht="15.75" x14ac:dyDescent="0.25">
      <c r="B12" s="56">
        <v>42156</v>
      </c>
      <c r="C12" s="65" t="s">
        <v>91</v>
      </c>
      <c r="D12" s="58">
        <v>0</v>
      </c>
      <c r="E12" s="58">
        <v>0</v>
      </c>
      <c r="F12" s="59">
        <v>0</v>
      </c>
      <c r="G12" s="58">
        <f t="shared" si="0"/>
        <v>0</v>
      </c>
      <c r="H12" s="60">
        <f t="shared" si="1"/>
        <v>0</v>
      </c>
      <c r="I12" s="58">
        <f t="shared" si="2"/>
        <v>-1</v>
      </c>
    </row>
    <row r="13" spans="2:9" ht="15.75" x14ac:dyDescent="0.25">
      <c r="B13" s="56">
        <v>42156</v>
      </c>
      <c r="C13" s="65" t="s">
        <v>139</v>
      </c>
      <c r="D13" s="58">
        <v>0</v>
      </c>
      <c r="E13" s="58">
        <v>0</v>
      </c>
      <c r="F13" s="59">
        <v>0</v>
      </c>
      <c r="G13" s="58">
        <f t="shared" si="0"/>
        <v>0</v>
      </c>
      <c r="H13" s="60">
        <f t="shared" si="1"/>
        <v>0</v>
      </c>
      <c r="I13" s="58">
        <f t="shared" si="2"/>
        <v>-1</v>
      </c>
    </row>
    <row r="14" spans="2:9" ht="15.75" x14ac:dyDescent="0.25">
      <c r="B14" s="56">
        <v>42156</v>
      </c>
      <c r="C14" s="66" t="s">
        <v>143</v>
      </c>
      <c r="D14" s="58">
        <v>0.6</v>
      </c>
      <c r="E14" s="58">
        <v>1</v>
      </c>
      <c r="F14" s="59">
        <v>0.65</v>
      </c>
      <c r="G14" s="58">
        <f t="shared" si="0"/>
        <v>0.4</v>
      </c>
      <c r="H14" s="60">
        <f t="shared" si="1"/>
        <v>5.0000000000000044E-2</v>
      </c>
      <c r="I14" s="58">
        <f t="shared" si="2"/>
        <v>0.12500000000000011</v>
      </c>
    </row>
    <row r="15" spans="2:9" ht="15.75" x14ac:dyDescent="0.25">
      <c r="B15" s="56">
        <v>42156</v>
      </c>
      <c r="C15" s="66" t="s">
        <v>150</v>
      </c>
      <c r="D15" s="58">
        <v>0</v>
      </c>
      <c r="E15" s="58">
        <v>1</v>
      </c>
      <c r="F15" s="59">
        <v>0</v>
      </c>
      <c r="G15" s="58">
        <f t="shared" si="0"/>
        <v>1</v>
      </c>
      <c r="H15" s="60">
        <f t="shared" si="1"/>
        <v>0</v>
      </c>
      <c r="I15" s="58">
        <f t="shared" si="2"/>
        <v>0</v>
      </c>
    </row>
    <row r="16" spans="2:9" ht="15.75" x14ac:dyDescent="0.25">
      <c r="B16" s="56">
        <v>42156</v>
      </c>
      <c r="C16" s="66" t="s">
        <v>146</v>
      </c>
      <c r="D16" s="58">
        <v>0.75</v>
      </c>
      <c r="E16" s="58">
        <v>1</v>
      </c>
      <c r="F16" s="59">
        <v>0.75</v>
      </c>
      <c r="G16" s="58">
        <f t="shared" si="0"/>
        <v>0.25</v>
      </c>
      <c r="H16" s="60">
        <f t="shared" si="1"/>
        <v>0</v>
      </c>
      <c r="I16" s="58">
        <f t="shared" si="2"/>
        <v>0</v>
      </c>
    </row>
    <row r="17" spans="2:9" ht="15.75" x14ac:dyDescent="0.25">
      <c r="B17" s="56">
        <v>42156</v>
      </c>
      <c r="C17" s="66" t="s">
        <v>147</v>
      </c>
      <c r="D17" s="58">
        <v>0.95</v>
      </c>
      <c r="E17" s="58">
        <v>0.95</v>
      </c>
      <c r="F17" s="59">
        <v>0.95</v>
      </c>
      <c r="G17" s="58">
        <f t="shared" si="0"/>
        <v>0</v>
      </c>
      <c r="H17" s="60">
        <f t="shared" si="1"/>
        <v>0</v>
      </c>
      <c r="I17" s="58">
        <f t="shared" si="2"/>
        <v>-1</v>
      </c>
    </row>
    <row r="18" spans="2:9" ht="15.75" x14ac:dyDescent="0.25">
      <c r="B18" s="56">
        <v>42156</v>
      </c>
      <c r="C18" s="66" t="s">
        <v>151</v>
      </c>
      <c r="D18" s="58">
        <v>0.9</v>
      </c>
      <c r="E18" s="58">
        <v>1</v>
      </c>
      <c r="F18" s="59">
        <v>0.9</v>
      </c>
      <c r="G18" s="58">
        <f t="shared" si="0"/>
        <v>9.9999999999999978E-2</v>
      </c>
      <c r="H18" s="60">
        <f t="shared" si="1"/>
        <v>0</v>
      </c>
      <c r="I18" s="58">
        <f t="shared" si="2"/>
        <v>0</v>
      </c>
    </row>
    <row r="19" spans="2:9" ht="15.75" x14ac:dyDescent="0.25">
      <c r="B19" s="56">
        <v>42156</v>
      </c>
      <c r="C19" s="66" t="s">
        <v>161</v>
      </c>
      <c r="D19" s="58">
        <v>0</v>
      </c>
      <c r="E19" s="58">
        <v>1</v>
      </c>
      <c r="F19" s="59">
        <v>1</v>
      </c>
      <c r="G19" s="58">
        <f t="shared" si="0"/>
        <v>1</v>
      </c>
      <c r="H19" s="60">
        <f t="shared" si="1"/>
        <v>1</v>
      </c>
      <c r="I19" s="58">
        <f t="shared" si="2"/>
        <v>1</v>
      </c>
    </row>
    <row r="20" spans="2:9" ht="15.75" x14ac:dyDescent="0.25">
      <c r="B20" s="56">
        <v>42156</v>
      </c>
      <c r="C20" s="66" t="s">
        <v>163</v>
      </c>
      <c r="D20" s="58">
        <v>0</v>
      </c>
      <c r="E20" s="58">
        <v>1</v>
      </c>
      <c r="F20" s="59">
        <v>0</v>
      </c>
      <c r="G20" s="58">
        <f t="shared" si="0"/>
        <v>1</v>
      </c>
      <c r="H20" s="60">
        <f t="shared" ref="H20" si="3">IF(F20=0,0,F20-D20)</f>
        <v>0</v>
      </c>
      <c r="I20" s="58">
        <f t="shared" ref="I20" si="4">IF(G20&gt;0,IF(H20&gt;0,H20/G20,0),IF(H20&gt;0,(1+H20),-1))</f>
        <v>0</v>
      </c>
    </row>
    <row r="21" spans="2:9" ht="15.75" x14ac:dyDescent="0.25">
      <c r="B21" s="56">
        <v>42156</v>
      </c>
      <c r="C21" s="66" t="s">
        <v>160</v>
      </c>
      <c r="D21" s="58">
        <v>0</v>
      </c>
      <c r="E21" s="58">
        <v>1</v>
      </c>
      <c r="F21" s="59">
        <v>0</v>
      </c>
      <c r="G21" s="58">
        <f t="shared" si="0"/>
        <v>1</v>
      </c>
      <c r="H21" s="60">
        <f t="shared" si="1"/>
        <v>0</v>
      </c>
      <c r="I21" s="58">
        <f t="shared" si="2"/>
        <v>0</v>
      </c>
    </row>
    <row r="22" spans="2:9" ht="15.75" x14ac:dyDescent="0.25">
      <c r="B22" s="56">
        <v>42156</v>
      </c>
      <c r="C22" s="66" t="s">
        <v>162</v>
      </c>
      <c r="D22" s="58">
        <v>0</v>
      </c>
      <c r="E22" s="58">
        <v>1</v>
      </c>
      <c r="F22" s="59">
        <v>0</v>
      </c>
      <c r="G22" s="58">
        <f t="shared" si="0"/>
        <v>1</v>
      </c>
      <c r="H22" s="60">
        <f t="shared" si="1"/>
        <v>0</v>
      </c>
      <c r="I22" s="58">
        <f t="shared" si="2"/>
        <v>0</v>
      </c>
    </row>
    <row r="23" spans="2:9" ht="15.75" thickBot="1" x14ac:dyDescent="0.3"/>
    <row r="24" spans="2:9" ht="29.25" thickBot="1" x14ac:dyDescent="0.3">
      <c r="E24" s="77" t="s">
        <v>164</v>
      </c>
      <c r="F24" s="78"/>
      <c r="G24" s="78"/>
      <c r="H24" s="79"/>
      <c r="I24" s="63">
        <f>AVERAGEIF(I3:I22,"&gt;=0")</f>
        <v>0.14907407407407408</v>
      </c>
    </row>
    <row r="25" spans="2:9" ht="29.25" thickBot="1" x14ac:dyDescent="0.3">
      <c r="E25" s="80" t="s">
        <v>125</v>
      </c>
      <c r="F25" s="81"/>
      <c r="G25" s="81"/>
      <c r="H25" s="82"/>
      <c r="I25" s="64">
        <f>AVERAGE(G3:G22)</f>
        <v>0.35649999999999998</v>
      </c>
    </row>
  </sheetData>
  <autoFilter ref="B2:I22">
    <sortState ref="B5:I17">
      <sortCondition ref="G2:G17"/>
    </sortState>
  </autoFilter>
  <mergeCells count="2">
    <mergeCell ref="E24:H24"/>
    <mergeCell ref="E25:H25"/>
  </mergeCells>
  <conditionalFormatting sqref="D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2 D3:D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 D3:D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3:D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 D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 G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 D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 G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sqref="E3:E22">
      <formula1>E3&gt;=D3</formula1>
    </dataValidation>
    <dataValidation type="custom" allowBlank="1" showInputMessage="1" showErrorMessage="1" errorTitle="Error en Estado Final" error="El porcentaje final no puede ser menor al porcentaje inicial." sqref="F3:F22">
      <formula1>F3&gt;=D3</formula1>
    </dataValidation>
    <dataValidation allowBlank="1" showInputMessage="1" showErrorMessage="1" errorTitle="Error en Estado Final" error="El porcentaje final no puede ser menor al porcentaje inicial." sqref="G3:H22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I25"/>
  <sheetViews>
    <sheetView showGridLines="0" zoomScale="85" zoomScaleNormal="85" workbookViewId="0">
      <selection activeCell="D25" sqref="D25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hidden="1" x14ac:dyDescent="0.25">
      <c r="B3" s="56">
        <v>42163</v>
      </c>
      <c r="C3" s="65" t="s">
        <v>38</v>
      </c>
      <c r="D3" s="58">
        <v>0.35</v>
      </c>
      <c r="E3" s="58">
        <v>0.35</v>
      </c>
      <c r="F3" s="59"/>
      <c r="G3" s="58">
        <f t="shared" ref="G3:G22" si="0">E3-D3</f>
        <v>0</v>
      </c>
      <c r="H3" s="60">
        <f t="shared" ref="H3:H22" si="1">IF(F3=0,0,F3-D3)</f>
        <v>0</v>
      </c>
      <c r="I3" s="58">
        <f t="shared" ref="I3:I22" si="2">IF(G3&gt;0,IF(H3&gt;0,H3/G3,0),IF(H3&gt;0,(1+H3),-1))</f>
        <v>-1</v>
      </c>
    </row>
    <row r="4" spans="2:9" ht="15.75" x14ac:dyDescent="0.25">
      <c r="B4" s="56">
        <v>42163</v>
      </c>
      <c r="C4" s="66" t="s">
        <v>84</v>
      </c>
      <c r="D4" s="58">
        <v>0.96</v>
      </c>
      <c r="E4" s="58">
        <v>1</v>
      </c>
      <c r="F4" s="59">
        <v>0.96</v>
      </c>
      <c r="G4" s="58">
        <f t="shared" si="0"/>
        <v>4.0000000000000036E-2</v>
      </c>
      <c r="H4" s="60">
        <f t="shared" si="1"/>
        <v>0</v>
      </c>
      <c r="I4" s="58">
        <f t="shared" si="2"/>
        <v>0</v>
      </c>
    </row>
    <row r="5" spans="2:9" ht="15.75" x14ac:dyDescent="0.25">
      <c r="B5" s="56">
        <v>42163</v>
      </c>
      <c r="C5" s="67" t="s">
        <v>153</v>
      </c>
      <c r="D5" s="58">
        <v>0.97</v>
      </c>
      <c r="E5" s="58">
        <v>1</v>
      </c>
      <c r="F5" s="59">
        <v>0.97</v>
      </c>
      <c r="G5" s="58">
        <f t="shared" si="0"/>
        <v>3.0000000000000027E-2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42163</v>
      </c>
      <c r="C6" s="66" t="s">
        <v>140</v>
      </c>
      <c r="D6" s="58">
        <v>0.9</v>
      </c>
      <c r="E6" s="58">
        <v>1</v>
      </c>
      <c r="F6" s="59">
        <v>0.9</v>
      </c>
      <c r="G6" s="58">
        <f t="shared" si="0"/>
        <v>9.9999999999999978E-2</v>
      </c>
      <c r="H6" s="60">
        <f t="shared" si="1"/>
        <v>0</v>
      </c>
      <c r="I6" s="58">
        <f t="shared" si="2"/>
        <v>0</v>
      </c>
    </row>
    <row r="7" spans="2:9" ht="15.75" x14ac:dyDescent="0.25">
      <c r="B7" s="56">
        <v>42163</v>
      </c>
      <c r="C7" s="66" t="s">
        <v>118</v>
      </c>
      <c r="D7" s="58">
        <v>0.98</v>
      </c>
      <c r="E7" s="58">
        <v>1</v>
      </c>
      <c r="F7" s="59">
        <v>0.98</v>
      </c>
      <c r="G7" s="58">
        <f t="shared" si="0"/>
        <v>2.0000000000000018E-2</v>
      </c>
      <c r="H7" s="60">
        <f t="shared" si="1"/>
        <v>0</v>
      </c>
      <c r="I7" s="58">
        <f t="shared" si="2"/>
        <v>0</v>
      </c>
    </row>
    <row r="8" spans="2:9" ht="15.75" x14ac:dyDescent="0.25">
      <c r="B8" s="56">
        <v>42163</v>
      </c>
      <c r="C8" s="68" t="s">
        <v>155</v>
      </c>
      <c r="D8" s="58">
        <v>0.8</v>
      </c>
      <c r="E8" s="58">
        <v>1</v>
      </c>
      <c r="F8" s="59">
        <v>0.9</v>
      </c>
      <c r="G8" s="58">
        <f t="shared" si="0"/>
        <v>0.19999999999999996</v>
      </c>
      <c r="H8" s="60">
        <f t="shared" si="1"/>
        <v>9.9999999999999978E-2</v>
      </c>
      <c r="I8" s="58">
        <f t="shared" si="2"/>
        <v>0.5</v>
      </c>
    </row>
    <row r="9" spans="2:9" ht="15.75" x14ac:dyDescent="0.25">
      <c r="B9" s="56">
        <v>42163</v>
      </c>
      <c r="C9" s="66" t="s">
        <v>74</v>
      </c>
      <c r="D9" s="58">
        <v>0.85</v>
      </c>
      <c r="E9" s="58">
        <v>1</v>
      </c>
      <c r="F9" s="59">
        <v>0.85</v>
      </c>
      <c r="G9" s="58">
        <f t="shared" si="0"/>
        <v>0.15000000000000002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42163</v>
      </c>
      <c r="C10" s="66" t="s">
        <v>134</v>
      </c>
      <c r="D10" s="58">
        <v>0.87</v>
      </c>
      <c r="E10" s="58">
        <v>1</v>
      </c>
      <c r="F10" s="59">
        <v>0.87</v>
      </c>
      <c r="G10" s="58">
        <f t="shared" si="0"/>
        <v>0.13</v>
      </c>
      <c r="H10" s="60">
        <f t="shared" si="1"/>
        <v>0</v>
      </c>
      <c r="I10" s="58">
        <f t="shared" si="2"/>
        <v>0</v>
      </c>
    </row>
    <row r="11" spans="2:9" ht="15.75" hidden="1" x14ac:dyDescent="0.25">
      <c r="B11" s="56">
        <v>42163</v>
      </c>
      <c r="C11" s="66" t="s">
        <v>137</v>
      </c>
      <c r="D11" s="58">
        <v>0</v>
      </c>
      <c r="E11" s="58">
        <v>0</v>
      </c>
      <c r="F11" s="59"/>
      <c r="G11" s="58">
        <f t="shared" si="0"/>
        <v>0</v>
      </c>
      <c r="H11" s="60">
        <f t="shared" si="1"/>
        <v>0</v>
      </c>
      <c r="I11" s="58">
        <f t="shared" si="2"/>
        <v>-1</v>
      </c>
    </row>
    <row r="12" spans="2:9" ht="15.75" hidden="1" x14ac:dyDescent="0.25">
      <c r="B12" s="56">
        <v>42163</v>
      </c>
      <c r="C12" s="65" t="s">
        <v>91</v>
      </c>
      <c r="D12" s="58">
        <v>0</v>
      </c>
      <c r="E12" s="58">
        <v>0</v>
      </c>
      <c r="F12" s="59"/>
      <c r="G12" s="58">
        <f t="shared" si="0"/>
        <v>0</v>
      </c>
      <c r="H12" s="60">
        <f t="shared" si="1"/>
        <v>0</v>
      </c>
      <c r="I12" s="58">
        <f t="shared" si="2"/>
        <v>-1</v>
      </c>
    </row>
    <row r="13" spans="2:9" ht="15.75" hidden="1" x14ac:dyDescent="0.25">
      <c r="B13" s="56">
        <v>42163</v>
      </c>
      <c r="C13" s="65" t="s">
        <v>139</v>
      </c>
      <c r="D13" s="58">
        <v>0</v>
      </c>
      <c r="E13" s="58">
        <v>0</v>
      </c>
      <c r="F13" s="59"/>
      <c r="G13" s="58">
        <f t="shared" si="0"/>
        <v>0</v>
      </c>
      <c r="H13" s="60">
        <f t="shared" si="1"/>
        <v>0</v>
      </c>
      <c r="I13" s="58">
        <f t="shared" si="2"/>
        <v>-1</v>
      </c>
    </row>
    <row r="14" spans="2:9" ht="15.75" x14ac:dyDescent="0.25">
      <c r="B14" s="56">
        <v>42163</v>
      </c>
      <c r="C14" s="66" t="s">
        <v>143</v>
      </c>
      <c r="D14" s="58">
        <v>0.65</v>
      </c>
      <c r="E14" s="58">
        <v>1</v>
      </c>
      <c r="F14" s="59">
        <v>0.75</v>
      </c>
      <c r="G14" s="58">
        <f t="shared" si="0"/>
        <v>0.35</v>
      </c>
      <c r="H14" s="60">
        <f t="shared" si="1"/>
        <v>9.9999999999999978E-2</v>
      </c>
      <c r="I14" s="58">
        <f t="shared" si="2"/>
        <v>0.28571428571428564</v>
      </c>
    </row>
    <row r="15" spans="2:9" ht="15.75" x14ac:dyDescent="0.25">
      <c r="B15" s="56">
        <v>42163</v>
      </c>
      <c r="C15" s="66" t="s">
        <v>150</v>
      </c>
      <c r="D15" s="58">
        <v>0</v>
      </c>
      <c r="E15" s="58">
        <v>1</v>
      </c>
      <c r="F15" s="59">
        <v>0</v>
      </c>
      <c r="G15" s="58">
        <f t="shared" si="0"/>
        <v>1</v>
      </c>
      <c r="H15" s="60">
        <f t="shared" si="1"/>
        <v>0</v>
      </c>
      <c r="I15" s="58">
        <f t="shared" si="2"/>
        <v>0</v>
      </c>
    </row>
    <row r="16" spans="2:9" ht="15.75" x14ac:dyDescent="0.25">
      <c r="B16" s="56">
        <v>42163</v>
      </c>
      <c r="C16" s="66" t="s">
        <v>146</v>
      </c>
      <c r="D16" s="58">
        <v>0.75</v>
      </c>
      <c r="E16" s="58">
        <v>1</v>
      </c>
      <c r="F16" s="59">
        <v>0.75</v>
      </c>
      <c r="G16" s="58">
        <f t="shared" si="0"/>
        <v>0.25</v>
      </c>
      <c r="H16" s="60">
        <f t="shared" si="1"/>
        <v>0</v>
      </c>
      <c r="I16" s="58">
        <f t="shared" si="2"/>
        <v>0</v>
      </c>
    </row>
    <row r="17" spans="2:9" ht="15.75" hidden="1" x14ac:dyDescent="0.25">
      <c r="B17" s="56">
        <v>42163</v>
      </c>
      <c r="C17" s="66" t="s">
        <v>147</v>
      </c>
      <c r="D17" s="58">
        <v>0.95</v>
      </c>
      <c r="E17" s="58">
        <v>0.95</v>
      </c>
      <c r="F17" s="59"/>
      <c r="G17" s="58">
        <f t="shared" si="0"/>
        <v>0</v>
      </c>
      <c r="H17" s="60">
        <f t="shared" si="1"/>
        <v>0</v>
      </c>
      <c r="I17" s="58">
        <f t="shared" si="2"/>
        <v>-1</v>
      </c>
    </row>
    <row r="18" spans="2:9" ht="15.75" x14ac:dyDescent="0.25">
      <c r="B18" s="56">
        <v>42163</v>
      </c>
      <c r="C18" s="66" t="s">
        <v>151</v>
      </c>
      <c r="D18" s="58">
        <v>0.9</v>
      </c>
      <c r="E18" s="58">
        <v>1</v>
      </c>
      <c r="F18" s="59">
        <v>0.9</v>
      </c>
      <c r="G18" s="58">
        <f t="shared" si="0"/>
        <v>9.9999999999999978E-2</v>
      </c>
      <c r="H18" s="60">
        <f t="shared" si="1"/>
        <v>0</v>
      </c>
      <c r="I18" s="58">
        <f t="shared" si="2"/>
        <v>0</v>
      </c>
    </row>
    <row r="19" spans="2:9" ht="15.75" hidden="1" x14ac:dyDescent="0.25">
      <c r="B19" s="56">
        <v>42163</v>
      </c>
      <c r="C19" s="66" t="s">
        <v>161</v>
      </c>
      <c r="D19" s="58">
        <v>1</v>
      </c>
      <c r="E19" s="58">
        <v>1</v>
      </c>
      <c r="F19" s="59"/>
      <c r="G19" s="58">
        <f t="shared" si="0"/>
        <v>0</v>
      </c>
      <c r="H19" s="60">
        <f t="shared" si="1"/>
        <v>0</v>
      </c>
      <c r="I19" s="58">
        <f t="shared" si="2"/>
        <v>-1</v>
      </c>
    </row>
    <row r="20" spans="2:9" ht="15.75" x14ac:dyDescent="0.25">
      <c r="B20" s="56">
        <v>42163</v>
      </c>
      <c r="C20" s="66" t="s">
        <v>163</v>
      </c>
      <c r="D20" s="58">
        <v>0</v>
      </c>
      <c r="E20" s="58">
        <v>1</v>
      </c>
      <c r="F20" s="59">
        <v>0</v>
      </c>
      <c r="G20" s="58">
        <f t="shared" si="0"/>
        <v>1</v>
      </c>
      <c r="H20" s="60">
        <f t="shared" si="1"/>
        <v>0</v>
      </c>
      <c r="I20" s="58">
        <f t="shared" si="2"/>
        <v>0</v>
      </c>
    </row>
    <row r="21" spans="2:9" ht="15.75" x14ac:dyDescent="0.25">
      <c r="B21" s="56">
        <v>42163</v>
      </c>
      <c r="C21" s="66" t="s">
        <v>160</v>
      </c>
      <c r="D21" s="58">
        <v>0</v>
      </c>
      <c r="E21" s="58">
        <v>1</v>
      </c>
      <c r="F21" s="59">
        <v>0</v>
      </c>
      <c r="G21" s="58">
        <f t="shared" si="0"/>
        <v>1</v>
      </c>
      <c r="H21" s="60">
        <f t="shared" si="1"/>
        <v>0</v>
      </c>
      <c r="I21" s="58">
        <f t="shared" si="2"/>
        <v>0</v>
      </c>
    </row>
    <row r="22" spans="2:9" ht="15.75" x14ac:dyDescent="0.25">
      <c r="B22" s="56">
        <v>42163</v>
      </c>
      <c r="C22" s="66" t="s">
        <v>162</v>
      </c>
      <c r="D22" s="58">
        <v>0</v>
      </c>
      <c r="E22" s="58">
        <v>1</v>
      </c>
      <c r="F22" s="59">
        <v>0</v>
      </c>
      <c r="G22" s="58">
        <f t="shared" si="0"/>
        <v>1</v>
      </c>
      <c r="H22" s="60">
        <f t="shared" si="1"/>
        <v>0</v>
      </c>
      <c r="I22" s="58">
        <f t="shared" si="2"/>
        <v>0</v>
      </c>
    </row>
    <row r="23" spans="2:9" ht="15.75" thickBot="1" x14ac:dyDescent="0.3"/>
    <row r="24" spans="2:9" ht="29.25" thickBot="1" x14ac:dyDescent="0.3">
      <c r="E24" s="77" t="s">
        <v>164</v>
      </c>
      <c r="F24" s="78"/>
      <c r="G24" s="78"/>
      <c r="H24" s="79"/>
      <c r="I24" s="63">
        <f>AVERAGEIF(I3:I22,"&gt;=0")</f>
        <v>5.612244897959183E-2</v>
      </c>
    </row>
    <row r="25" spans="2:9" ht="29.25" thickBot="1" x14ac:dyDescent="0.3">
      <c r="E25" s="80" t="s">
        <v>125</v>
      </c>
      <c r="F25" s="81"/>
      <c r="G25" s="81"/>
      <c r="H25" s="82"/>
      <c r="I25" s="64">
        <f>AVERAGE(G3:G22)</f>
        <v>0.26850000000000002</v>
      </c>
    </row>
  </sheetData>
  <autoFilter ref="B2:I22">
    <filterColumn colId="5">
      <filters>
        <filter val="10%"/>
        <filter val="100%"/>
        <filter val="13%"/>
        <filter val="15%"/>
        <filter val="2%"/>
        <filter val="20%"/>
        <filter val="25%"/>
        <filter val="3%"/>
        <filter val="35%"/>
        <filter val="4%"/>
      </filters>
    </filterColumn>
    <sortState ref="B5:I17">
      <sortCondition ref="G2:G17"/>
    </sortState>
  </autoFilter>
  <mergeCells count="2">
    <mergeCell ref="E24:H24"/>
    <mergeCell ref="E25:H25"/>
  </mergeCells>
  <conditionalFormatting sqref="D1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2 D3:D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 D3:D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3:D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 D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 G2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 D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 G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22"/>
    <dataValidation type="custom" allowBlank="1" showInputMessage="1" showErrorMessage="1" errorTitle="Error en Estado Final" error="El porcentaje final no puede ser menor al porcentaje inicial." sqref="F3:F22">
      <formula1>F3&gt;=D3</formula1>
    </dataValidation>
    <dataValidation type="custom" allowBlank="1" showInputMessage="1" showErrorMessage="1" sqref="E3:E22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I27"/>
  <sheetViews>
    <sheetView showGridLines="0" zoomScale="85" zoomScaleNormal="85" workbookViewId="0">
      <selection activeCell="F19" sqref="F19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hidden="1" x14ac:dyDescent="0.25">
      <c r="B3" s="56">
        <v>42170</v>
      </c>
      <c r="C3" s="65" t="s">
        <v>38</v>
      </c>
      <c r="D3" s="58">
        <v>0.35</v>
      </c>
      <c r="E3" s="58">
        <v>0.35</v>
      </c>
      <c r="F3" s="59"/>
      <c r="G3" s="58">
        <f t="shared" ref="G3:G24" si="0">E3-D3</f>
        <v>0</v>
      </c>
      <c r="H3" s="60">
        <f t="shared" ref="H3:H24" si="1">IF(F3=0,0,F3-D3)</f>
        <v>0</v>
      </c>
      <c r="I3" s="58">
        <f t="shared" ref="I3:I24" si="2">IF(G3&gt;0,IF(H3&gt;0,H3/G3,0),IF(H3&gt;0,(1+H3),-1))</f>
        <v>-1</v>
      </c>
    </row>
    <row r="4" spans="2:9" ht="15.75" hidden="1" x14ac:dyDescent="0.25">
      <c r="B4" s="56">
        <v>42170</v>
      </c>
      <c r="C4" s="66" t="s">
        <v>84</v>
      </c>
      <c r="D4" s="58">
        <v>0.96</v>
      </c>
      <c r="E4" s="58">
        <v>0.96</v>
      </c>
      <c r="F4" s="59"/>
      <c r="G4" s="58">
        <f t="shared" si="0"/>
        <v>0</v>
      </c>
      <c r="H4" s="60">
        <f t="shared" si="1"/>
        <v>0</v>
      </c>
      <c r="I4" s="58">
        <f t="shared" si="2"/>
        <v>-1</v>
      </c>
    </row>
    <row r="5" spans="2:9" ht="15.75" x14ac:dyDescent="0.25">
      <c r="B5" s="56">
        <v>42170</v>
      </c>
      <c r="C5" s="67" t="s">
        <v>153</v>
      </c>
      <c r="D5" s="58">
        <v>0.97</v>
      </c>
      <c r="E5" s="58">
        <v>1</v>
      </c>
      <c r="F5" s="59">
        <v>0.97</v>
      </c>
      <c r="G5" s="58">
        <f t="shared" si="0"/>
        <v>3.0000000000000027E-2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42170</v>
      </c>
      <c r="C6" s="66" t="s">
        <v>140</v>
      </c>
      <c r="D6" s="58">
        <v>0.9</v>
      </c>
      <c r="E6" s="58">
        <v>1</v>
      </c>
      <c r="F6" s="59">
        <v>0.9</v>
      </c>
      <c r="G6" s="58">
        <f t="shared" si="0"/>
        <v>9.9999999999999978E-2</v>
      </c>
      <c r="H6" s="60">
        <f t="shared" si="1"/>
        <v>0</v>
      </c>
      <c r="I6" s="58">
        <f t="shared" si="2"/>
        <v>0</v>
      </c>
    </row>
    <row r="7" spans="2:9" ht="15.75" x14ac:dyDescent="0.25">
      <c r="B7" s="56">
        <v>42170</v>
      </c>
      <c r="C7" s="66" t="s">
        <v>118</v>
      </c>
      <c r="D7" s="58">
        <v>0.98</v>
      </c>
      <c r="E7" s="58">
        <v>1</v>
      </c>
      <c r="F7" s="59">
        <v>0.98</v>
      </c>
      <c r="G7" s="58">
        <f t="shared" si="0"/>
        <v>2.0000000000000018E-2</v>
      </c>
      <c r="H7" s="60">
        <f t="shared" si="1"/>
        <v>0</v>
      </c>
      <c r="I7" s="58">
        <f t="shared" si="2"/>
        <v>0</v>
      </c>
    </row>
    <row r="8" spans="2:9" ht="15.75" x14ac:dyDescent="0.25">
      <c r="B8" s="56">
        <v>42170</v>
      </c>
      <c r="C8" s="68" t="s">
        <v>155</v>
      </c>
      <c r="D8" s="58">
        <v>0.9</v>
      </c>
      <c r="E8" s="58">
        <v>1</v>
      </c>
      <c r="F8" s="59">
        <v>0.9</v>
      </c>
      <c r="G8" s="58">
        <f t="shared" si="0"/>
        <v>9.9999999999999978E-2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42170</v>
      </c>
      <c r="C9" s="66" t="s">
        <v>74</v>
      </c>
      <c r="D9" s="58">
        <v>0.85</v>
      </c>
      <c r="E9" s="58">
        <v>1</v>
      </c>
      <c r="F9" s="59">
        <v>0.85</v>
      </c>
      <c r="G9" s="58">
        <f t="shared" si="0"/>
        <v>0.15000000000000002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42170</v>
      </c>
      <c r="C10" s="66" t="s">
        <v>134</v>
      </c>
      <c r="D10" s="58">
        <v>0.87</v>
      </c>
      <c r="E10" s="58">
        <v>1</v>
      </c>
      <c r="F10" s="59">
        <v>0.87</v>
      </c>
      <c r="G10" s="58">
        <f t="shared" si="0"/>
        <v>0.13</v>
      </c>
      <c r="H10" s="60">
        <f t="shared" si="1"/>
        <v>0</v>
      </c>
      <c r="I10" s="58">
        <f t="shared" si="2"/>
        <v>0</v>
      </c>
    </row>
    <row r="11" spans="2:9" ht="15.75" hidden="1" x14ac:dyDescent="0.25">
      <c r="B11" s="56">
        <v>42170</v>
      </c>
      <c r="C11" s="66" t="s">
        <v>137</v>
      </c>
      <c r="D11" s="58">
        <v>0</v>
      </c>
      <c r="E11" s="58">
        <v>0</v>
      </c>
      <c r="F11" s="59"/>
      <c r="G11" s="58">
        <f t="shared" si="0"/>
        <v>0</v>
      </c>
      <c r="H11" s="60">
        <f t="shared" si="1"/>
        <v>0</v>
      </c>
      <c r="I11" s="58">
        <f t="shared" si="2"/>
        <v>-1</v>
      </c>
    </row>
    <row r="12" spans="2:9" ht="15.75" hidden="1" x14ac:dyDescent="0.25">
      <c r="B12" s="56">
        <v>42170</v>
      </c>
      <c r="C12" s="65" t="s">
        <v>91</v>
      </c>
      <c r="D12" s="58">
        <v>0</v>
      </c>
      <c r="E12" s="58">
        <v>0</v>
      </c>
      <c r="F12" s="59"/>
      <c r="G12" s="58">
        <f t="shared" si="0"/>
        <v>0</v>
      </c>
      <c r="H12" s="60">
        <f t="shared" si="1"/>
        <v>0</v>
      </c>
      <c r="I12" s="58">
        <f t="shared" si="2"/>
        <v>-1</v>
      </c>
    </row>
    <row r="13" spans="2:9" ht="15.75" hidden="1" x14ac:dyDescent="0.25">
      <c r="B13" s="56">
        <v>42170</v>
      </c>
      <c r="C13" s="65" t="s">
        <v>139</v>
      </c>
      <c r="D13" s="58">
        <v>0</v>
      </c>
      <c r="E13" s="58">
        <v>0</v>
      </c>
      <c r="F13" s="59"/>
      <c r="G13" s="58">
        <f t="shared" si="0"/>
        <v>0</v>
      </c>
      <c r="H13" s="60">
        <f t="shared" si="1"/>
        <v>0</v>
      </c>
      <c r="I13" s="58">
        <f t="shared" si="2"/>
        <v>-1</v>
      </c>
    </row>
    <row r="14" spans="2:9" ht="15.75" x14ac:dyDescent="0.25">
      <c r="B14" s="56">
        <v>42170</v>
      </c>
      <c r="C14" s="66" t="s">
        <v>143</v>
      </c>
      <c r="D14" s="58">
        <v>0.75</v>
      </c>
      <c r="E14" s="58">
        <v>1</v>
      </c>
      <c r="F14" s="59">
        <v>0.75</v>
      </c>
      <c r="G14" s="58">
        <f t="shared" si="0"/>
        <v>0.25</v>
      </c>
      <c r="H14" s="60">
        <f t="shared" si="1"/>
        <v>0</v>
      </c>
      <c r="I14" s="58">
        <f t="shared" si="2"/>
        <v>0</v>
      </c>
    </row>
    <row r="15" spans="2:9" ht="15.75" x14ac:dyDescent="0.25">
      <c r="B15" s="56">
        <v>42170</v>
      </c>
      <c r="C15" s="66" t="s">
        <v>150</v>
      </c>
      <c r="D15" s="58">
        <v>0</v>
      </c>
      <c r="E15" s="58">
        <v>1</v>
      </c>
      <c r="F15" s="59">
        <v>0</v>
      </c>
      <c r="G15" s="58">
        <f t="shared" si="0"/>
        <v>1</v>
      </c>
      <c r="H15" s="60">
        <f t="shared" si="1"/>
        <v>0</v>
      </c>
      <c r="I15" s="58">
        <f t="shared" si="2"/>
        <v>0</v>
      </c>
    </row>
    <row r="16" spans="2:9" ht="15.75" x14ac:dyDescent="0.25">
      <c r="B16" s="56">
        <v>42170</v>
      </c>
      <c r="C16" s="66" t="s">
        <v>146</v>
      </c>
      <c r="D16" s="58">
        <v>0.75</v>
      </c>
      <c r="E16" s="58">
        <v>1</v>
      </c>
      <c r="F16" s="59">
        <v>0.75</v>
      </c>
      <c r="G16" s="58">
        <f t="shared" si="0"/>
        <v>0.25</v>
      </c>
      <c r="H16" s="60">
        <f t="shared" si="1"/>
        <v>0</v>
      </c>
      <c r="I16" s="58">
        <f t="shared" si="2"/>
        <v>0</v>
      </c>
    </row>
    <row r="17" spans="2:9" ht="15.75" hidden="1" x14ac:dyDescent="0.25">
      <c r="B17" s="56">
        <v>42170</v>
      </c>
      <c r="C17" s="66" t="s">
        <v>147</v>
      </c>
      <c r="D17" s="58">
        <v>0.95</v>
      </c>
      <c r="E17" s="58">
        <v>0.95</v>
      </c>
      <c r="F17" s="59"/>
      <c r="G17" s="58">
        <f t="shared" si="0"/>
        <v>0</v>
      </c>
      <c r="H17" s="60">
        <f t="shared" si="1"/>
        <v>0</v>
      </c>
      <c r="I17" s="58">
        <f t="shared" si="2"/>
        <v>-1</v>
      </c>
    </row>
    <row r="18" spans="2:9" ht="15.75" x14ac:dyDescent="0.25">
      <c r="B18" s="56">
        <v>42170</v>
      </c>
      <c r="C18" s="66" t="s">
        <v>151</v>
      </c>
      <c r="D18" s="58">
        <v>0.9</v>
      </c>
      <c r="E18" s="58">
        <v>1</v>
      </c>
      <c r="F18" s="59">
        <v>0.9</v>
      </c>
      <c r="G18" s="58">
        <f t="shared" si="0"/>
        <v>9.9999999999999978E-2</v>
      </c>
      <c r="H18" s="60">
        <f t="shared" si="1"/>
        <v>0</v>
      </c>
      <c r="I18" s="58">
        <f t="shared" si="2"/>
        <v>0</v>
      </c>
    </row>
    <row r="19" spans="2:9" ht="15.75" x14ac:dyDescent="0.25">
      <c r="B19" s="56">
        <v>42170</v>
      </c>
      <c r="C19" s="66" t="s">
        <v>163</v>
      </c>
      <c r="D19" s="58">
        <v>0</v>
      </c>
      <c r="E19" s="58">
        <v>1</v>
      </c>
      <c r="F19" s="59">
        <v>0</v>
      </c>
      <c r="G19" s="58">
        <f t="shared" si="0"/>
        <v>1</v>
      </c>
      <c r="H19" s="60">
        <f t="shared" si="1"/>
        <v>0</v>
      </c>
      <c r="I19" s="58">
        <f t="shared" si="2"/>
        <v>0</v>
      </c>
    </row>
    <row r="20" spans="2:9" ht="15.75" x14ac:dyDescent="0.25">
      <c r="B20" s="56">
        <v>42170</v>
      </c>
      <c r="C20" s="66" t="s">
        <v>165</v>
      </c>
      <c r="D20" s="58">
        <v>0</v>
      </c>
      <c r="E20" s="58">
        <v>1</v>
      </c>
      <c r="F20" s="59">
        <v>0</v>
      </c>
      <c r="G20" s="58">
        <f t="shared" ref="G20" si="3">E20-D20</f>
        <v>1</v>
      </c>
      <c r="H20" s="60">
        <f t="shared" ref="H20" si="4">IF(F20=0,0,F20-D20)</f>
        <v>0</v>
      </c>
      <c r="I20" s="58">
        <f t="shared" ref="I20" si="5">IF(G20&gt;0,IF(H20&gt;0,H20/G20,0),IF(H20&gt;0,(1+H20),-1))</f>
        <v>0</v>
      </c>
    </row>
    <row r="21" spans="2:9" ht="15.75" x14ac:dyDescent="0.25">
      <c r="B21" s="56">
        <v>42170</v>
      </c>
      <c r="C21" s="66" t="s">
        <v>166</v>
      </c>
      <c r="D21" s="58">
        <v>0</v>
      </c>
      <c r="E21" s="58">
        <v>1</v>
      </c>
      <c r="F21" s="59">
        <v>0</v>
      </c>
      <c r="G21" s="58">
        <f t="shared" ref="G21" si="6">E21-D21</f>
        <v>1</v>
      </c>
      <c r="H21" s="60">
        <f t="shared" ref="H21" si="7">IF(F21=0,0,F21-D21)</f>
        <v>0</v>
      </c>
      <c r="I21" s="58">
        <f t="shared" ref="I21" si="8">IF(G21&gt;0,IF(H21&gt;0,H21/G21,0),IF(H21&gt;0,(1+H21),-1))</f>
        <v>0</v>
      </c>
    </row>
    <row r="22" spans="2:9" ht="15.75" x14ac:dyDescent="0.25">
      <c r="B22" s="56">
        <v>42170</v>
      </c>
      <c r="C22" s="66" t="s">
        <v>169</v>
      </c>
      <c r="D22" s="58">
        <v>0</v>
      </c>
      <c r="E22" s="58">
        <v>1</v>
      </c>
      <c r="F22" s="59">
        <v>0.1</v>
      </c>
      <c r="G22" s="58">
        <f t="shared" ref="G22" si="9">E22-D22</f>
        <v>1</v>
      </c>
      <c r="H22" s="60">
        <f t="shared" ref="H22" si="10">IF(F22=0,0,F22-D22)</f>
        <v>0.1</v>
      </c>
      <c r="I22" s="58">
        <f t="shared" ref="I22" si="11">IF(G22&gt;0,IF(H22&gt;0,H22/G22,0),IF(H22&gt;0,(1+H22),-1))</f>
        <v>0.1</v>
      </c>
    </row>
    <row r="23" spans="2:9" ht="15.75" x14ac:dyDescent="0.25">
      <c r="B23" s="56">
        <v>42170</v>
      </c>
      <c r="C23" s="66" t="s">
        <v>160</v>
      </c>
      <c r="D23" s="58">
        <v>0</v>
      </c>
      <c r="E23" s="58">
        <v>1</v>
      </c>
      <c r="F23" s="59">
        <v>0</v>
      </c>
      <c r="G23" s="58">
        <f t="shared" si="0"/>
        <v>1</v>
      </c>
      <c r="H23" s="60">
        <f t="shared" si="1"/>
        <v>0</v>
      </c>
      <c r="I23" s="58">
        <f t="shared" si="2"/>
        <v>0</v>
      </c>
    </row>
    <row r="24" spans="2:9" ht="15.75" x14ac:dyDescent="0.25">
      <c r="B24" s="56">
        <v>42170</v>
      </c>
      <c r="C24" s="66" t="s">
        <v>162</v>
      </c>
      <c r="D24" s="58">
        <v>0</v>
      </c>
      <c r="E24" s="58">
        <v>1</v>
      </c>
      <c r="F24" s="59">
        <v>0.05</v>
      </c>
      <c r="G24" s="58">
        <f t="shared" si="0"/>
        <v>1</v>
      </c>
      <c r="H24" s="60">
        <f t="shared" si="1"/>
        <v>0.05</v>
      </c>
      <c r="I24" s="58">
        <f t="shared" si="2"/>
        <v>0.05</v>
      </c>
    </row>
    <row r="25" spans="2:9" ht="15.75" thickBot="1" x14ac:dyDescent="0.3"/>
    <row r="26" spans="2:9" ht="29.25" thickBot="1" x14ac:dyDescent="0.3">
      <c r="E26" s="77" t="s">
        <v>168</v>
      </c>
      <c r="F26" s="78"/>
      <c r="G26" s="78"/>
      <c r="H26" s="79"/>
      <c r="I26" s="63">
        <f>AVERAGEIF(I3:I24,"&gt;=0")</f>
        <v>9.3750000000000014E-3</v>
      </c>
    </row>
    <row r="27" spans="2:9" ht="29.25" thickBot="1" x14ac:dyDescent="0.3">
      <c r="E27" s="80" t="s">
        <v>167</v>
      </c>
      <c r="F27" s="81"/>
      <c r="G27" s="81"/>
      <c r="H27" s="82"/>
      <c r="I27" s="64">
        <f>AVERAGE(G3:G24)</f>
        <v>0.36954545454545457</v>
      </c>
    </row>
  </sheetData>
  <autoFilter ref="B2:I24">
    <filterColumn colId="5">
      <filters>
        <filter val="10%"/>
        <filter val="100%"/>
        <filter val="13%"/>
        <filter val="15%"/>
        <filter val="2%"/>
        <filter val="25%"/>
        <filter val="3%"/>
      </filters>
    </filterColumn>
    <sortState ref="B5:I17">
      <sortCondition ref="G2:G17"/>
    </sortState>
  </autoFilter>
  <mergeCells count="2">
    <mergeCell ref="E26:H26"/>
    <mergeCell ref="E27:H27"/>
  </mergeCells>
  <conditionalFormatting sqref="D1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2 D3:D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 D3:D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3:D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 D2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 G2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9 D2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 G2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9 D23:D24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 G23:G24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1 D23:D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sqref="E3:E24">
      <formula1>E3&gt;=D3</formula1>
    </dataValidation>
    <dataValidation type="custom" allowBlank="1" showInputMessage="1" showErrorMessage="1" errorTitle="Error en Estado Final" error="El porcentaje final no puede ser menor al porcentaje inicial." sqref="F3:F24">
      <formula1>F3&gt;=D3</formula1>
    </dataValidation>
    <dataValidation allowBlank="1" showInputMessage="1" showErrorMessage="1" errorTitle="Error en Estado Final" error="El porcentaje final no puede ser menor al porcentaje inicial." sqref="G3:H24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8"/>
  <sheetViews>
    <sheetView showGridLines="0" zoomScale="85" zoomScaleNormal="85" workbookViewId="0">
      <selection activeCell="F26" sqref="F26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56">
        <v>42177</v>
      </c>
      <c r="C3" s="65" t="s">
        <v>38</v>
      </c>
      <c r="D3" s="58">
        <v>0.35</v>
      </c>
      <c r="E3" s="58">
        <v>0.35</v>
      </c>
      <c r="F3" s="59">
        <v>0.35</v>
      </c>
      <c r="G3" s="58">
        <f t="shared" ref="G3:G25" si="0">E3-D3</f>
        <v>0</v>
      </c>
      <c r="H3" s="60">
        <f t="shared" ref="H3:H25" si="1">IF(F3=0,0,F3-D3)</f>
        <v>0</v>
      </c>
      <c r="I3" s="58">
        <f t="shared" ref="I3:I25" si="2">IF(G3&gt;0,IF(H3&gt;0,H3/G3,0),IF(H3&gt;0,(1+H3),-1))</f>
        <v>-1</v>
      </c>
    </row>
    <row r="4" spans="2:9" ht="15.75" x14ac:dyDescent="0.25">
      <c r="B4" s="56">
        <v>42177</v>
      </c>
      <c r="C4" s="66" t="s">
        <v>84</v>
      </c>
      <c r="D4" s="58">
        <v>0.96</v>
      </c>
      <c r="E4" s="58">
        <v>0.96</v>
      </c>
      <c r="F4" s="59">
        <v>0.96</v>
      </c>
      <c r="G4" s="58">
        <f t="shared" si="0"/>
        <v>0</v>
      </c>
      <c r="H4" s="60">
        <f t="shared" si="1"/>
        <v>0</v>
      </c>
      <c r="I4" s="58">
        <f t="shared" si="2"/>
        <v>-1</v>
      </c>
    </row>
    <row r="5" spans="2:9" ht="15.75" x14ac:dyDescent="0.25">
      <c r="B5" s="56">
        <v>42177</v>
      </c>
      <c r="C5" s="67" t="s">
        <v>153</v>
      </c>
      <c r="D5" s="58">
        <v>0.97</v>
      </c>
      <c r="E5" s="58">
        <v>1</v>
      </c>
      <c r="F5" s="59">
        <v>0.97</v>
      </c>
      <c r="G5" s="58">
        <f t="shared" si="0"/>
        <v>3.0000000000000027E-2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42177</v>
      </c>
      <c r="C6" s="66" t="s">
        <v>140</v>
      </c>
      <c r="D6" s="58">
        <v>0.9</v>
      </c>
      <c r="E6" s="58">
        <v>1</v>
      </c>
      <c r="F6" s="59">
        <v>0.9</v>
      </c>
      <c r="G6" s="58">
        <f t="shared" si="0"/>
        <v>9.9999999999999978E-2</v>
      </c>
      <c r="H6" s="60">
        <f t="shared" si="1"/>
        <v>0</v>
      </c>
      <c r="I6" s="58">
        <f t="shared" si="2"/>
        <v>0</v>
      </c>
    </row>
    <row r="7" spans="2:9" ht="15.75" x14ac:dyDescent="0.25">
      <c r="B7" s="56">
        <v>42177</v>
      </c>
      <c r="C7" s="66" t="s">
        <v>118</v>
      </c>
      <c r="D7" s="58">
        <v>0.98</v>
      </c>
      <c r="E7" s="58">
        <v>1</v>
      </c>
      <c r="F7" s="59">
        <v>0.98</v>
      </c>
      <c r="G7" s="58">
        <f t="shared" si="0"/>
        <v>2.0000000000000018E-2</v>
      </c>
      <c r="H7" s="60">
        <f t="shared" si="1"/>
        <v>0</v>
      </c>
      <c r="I7" s="58">
        <f t="shared" si="2"/>
        <v>0</v>
      </c>
    </row>
    <row r="8" spans="2:9" ht="15.75" x14ac:dyDescent="0.25">
      <c r="B8" s="56">
        <v>42177</v>
      </c>
      <c r="C8" s="68" t="s">
        <v>155</v>
      </c>
      <c r="D8" s="58">
        <v>0.9</v>
      </c>
      <c r="E8" s="58">
        <v>1</v>
      </c>
      <c r="F8" s="59">
        <v>0.9</v>
      </c>
      <c r="G8" s="58">
        <f t="shared" si="0"/>
        <v>9.9999999999999978E-2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42177</v>
      </c>
      <c r="C9" s="66" t="s">
        <v>74</v>
      </c>
      <c r="D9" s="58">
        <v>0.85</v>
      </c>
      <c r="E9" s="58">
        <v>1</v>
      </c>
      <c r="F9" s="59">
        <v>0.85</v>
      </c>
      <c r="G9" s="58">
        <f t="shared" si="0"/>
        <v>0.15000000000000002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42177</v>
      </c>
      <c r="C10" s="66" t="s">
        <v>134</v>
      </c>
      <c r="D10" s="58">
        <v>0.87</v>
      </c>
      <c r="E10" s="58">
        <v>1</v>
      </c>
      <c r="F10" s="59">
        <v>0.87</v>
      </c>
      <c r="G10" s="58">
        <f t="shared" si="0"/>
        <v>0.13</v>
      </c>
      <c r="H10" s="60">
        <f t="shared" si="1"/>
        <v>0</v>
      </c>
      <c r="I10" s="58">
        <f t="shared" si="2"/>
        <v>0</v>
      </c>
    </row>
    <row r="11" spans="2:9" ht="15.75" x14ac:dyDescent="0.25">
      <c r="B11" s="56">
        <v>42177</v>
      </c>
      <c r="C11" s="66" t="s">
        <v>137</v>
      </c>
      <c r="D11" s="58">
        <v>0</v>
      </c>
      <c r="E11" s="58">
        <v>0</v>
      </c>
      <c r="F11" s="59">
        <v>0</v>
      </c>
      <c r="G11" s="58">
        <f t="shared" si="0"/>
        <v>0</v>
      </c>
      <c r="H11" s="60">
        <f t="shared" si="1"/>
        <v>0</v>
      </c>
      <c r="I11" s="58">
        <f t="shared" si="2"/>
        <v>-1</v>
      </c>
    </row>
    <row r="12" spans="2:9" ht="15.75" x14ac:dyDescent="0.25">
      <c r="B12" s="56">
        <v>42177</v>
      </c>
      <c r="C12" s="65" t="s">
        <v>91</v>
      </c>
      <c r="D12" s="58">
        <v>0</v>
      </c>
      <c r="E12" s="58">
        <v>0</v>
      </c>
      <c r="F12" s="59">
        <v>0</v>
      </c>
      <c r="G12" s="58">
        <f t="shared" si="0"/>
        <v>0</v>
      </c>
      <c r="H12" s="60">
        <f t="shared" si="1"/>
        <v>0</v>
      </c>
      <c r="I12" s="58">
        <f t="shared" si="2"/>
        <v>-1</v>
      </c>
    </row>
    <row r="13" spans="2:9" ht="15.75" x14ac:dyDescent="0.25">
      <c r="B13" s="56">
        <v>42177</v>
      </c>
      <c r="C13" s="65" t="s">
        <v>139</v>
      </c>
      <c r="D13" s="58">
        <v>0</v>
      </c>
      <c r="E13" s="58">
        <v>0</v>
      </c>
      <c r="F13" s="59">
        <v>0</v>
      </c>
      <c r="G13" s="58">
        <f t="shared" si="0"/>
        <v>0</v>
      </c>
      <c r="H13" s="60">
        <f t="shared" si="1"/>
        <v>0</v>
      </c>
      <c r="I13" s="58">
        <f t="shared" si="2"/>
        <v>-1</v>
      </c>
    </row>
    <row r="14" spans="2:9" ht="15.75" x14ac:dyDescent="0.25">
      <c r="B14" s="56">
        <v>42177</v>
      </c>
      <c r="C14" s="66" t="s">
        <v>143</v>
      </c>
      <c r="D14" s="58">
        <v>0.75</v>
      </c>
      <c r="E14" s="58">
        <v>1</v>
      </c>
      <c r="F14" s="59">
        <v>0.75</v>
      </c>
      <c r="G14" s="58">
        <f t="shared" si="0"/>
        <v>0.25</v>
      </c>
      <c r="H14" s="60">
        <f t="shared" si="1"/>
        <v>0</v>
      </c>
      <c r="I14" s="58">
        <f t="shared" si="2"/>
        <v>0</v>
      </c>
    </row>
    <row r="15" spans="2:9" ht="15.75" x14ac:dyDescent="0.25">
      <c r="B15" s="56">
        <v>42177</v>
      </c>
      <c r="C15" s="66" t="s">
        <v>150</v>
      </c>
      <c r="D15" s="58">
        <v>0</v>
      </c>
      <c r="E15" s="58">
        <v>1</v>
      </c>
      <c r="F15" s="59">
        <v>0</v>
      </c>
      <c r="G15" s="58">
        <f t="shared" si="0"/>
        <v>1</v>
      </c>
      <c r="H15" s="60">
        <f t="shared" si="1"/>
        <v>0</v>
      </c>
      <c r="I15" s="58">
        <f t="shared" si="2"/>
        <v>0</v>
      </c>
    </row>
    <row r="16" spans="2:9" ht="15.75" x14ac:dyDescent="0.25">
      <c r="B16" s="56">
        <v>42177</v>
      </c>
      <c r="C16" s="66" t="s">
        <v>146</v>
      </c>
      <c r="D16" s="58">
        <v>0.75</v>
      </c>
      <c r="E16" s="58">
        <v>1</v>
      </c>
      <c r="F16" s="59">
        <v>0.75</v>
      </c>
      <c r="G16" s="58">
        <f t="shared" si="0"/>
        <v>0.25</v>
      </c>
      <c r="H16" s="60">
        <f t="shared" si="1"/>
        <v>0</v>
      </c>
      <c r="I16" s="58">
        <f t="shared" si="2"/>
        <v>0</v>
      </c>
    </row>
    <row r="17" spans="2:9" ht="15.75" x14ac:dyDescent="0.25">
      <c r="B17" s="56">
        <v>42177</v>
      </c>
      <c r="C17" s="66" t="s">
        <v>147</v>
      </c>
      <c r="D17" s="58">
        <v>0.95</v>
      </c>
      <c r="E17" s="58">
        <v>0.95</v>
      </c>
      <c r="F17" s="59">
        <v>0.95</v>
      </c>
      <c r="G17" s="58">
        <f t="shared" si="0"/>
        <v>0</v>
      </c>
      <c r="H17" s="60">
        <f t="shared" si="1"/>
        <v>0</v>
      </c>
      <c r="I17" s="58">
        <f t="shared" si="2"/>
        <v>-1</v>
      </c>
    </row>
    <row r="18" spans="2:9" ht="15.75" x14ac:dyDescent="0.25">
      <c r="B18" s="56">
        <v>42177</v>
      </c>
      <c r="C18" s="66" t="s">
        <v>151</v>
      </c>
      <c r="D18" s="58">
        <v>0.9</v>
      </c>
      <c r="E18" s="58">
        <v>1</v>
      </c>
      <c r="F18" s="59">
        <v>0.95</v>
      </c>
      <c r="G18" s="58">
        <f t="shared" si="0"/>
        <v>9.9999999999999978E-2</v>
      </c>
      <c r="H18" s="60">
        <f t="shared" si="1"/>
        <v>4.9999999999999933E-2</v>
      </c>
      <c r="I18" s="58">
        <f t="shared" si="2"/>
        <v>0.49999999999999944</v>
      </c>
    </row>
    <row r="19" spans="2:9" ht="15.75" x14ac:dyDescent="0.25">
      <c r="B19" s="56">
        <v>42177</v>
      </c>
      <c r="C19" s="66" t="s">
        <v>163</v>
      </c>
      <c r="D19" s="58">
        <v>0</v>
      </c>
      <c r="E19" s="58">
        <v>1</v>
      </c>
      <c r="F19" s="59">
        <v>1</v>
      </c>
      <c r="G19" s="58">
        <f t="shared" si="0"/>
        <v>1</v>
      </c>
      <c r="H19" s="60">
        <f t="shared" si="1"/>
        <v>1</v>
      </c>
      <c r="I19" s="58">
        <f t="shared" si="2"/>
        <v>1</v>
      </c>
    </row>
    <row r="20" spans="2:9" ht="15.75" x14ac:dyDescent="0.25">
      <c r="B20" s="56">
        <v>42177</v>
      </c>
      <c r="C20" s="66" t="s">
        <v>165</v>
      </c>
      <c r="D20" s="58">
        <v>0</v>
      </c>
      <c r="E20" s="58">
        <v>1</v>
      </c>
      <c r="F20" s="59">
        <v>0</v>
      </c>
      <c r="G20" s="58">
        <f t="shared" si="0"/>
        <v>1</v>
      </c>
      <c r="H20" s="60">
        <f t="shared" si="1"/>
        <v>0</v>
      </c>
      <c r="I20" s="58">
        <f t="shared" si="2"/>
        <v>0</v>
      </c>
    </row>
    <row r="21" spans="2:9" ht="15.75" x14ac:dyDescent="0.25">
      <c r="B21" s="56">
        <v>42177</v>
      </c>
      <c r="C21" s="66" t="s">
        <v>166</v>
      </c>
      <c r="D21" s="58">
        <v>0</v>
      </c>
      <c r="E21" s="58">
        <v>1</v>
      </c>
      <c r="F21" s="59">
        <v>0</v>
      </c>
      <c r="G21" s="58">
        <f t="shared" si="0"/>
        <v>1</v>
      </c>
      <c r="H21" s="60">
        <f t="shared" si="1"/>
        <v>0</v>
      </c>
      <c r="I21" s="58">
        <f t="shared" si="2"/>
        <v>0</v>
      </c>
    </row>
    <row r="22" spans="2:9" ht="15.75" x14ac:dyDescent="0.25">
      <c r="B22" s="56">
        <v>42177</v>
      </c>
      <c r="C22" s="66" t="s">
        <v>169</v>
      </c>
      <c r="D22" s="58">
        <v>0.1</v>
      </c>
      <c r="E22" s="58">
        <v>1</v>
      </c>
      <c r="F22" s="59">
        <v>0.1</v>
      </c>
      <c r="G22" s="58">
        <f t="shared" si="0"/>
        <v>0.9</v>
      </c>
      <c r="H22" s="60">
        <f t="shared" si="1"/>
        <v>0</v>
      </c>
      <c r="I22" s="58">
        <f t="shared" si="2"/>
        <v>0</v>
      </c>
    </row>
    <row r="23" spans="2:9" ht="15.75" x14ac:dyDescent="0.25">
      <c r="B23" s="56">
        <v>42177</v>
      </c>
      <c r="C23" s="68" t="s">
        <v>170</v>
      </c>
      <c r="D23" s="58">
        <v>0</v>
      </c>
      <c r="E23" s="58">
        <v>1</v>
      </c>
      <c r="F23" s="59">
        <v>1</v>
      </c>
      <c r="G23" s="58">
        <f>E23-D23</f>
        <v>1</v>
      </c>
      <c r="H23" s="60">
        <f t="shared" ref="H23" si="3">IF(F23=0,0,F23-D23)</f>
        <v>1</v>
      </c>
      <c r="I23" s="58">
        <f t="shared" ref="I23" si="4">IF(G23&gt;0,IF(H23&gt;0,H23/G23,0),IF(H23&gt;0,(1+H23),-1))</f>
        <v>1</v>
      </c>
    </row>
    <row r="24" spans="2:9" ht="15.75" x14ac:dyDescent="0.25">
      <c r="B24" s="56">
        <v>42177</v>
      </c>
      <c r="C24" s="66" t="s">
        <v>160</v>
      </c>
      <c r="D24" s="58">
        <v>0</v>
      </c>
      <c r="E24" s="58">
        <v>1</v>
      </c>
      <c r="F24" s="59">
        <v>0</v>
      </c>
      <c r="G24" s="58">
        <f t="shared" si="0"/>
        <v>1</v>
      </c>
      <c r="H24" s="60">
        <f t="shared" si="1"/>
        <v>0</v>
      </c>
      <c r="I24" s="58">
        <f t="shared" si="2"/>
        <v>0</v>
      </c>
    </row>
    <row r="25" spans="2:9" ht="15.75" x14ac:dyDescent="0.25">
      <c r="B25" s="56">
        <v>42177</v>
      </c>
      <c r="C25" s="66" t="s">
        <v>162</v>
      </c>
      <c r="D25" s="58">
        <v>0.05</v>
      </c>
      <c r="E25" s="58">
        <v>1</v>
      </c>
      <c r="F25" s="59">
        <v>0.05</v>
      </c>
      <c r="G25" s="58">
        <f t="shared" si="0"/>
        <v>0.95</v>
      </c>
      <c r="H25" s="60">
        <f t="shared" si="1"/>
        <v>0</v>
      </c>
      <c r="I25" s="58">
        <f t="shared" si="2"/>
        <v>0</v>
      </c>
    </row>
    <row r="26" spans="2:9" ht="15.75" thickBot="1" x14ac:dyDescent="0.3"/>
    <row r="27" spans="2:9" ht="29.25" thickBot="1" x14ac:dyDescent="0.3">
      <c r="E27" s="77" t="s">
        <v>168</v>
      </c>
      <c r="F27" s="78"/>
      <c r="G27" s="78"/>
      <c r="H27" s="79"/>
      <c r="I27" s="63">
        <f>AVERAGEIF(I3:I25,"&gt;=0")</f>
        <v>0.14705882352941174</v>
      </c>
    </row>
    <row r="28" spans="2:9" ht="29.25" thickBot="1" x14ac:dyDescent="0.3">
      <c r="E28" s="80" t="s">
        <v>167</v>
      </c>
      <c r="F28" s="81"/>
      <c r="G28" s="81"/>
      <c r="H28" s="82"/>
      <c r="I28" s="64">
        <f>AVERAGE(G3:G25)</f>
        <v>0.39043478260869569</v>
      </c>
    </row>
  </sheetData>
  <autoFilter ref="B2:I25">
    <sortState ref="B5:I17">
      <sortCondition ref="G2:G17"/>
    </sortState>
  </autoFilter>
  <mergeCells count="2">
    <mergeCell ref="E27:H27"/>
    <mergeCell ref="E28:H28"/>
  </mergeCells>
  <conditionalFormatting sqref="D1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2 D3:D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 D3:D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3:D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 D2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 G2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9 D2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 G2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9 D24:D2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 G24:G2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1 D24:D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25"/>
    <dataValidation type="custom" allowBlank="1" showInputMessage="1" showErrorMessage="1" errorTitle="Error en Estado Final" error="El porcentaje final no puede ser menor al porcentaje inicial." sqref="F3:F25">
      <formula1>F3&gt;=D3</formula1>
    </dataValidation>
    <dataValidation type="custom" allowBlank="1" showInputMessage="1" showErrorMessage="1" sqref="E3:E25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9"/>
  <sheetViews>
    <sheetView showGridLines="0" zoomScale="85" zoomScaleNormal="85" workbookViewId="0">
      <selection activeCell="F19" sqref="F19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50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56">
        <v>42184</v>
      </c>
      <c r="C3" s="65" t="s">
        <v>38</v>
      </c>
      <c r="D3" s="58">
        <v>0.35</v>
      </c>
      <c r="E3" s="58">
        <v>0.35</v>
      </c>
      <c r="F3" s="59">
        <v>0.35</v>
      </c>
      <c r="G3" s="58">
        <f t="shared" ref="G3:G26" si="0">E3-D3</f>
        <v>0</v>
      </c>
      <c r="H3" s="60">
        <f t="shared" ref="H3:H26" si="1">IF(F3=0,0,F3-D3)</f>
        <v>0</v>
      </c>
      <c r="I3" s="58">
        <f t="shared" ref="I3:I26" si="2">IF(G3&gt;0,IF(H3&gt;0,H3/G3,0),IF(H3&gt;0,(1+H3),-1))</f>
        <v>-1</v>
      </c>
    </row>
    <row r="4" spans="2:9" ht="15.75" x14ac:dyDescent="0.25">
      <c r="B4" s="56">
        <v>42184</v>
      </c>
      <c r="C4" s="66" t="s">
        <v>84</v>
      </c>
      <c r="D4" s="58">
        <v>0.96</v>
      </c>
      <c r="E4" s="58">
        <v>1</v>
      </c>
      <c r="F4" s="59">
        <v>1</v>
      </c>
      <c r="G4" s="58">
        <f t="shared" si="0"/>
        <v>4.0000000000000036E-2</v>
      </c>
      <c r="H4" s="60">
        <f t="shared" si="1"/>
        <v>4.0000000000000036E-2</v>
      </c>
      <c r="I4" s="58">
        <f t="shared" si="2"/>
        <v>1</v>
      </c>
    </row>
    <row r="5" spans="2:9" ht="15.75" x14ac:dyDescent="0.25">
      <c r="B5" s="56">
        <v>42184</v>
      </c>
      <c r="C5" s="67" t="s">
        <v>153</v>
      </c>
      <c r="D5" s="58">
        <v>0.97</v>
      </c>
      <c r="E5" s="58">
        <v>1</v>
      </c>
      <c r="F5" s="59">
        <v>0.97</v>
      </c>
      <c r="G5" s="58">
        <f t="shared" si="0"/>
        <v>3.0000000000000027E-2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42184</v>
      </c>
      <c r="C6" s="66" t="s">
        <v>140</v>
      </c>
      <c r="D6" s="58">
        <v>0.9</v>
      </c>
      <c r="E6" s="58">
        <v>1</v>
      </c>
      <c r="F6" s="59">
        <v>0.9</v>
      </c>
      <c r="G6" s="58">
        <f t="shared" si="0"/>
        <v>9.9999999999999978E-2</v>
      </c>
      <c r="H6" s="60">
        <f t="shared" si="1"/>
        <v>0</v>
      </c>
      <c r="I6" s="58">
        <f t="shared" si="2"/>
        <v>0</v>
      </c>
    </row>
    <row r="7" spans="2:9" ht="15.75" x14ac:dyDescent="0.25">
      <c r="B7" s="56">
        <v>42184</v>
      </c>
      <c r="C7" s="66" t="s">
        <v>118</v>
      </c>
      <c r="D7" s="58">
        <v>0.98</v>
      </c>
      <c r="E7" s="58">
        <v>1</v>
      </c>
      <c r="F7" s="59">
        <v>1</v>
      </c>
      <c r="G7" s="58">
        <f t="shared" si="0"/>
        <v>2.0000000000000018E-2</v>
      </c>
      <c r="H7" s="60">
        <f t="shared" si="1"/>
        <v>2.0000000000000018E-2</v>
      </c>
      <c r="I7" s="58">
        <f t="shared" si="2"/>
        <v>1</v>
      </c>
    </row>
    <row r="8" spans="2:9" ht="15.75" x14ac:dyDescent="0.25">
      <c r="B8" s="56">
        <v>42184</v>
      </c>
      <c r="C8" s="68" t="s">
        <v>155</v>
      </c>
      <c r="D8" s="58">
        <v>0.9</v>
      </c>
      <c r="E8" s="58">
        <v>1</v>
      </c>
      <c r="F8" s="59">
        <v>0.9</v>
      </c>
      <c r="G8" s="58">
        <f t="shared" si="0"/>
        <v>9.9999999999999978E-2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42184</v>
      </c>
      <c r="C9" s="66" t="s">
        <v>74</v>
      </c>
      <c r="D9" s="58">
        <v>0.85</v>
      </c>
      <c r="E9" s="58">
        <v>1</v>
      </c>
      <c r="F9" s="59">
        <v>0.85</v>
      </c>
      <c r="G9" s="58">
        <f t="shared" si="0"/>
        <v>0.15000000000000002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42184</v>
      </c>
      <c r="C10" s="66" t="s">
        <v>134</v>
      </c>
      <c r="D10" s="58">
        <v>0.87</v>
      </c>
      <c r="E10" s="58">
        <v>1</v>
      </c>
      <c r="F10" s="59">
        <v>0.87</v>
      </c>
      <c r="G10" s="58">
        <f t="shared" si="0"/>
        <v>0.13</v>
      </c>
      <c r="H10" s="60">
        <f t="shared" si="1"/>
        <v>0</v>
      </c>
      <c r="I10" s="58">
        <f t="shared" si="2"/>
        <v>0</v>
      </c>
    </row>
    <row r="11" spans="2:9" ht="15.75" x14ac:dyDescent="0.25">
      <c r="B11" s="56">
        <v>42184</v>
      </c>
      <c r="C11" s="66" t="s">
        <v>137</v>
      </c>
      <c r="D11" s="58">
        <v>0</v>
      </c>
      <c r="E11" s="58">
        <v>0</v>
      </c>
      <c r="F11" s="59">
        <v>0</v>
      </c>
      <c r="G11" s="58">
        <f t="shared" si="0"/>
        <v>0</v>
      </c>
      <c r="H11" s="60">
        <f t="shared" si="1"/>
        <v>0</v>
      </c>
      <c r="I11" s="58">
        <f t="shared" si="2"/>
        <v>-1</v>
      </c>
    </row>
    <row r="12" spans="2:9" ht="15.75" x14ac:dyDescent="0.25">
      <c r="B12" s="56">
        <v>42184</v>
      </c>
      <c r="C12" s="65" t="s">
        <v>91</v>
      </c>
      <c r="D12" s="58">
        <v>0</v>
      </c>
      <c r="E12" s="58">
        <v>0</v>
      </c>
      <c r="F12" s="59">
        <v>0</v>
      </c>
      <c r="G12" s="58">
        <f t="shared" si="0"/>
        <v>0</v>
      </c>
      <c r="H12" s="60">
        <f t="shared" si="1"/>
        <v>0</v>
      </c>
      <c r="I12" s="58">
        <f t="shared" si="2"/>
        <v>-1</v>
      </c>
    </row>
    <row r="13" spans="2:9" ht="15.75" x14ac:dyDescent="0.25">
      <c r="B13" s="56">
        <v>42184</v>
      </c>
      <c r="C13" s="65" t="s">
        <v>139</v>
      </c>
      <c r="D13" s="58">
        <v>0</v>
      </c>
      <c r="E13" s="58">
        <v>0</v>
      </c>
      <c r="F13" s="59">
        <v>0</v>
      </c>
      <c r="G13" s="58">
        <f t="shared" si="0"/>
        <v>0</v>
      </c>
      <c r="H13" s="60">
        <f t="shared" si="1"/>
        <v>0</v>
      </c>
      <c r="I13" s="58">
        <f t="shared" si="2"/>
        <v>-1</v>
      </c>
    </row>
    <row r="14" spans="2:9" ht="15.75" x14ac:dyDescent="0.25">
      <c r="B14" s="56">
        <v>42184</v>
      </c>
      <c r="C14" s="66" t="s">
        <v>143</v>
      </c>
      <c r="D14" s="58">
        <v>0.75</v>
      </c>
      <c r="E14" s="58">
        <v>1</v>
      </c>
      <c r="F14" s="59">
        <v>1</v>
      </c>
      <c r="G14" s="58">
        <f t="shared" si="0"/>
        <v>0.25</v>
      </c>
      <c r="H14" s="60">
        <f t="shared" si="1"/>
        <v>0.25</v>
      </c>
      <c r="I14" s="58">
        <f t="shared" si="2"/>
        <v>1</v>
      </c>
    </row>
    <row r="15" spans="2:9" ht="15.75" x14ac:dyDescent="0.25">
      <c r="B15" s="56">
        <v>42184</v>
      </c>
      <c r="C15" s="66" t="s">
        <v>150</v>
      </c>
      <c r="D15" s="58">
        <v>0</v>
      </c>
      <c r="E15" s="58">
        <v>1</v>
      </c>
      <c r="F15" s="59">
        <v>0</v>
      </c>
      <c r="G15" s="58">
        <f t="shared" si="0"/>
        <v>1</v>
      </c>
      <c r="H15" s="60">
        <f t="shared" si="1"/>
        <v>0</v>
      </c>
      <c r="I15" s="58">
        <f t="shared" si="2"/>
        <v>0</v>
      </c>
    </row>
    <row r="16" spans="2:9" ht="15.75" x14ac:dyDescent="0.25">
      <c r="B16" s="56">
        <v>42184</v>
      </c>
      <c r="C16" s="66" t="s">
        <v>146</v>
      </c>
      <c r="D16" s="58">
        <v>0.75</v>
      </c>
      <c r="E16" s="58">
        <v>1</v>
      </c>
      <c r="F16" s="59">
        <v>0.75</v>
      </c>
      <c r="G16" s="58">
        <f t="shared" si="0"/>
        <v>0.25</v>
      </c>
      <c r="H16" s="60">
        <f t="shared" si="1"/>
        <v>0</v>
      </c>
      <c r="I16" s="58">
        <f t="shared" si="2"/>
        <v>0</v>
      </c>
    </row>
    <row r="17" spans="2:9" ht="15.75" x14ac:dyDescent="0.25">
      <c r="B17" s="56">
        <v>42184</v>
      </c>
      <c r="C17" s="66" t="s">
        <v>147</v>
      </c>
      <c r="D17" s="58">
        <v>0.95</v>
      </c>
      <c r="E17" s="58">
        <v>1</v>
      </c>
      <c r="F17" s="59">
        <v>0.95</v>
      </c>
      <c r="G17" s="58">
        <f t="shared" si="0"/>
        <v>5.0000000000000044E-2</v>
      </c>
      <c r="H17" s="60">
        <f t="shared" si="1"/>
        <v>0</v>
      </c>
      <c r="I17" s="58">
        <f t="shared" si="2"/>
        <v>0</v>
      </c>
    </row>
    <row r="18" spans="2:9" ht="15.75" x14ac:dyDescent="0.25">
      <c r="B18" s="56">
        <v>42184</v>
      </c>
      <c r="C18" s="66" t="s">
        <v>151</v>
      </c>
      <c r="D18" s="58">
        <v>0.95</v>
      </c>
      <c r="E18" s="58">
        <v>1</v>
      </c>
      <c r="F18" s="59">
        <v>0.95</v>
      </c>
      <c r="G18" s="58">
        <f t="shared" si="0"/>
        <v>5.0000000000000044E-2</v>
      </c>
      <c r="H18" s="60">
        <f t="shared" si="1"/>
        <v>0</v>
      </c>
      <c r="I18" s="58">
        <f t="shared" si="2"/>
        <v>0</v>
      </c>
    </row>
    <row r="19" spans="2:9" ht="15.75" x14ac:dyDescent="0.25">
      <c r="B19" s="56">
        <v>42184</v>
      </c>
      <c r="C19" s="66" t="s">
        <v>165</v>
      </c>
      <c r="D19" s="58">
        <v>0</v>
      </c>
      <c r="E19" s="58">
        <v>1</v>
      </c>
      <c r="F19" s="59">
        <v>0</v>
      </c>
      <c r="G19" s="58">
        <f t="shared" si="0"/>
        <v>1</v>
      </c>
      <c r="H19" s="60">
        <f t="shared" si="1"/>
        <v>0</v>
      </c>
      <c r="I19" s="58">
        <f t="shared" si="2"/>
        <v>0</v>
      </c>
    </row>
    <row r="20" spans="2:9" ht="15.75" x14ac:dyDescent="0.25">
      <c r="B20" s="56">
        <v>42184</v>
      </c>
      <c r="C20" s="66" t="s">
        <v>166</v>
      </c>
      <c r="D20" s="58">
        <v>0</v>
      </c>
      <c r="E20" s="58">
        <v>1</v>
      </c>
      <c r="F20" s="59">
        <v>0</v>
      </c>
      <c r="G20" s="58">
        <f t="shared" si="0"/>
        <v>1</v>
      </c>
      <c r="H20" s="60">
        <f t="shared" si="1"/>
        <v>0</v>
      </c>
      <c r="I20" s="58">
        <f t="shared" si="2"/>
        <v>0</v>
      </c>
    </row>
    <row r="21" spans="2:9" ht="15.75" x14ac:dyDescent="0.25">
      <c r="B21" s="56">
        <v>42184</v>
      </c>
      <c r="C21" s="66" t="s">
        <v>169</v>
      </c>
      <c r="D21" s="58">
        <v>0.1</v>
      </c>
      <c r="E21" s="58">
        <v>1</v>
      </c>
      <c r="F21" s="59">
        <v>0.1</v>
      </c>
      <c r="G21" s="58">
        <f t="shared" si="0"/>
        <v>0.9</v>
      </c>
      <c r="H21" s="60">
        <f t="shared" si="1"/>
        <v>0</v>
      </c>
      <c r="I21" s="58">
        <f t="shared" si="2"/>
        <v>0</v>
      </c>
    </row>
    <row r="22" spans="2:9" ht="15.75" x14ac:dyDescent="0.25">
      <c r="B22" s="56">
        <v>42184</v>
      </c>
      <c r="C22" s="66" t="s">
        <v>160</v>
      </c>
      <c r="D22" s="58">
        <v>0</v>
      </c>
      <c r="E22" s="58">
        <v>1</v>
      </c>
      <c r="F22" s="59">
        <v>0</v>
      </c>
      <c r="G22" s="58">
        <f t="shared" si="0"/>
        <v>1</v>
      </c>
      <c r="H22" s="60">
        <f t="shared" si="1"/>
        <v>0</v>
      </c>
      <c r="I22" s="58">
        <f t="shared" si="2"/>
        <v>0</v>
      </c>
    </row>
    <row r="23" spans="2:9" ht="15.75" x14ac:dyDescent="0.25">
      <c r="B23" s="56">
        <v>42184</v>
      </c>
      <c r="C23" s="66" t="s">
        <v>172</v>
      </c>
      <c r="D23" s="58">
        <v>0</v>
      </c>
      <c r="E23" s="58">
        <v>1</v>
      </c>
      <c r="F23" s="59">
        <v>1</v>
      </c>
      <c r="G23" s="58">
        <f t="shared" si="0"/>
        <v>1</v>
      </c>
      <c r="H23" s="60">
        <f>IF(F23=0,0,F23-D23)</f>
        <v>1</v>
      </c>
      <c r="I23" s="58">
        <f>IF(G23&gt;0,IF(H23&gt;0,H23/G23,0),IF(H23&gt;0,(1+H23),-1))</f>
        <v>1</v>
      </c>
    </row>
    <row r="24" spans="2:9" ht="15.75" x14ac:dyDescent="0.25">
      <c r="B24" s="56">
        <v>42184</v>
      </c>
      <c r="C24" s="66" t="s">
        <v>174</v>
      </c>
      <c r="D24" s="58">
        <v>0</v>
      </c>
      <c r="E24" s="58">
        <v>1</v>
      </c>
      <c r="F24" s="59">
        <v>0.9</v>
      </c>
      <c r="G24" s="58">
        <f t="shared" ref="G24" si="3">E24-D24</f>
        <v>1</v>
      </c>
      <c r="H24" s="60">
        <f>IF(F24=0,0,F24-D24)</f>
        <v>0.9</v>
      </c>
      <c r="I24" s="58">
        <f>IF(G24&gt;0,IF(H24&gt;0,H24/G24,0),IF(H24&gt;0,(1+H24),-1))</f>
        <v>0.9</v>
      </c>
    </row>
    <row r="25" spans="2:9" ht="15.75" x14ac:dyDescent="0.25">
      <c r="B25" s="56">
        <v>42184</v>
      </c>
      <c r="C25" s="66" t="s">
        <v>171</v>
      </c>
      <c r="D25" s="58">
        <v>0</v>
      </c>
      <c r="E25" s="58">
        <v>1</v>
      </c>
      <c r="F25" s="59">
        <v>1</v>
      </c>
      <c r="G25" s="58">
        <f t="shared" ref="G25" si="4">E25-D25</f>
        <v>1</v>
      </c>
      <c r="H25" s="60">
        <f>IF(F25=0,0,F25-D25)</f>
        <v>1</v>
      </c>
      <c r="I25" s="58">
        <f>IF(G25&gt;0,IF(H25&gt;0,H25/G25,0),IF(H25&gt;0,(1+H25),-1))</f>
        <v>1</v>
      </c>
    </row>
    <row r="26" spans="2:9" ht="15.75" x14ac:dyDescent="0.25">
      <c r="B26" s="56">
        <v>42184</v>
      </c>
      <c r="C26" s="66" t="s">
        <v>173</v>
      </c>
      <c r="D26" s="58">
        <v>0.05</v>
      </c>
      <c r="E26" s="58">
        <v>1</v>
      </c>
      <c r="F26" s="59">
        <v>0.05</v>
      </c>
      <c r="G26" s="58">
        <f t="shared" si="0"/>
        <v>0.95</v>
      </c>
      <c r="H26" s="60">
        <f t="shared" si="1"/>
        <v>0</v>
      </c>
      <c r="I26" s="58">
        <f t="shared" si="2"/>
        <v>0</v>
      </c>
    </row>
    <row r="27" spans="2:9" ht="15.75" thickBot="1" x14ac:dyDescent="0.3"/>
    <row r="28" spans="2:9" ht="29.25" thickBot="1" x14ac:dyDescent="0.3">
      <c r="E28" s="77" t="s">
        <v>168</v>
      </c>
      <c r="F28" s="78"/>
      <c r="G28" s="78"/>
      <c r="H28" s="79"/>
      <c r="I28" s="63">
        <f>AVERAGEIF(I3:I26,"&gt;=0")</f>
        <v>0.29500000000000004</v>
      </c>
    </row>
    <row r="29" spans="2:9" ht="29.25" thickBot="1" x14ac:dyDescent="0.3">
      <c r="E29" s="80" t="s">
        <v>167</v>
      </c>
      <c r="F29" s="81"/>
      <c r="G29" s="81"/>
      <c r="H29" s="82"/>
      <c r="I29" s="64">
        <f>AVERAGE(G3:G26)</f>
        <v>0.41749999999999998</v>
      </c>
    </row>
  </sheetData>
  <autoFilter ref="B2:I26">
    <sortState ref="B5:I17">
      <sortCondition ref="G2:G17"/>
    </sortState>
  </autoFilter>
  <mergeCells count="2">
    <mergeCell ref="E28:H28"/>
    <mergeCell ref="E29:H29"/>
  </mergeCells>
  <conditionalFormatting sqref="D1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2 D3:D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 D3:D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3:D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 D2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 G2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 D2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 D22 D25:D2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 G22 G2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 D22 D25:D2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 G2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 D25:D26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 G25:G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3 D25:D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3 G25:G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sqref="E3:E26">
      <formula1>E3&gt;=D3</formula1>
    </dataValidation>
    <dataValidation type="custom" allowBlank="1" showInputMessage="1" showErrorMessage="1" errorTitle="Error en Estado Final" error="El porcentaje final no puede ser menor al porcentaje inicial." sqref="F3:F26">
      <formula1>F3&gt;=D3</formula1>
    </dataValidation>
    <dataValidation allowBlank="1" showInputMessage="1" showErrorMessage="1" errorTitle="Error en Estado Final" error="El porcentaje final no puede ser menor al porcentaje inicial." sqref="G3:H26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showGridLines="0" workbookViewId="0">
      <selection activeCell="B2" sqref="B2:G2"/>
    </sheetView>
  </sheetViews>
  <sheetFormatPr baseColWidth="10" defaultRowHeight="15" x14ac:dyDescent="0.25"/>
  <cols>
    <col min="1" max="1" width="5.85546875" customWidth="1"/>
    <col min="2" max="2" width="7.7109375" bestFit="1" customWidth="1"/>
    <col min="3" max="3" width="20.42578125" bestFit="1" customWidth="1"/>
    <col min="4" max="4" width="95.42578125" bestFit="1" customWidth="1"/>
    <col min="5" max="5" width="15.7109375" bestFit="1" customWidth="1"/>
    <col min="6" max="6" width="13.28515625" bestFit="1" customWidth="1"/>
    <col min="7" max="7" width="12.42578125" bestFit="1" customWidth="1"/>
  </cols>
  <sheetData>
    <row r="1" spans="2:7" ht="15.75" thickBot="1" x14ac:dyDescent="0.3"/>
    <row r="2" spans="2:7" ht="19.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x14ac:dyDescent="0.25">
      <c r="B3" s="4">
        <v>61</v>
      </c>
      <c r="C3" s="5">
        <v>41757</v>
      </c>
      <c r="D3" s="6" t="s">
        <v>6</v>
      </c>
      <c r="E3" s="7" t="s">
        <v>7</v>
      </c>
      <c r="F3" s="8">
        <v>1</v>
      </c>
      <c r="G3" s="19">
        <v>1</v>
      </c>
    </row>
    <row r="4" spans="2:7" x14ac:dyDescent="0.25">
      <c r="B4" s="9">
        <v>62</v>
      </c>
      <c r="C4" s="10">
        <v>41757</v>
      </c>
      <c r="D4" s="11" t="s">
        <v>15</v>
      </c>
      <c r="E4" s="12" t="s">
        <v>7</v>
      </c>
      <c r="F4" s="13">
        <v>1</v>
      </c>
      <c r="G4" s="20">
        <v>0.8</v>
      </c>
    </row>
    <row r="5" spans="2:7" x14ac:dyDescent="0.25">
      <c r="B5" s="9">
        <v>63</v>
      </c>
      <c r="C5" s="10">
        <v>41757</v>
      </c>
      <c r="D5" s="11" t="s">
        <v>9</v>
      </c>
      <c r="E5" s="12" t="s">
        <v>7</v>
      </c>
      <c r="F5" s="13">
        <v>1</v>
      </c>
      <c r="G5" s="20">
        <v>0.4</v>
      </c>
    </row>
    <row r="6" spans="2:7" x14ac:dyDescent="0.25">
      <c r="B6" s="9">
        <v>64</v>
      </c>
      <c r="C6" s="10">
        <v>41757</v>
      </c>
      <c r="D6" s="11" t="s">
        <v>25</v>
      </c>
      <c r="E6" s="12" t="s">
        <v>7</v>
      </c>
      <c r="F6" s="13">
        <v>1</v>
      </c>
      <c r="G6" s="20">
        <v>1</v>
      </c>
    </row>
    <row r="7" spans="2:7" x14ac:dyDescent="0.25">
      <c r="B7" s="9">
        <v>65</v>
      </c>
      <c r="C7" s="10">
        <v>41757</v>
      </c>
      <c r="D7" s="11" t="s">
        <v>26</v>
      </c>
      <c r="E7" s="12" t="s">
        <v>7</v>
      </c>
      <c r="F7" s="13">
        <v>1</v>
      </c>
      <c r="G7" s="20">
        <v>0.1</v>
      </c>
    </row>
    <row r="8" spans="2:7" x14ac:dyDescent="0.25">
      <c r="B8" s="9">
        <v>66</v>
      </c>
      <c r="C8" s="10">
        <v>41757</v>
      </c>
      <c r="D8" s="11" t="s">
        <v>31</v>
      </c>
      <c r="E8" s="12" t="s">
        <v>7</v>
      </c>
      <c r="F8" s="13">
        <v>1</v>
      </c>
      <c r="G8" s="20">
        <v>0.05</v>
      </c>
    </row>
    <row r="9" spans="2:7" x14ac:dyDescent="0.25">
      <c r="B9" s="9">
        <v>67</v>
      </c>
      <c r="C9" s="10">
        <v>41757</v>
      </c>
      <c r="D9" s="22" t="s">
        <v>27</v>
      </c>
      <c r="E9" s="12" t="s">
        <v>7</v>
      </c>
      <c r="F9" s="13">
        <v>1</v>
      </c>
      <c r="G9" s="20">
        <v>1</v>
      </c>
    </row>
    <row r="10" spans="2:7" x14ac:dyDescent="0.25">
      <c r="B10" s="9">
        <v>68</v>
      </c>
      <c r="C10" s="10">
        <v>41757</v>
      </c>
      <c r="D10" s="22" t="s">
        <v>28</v>
      </c>
      <c r="E10" s="12" t="s">
        <v>7</v>
      </c>
      <c r="F10" s="13">
        <v>1</v>
      </c>
      <c r="G10" s="20">
        <v>1</v>
      </c>
    </row>
    <row r="11" spans="2:7" x14ac:dyDescent="0.25">
      <c r="B11" s="9">
        <v>69</v>
      </c>
      <c r="C11" s="10">
        <v>41757</v>
      </c>
      <c r="D11" s="22" t="s">
        <v>19</v>
      </c>
      <c r="E11" s="12" t="s">
        <v>7</v>
      </c>
      <c r="F11" s="13">
        <v>1</v>
      </c>
      <c r="G11" s="20">
        <v>1</v>
      </c>
    </row>
    <row r="12" spans="2:7" x14ac:dyDescent="0.25">
      <c r="B12" s="9">
        <v>70</v>
      </c>
      <c r="C12" s="10">
        <v>41757</v>
      </c>
      <c r="D12" s="22" t="s">
        <v>20</v>
      </c>
      <c r="E12" s="12" t="s">
        <v>7</v>
      </c>
      <c r="F12" s="13">
        <v>1</v>
      </c>
      <c r="G12" s="20">
        <v>0.1</v>
      </c>
    </row>
    <row r="13" spans="2:7" x14ac:dyDescent="0.25">
      <c r="B13" s="9">
        <v>71</v>
      </c>
      <c r="C13" s="10">
        <v>41757</v>
      </c>
      <c r="D13" s="22" t="s">
        <v>29</v>
      </c>
      <c r="E13" s="12" t="s">
        <v>7</v>
      </c>
      <c r="F13" s="13">
        <v>1</v>
      </c>
      <c r="G13" s="20">
        <v>1</v>
      </c>
    </row>
    <row r="14" spans="2:7" x14ac:dyDescent="0.25">
      <c r="B14" s="9">
        <v>72</v>
      </c>
      <c r="C14" s="10">
        <v>41757</v>
      </c>
      <c r="D14" s="22" t="s">
        <v>30</v>
      </c>
      <c r="E14" s="12" t="s">
        <v>7</v>
      </c>
      <c r="F14" s="13">
        <v>1</v>
      </c>
      <c r="G14" s="20">
        <v>0.9</v>
      </c>
    </row>
    <row r="15" spans="2:7" ht="15.75" thickBot="1" x14ac:dyDescent="0.3">
      <c r="B15" s="14">
        <v>73</v>
      </c>
      <c r="C15" s="15">
        <v>41757</v>
      </c>
      <c r="D15" s="23" t="s">
        <v>32</v>
      </c>
      <c r="E15" s="17" t="s">
        <v>7</v>
      </c>
      <c r="F15" s="18">
        <v>1</v>
      </c>
      <c r="G15" s="21">
        <v>0.33</v>
      </c>
    </row>
  </sheetData>
  <autoFilter ref="B2:G15"/>
  <conditionalFormatting sqref="G3:G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1"/>
  <sheetViews>
    <sheetView showGridLines="0" zoomScale="85" zoomScaleNormal="85" workbookViewId="0">
      <selection activeCell="C23" sqref="C23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69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56">
        <v>42198</v>
      </c>
      <c r="C3" s="65" t="s">
        <v>38</v>
      </c>
      <c r="D3" s="58">
        <v>0.35</v>
      </c>
      <c r="E3" s="58">
        <v>0.35</v>
      </c>
      <c r="F3" s="59"/>
      <c r="G3" s="58">
        <f t="shared" ref="G3:G18" si="0">E3-D3</f>
        <v>0</v>
      </c>
      <c r="H3" s="60">
        <f t="shared" ref="H3:H18" si="1">IF(F3=0,0,F3-D3)</f>
        <v>0</v>
      </c>
      <c r="I3" s="58">
        <f t="shared" ref="I3:I18" si="2">IF(G3&gt;0,IF(H3&gt;0,H3/G3,0),IF(H3&gt;0,(1+H3),-1))</f>
        <v>-1</v>
      </c>
    </row>
    <row r="4" spans="2:9" ht="15.75" x14ac:dyDescent="0.25">
      <c r="B4" s="56">
        <v>42198</v>
      </c>
      <c r="C4" s="67" t="s">
        <v>153</v>
      </c>
      <c r="D4" s="58">
        <v>0.97</v>
      </c>
      <c r="E4" s="58">
        <v>1</v>
      </c>
      <c r="F4" s="59"/>
      <c r="G4" s="58">
        <f t="shared" si="0"/>
        <v>3.0000000000000027E-2</v>
      </c>
      <c r="H4" s="60">
        <f t="shared" si="1"/>
        <v>0</v>
      </c>
      <c r="I4" s="58">
        <f t="shared" si="2"/>
        <v>0</v>
      </c>
    </row>
    <row r="5" spans="2:9" ht="15.75" x14ac:dyDescent="0.25">
      <c r="B5" s="56">
        <v>42198</v>
      </c>
      <c r="C5" s="66" t="s">
        <v>140</v>
      </c>
      <c r="D5" s="58">
        <v>0.9</v>
      </c>
      <c r="E5" s="58">
        <v>1</v>
      </c>
      <c r="F5" s="59"/>
      <c r="G5" s="58">
        <f t="shared" si="0"/>
        <v>9.9999999999999978E-2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42198</v>
      </c>
      <c r="C6" s="68" t="s">
        <v>155</v>
      </c>
      <c r="D6" s="58">
        <v>0.9</v>
      </c>
      <c r="E6" s="58">
        <v>1</v>
      </c>
      <c r="F6" s="59"/>
      <c r="G6" s="58">
        <f t="shared" si="0"/>
        <v>9.9999999999999978E-2</v>
      </c>
      <c r="H6" s="60">
        <f t="shared" si="1"/>
        <v>0</v>
      </c>
      <c r="I6" s="58">
        <f t="shared" si="2"/>
        <v>0</v>
      </c>
    </row>
    <row r="7" spans="2:9" ht="15.75" x14ac:dyDescent="0.25">
      <c r="B7" s="56">
        <v>42198</v>
      </c>
      <c r="C7" s="66" t="s">
        <v>175</v>
      </c>
      <c r="D7" s="58">
        <v>0.85</v>
      </c>
      <c r="E7" s="58">
        <v>1</v>
      </c>
      <c r="F7" s="59"/>
      <c r="G7" s="58">
        <f t="shared" si="0"/>
        <v>0.15000000000000002</v>
      </c>
      <c r="H7" s="60">
        <f t="shared" si="1"/>
        <v>0</v>
      </c>
      <c r="I7" s="58">
        <f t="shared" si="2"/>
        <v>0</v>
      </c>
    </row>
    <row r="8" spans="2:9" ht="15.75" x14ac:dyDescent="0.25">
      <c r="B8" s="56">
        <v>42198</v>
      </c>
      <c r="C8" s="66" t="s">
        <v>134</v>
      </c>
      <c r="D8" s="58">
        <v>0.87</v>
      </c>
      <c r="E8" s="58">
        <v>1</v>
      </c>
      <c r="F8" s="59"/>
      <c r="G8" s="58">
        <f t="shared" si="0"/>
        <v>0.13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42198</v>
      </c>
      <c r="C9" s="65" t="s">
        <v>91</v>
      </c>
      <c r="D9" s="58">
        <v>0</v>
      </c>
      <c r="E9" s="58">
        <v>0</v>
      </c>
      <c r="F9" s="59"/>
      <c r="G9" s="58">
        <f t="shared" si="0"/>
        <v>0</v>
      </c>
      <c r="H9" s="60">
        <f t="shared" si="1"/>
        <v>0</v>
      </c>
      <c r="I9" s="58">
        <f t="shared" si="2"/>
        <v>-1</v>
      </c>
    </row>
    <row r="10" spans="2:9" ht="15.75" x14ac:dyDescent="0.25">
      <c r="B10" s="56">
        <v>42198</v>
      </c>
      <c r="C10" s="65" t="s">
        <v>139</v>
      </c>
      <c r="D10" s="58">
        <v>0</v>
      </c>
      <c r="E10" s="58">
        <v>0</v>
      </c>
      <c r="F10" s="59"/>
      <c r="G10" s="58">
        <f t="shared" si="0"/>
        <v>0</v>
      </c>
      <c r="H10" s="60">
        <f t="shared" si="1"/>
        <v>0</v>
      </c>
      <c r="I10" s="58">
        <f t="shared" si="2"/>
        <v>-1</v>
      </c>
    </row>
    <row r="11" spans="2:9" ht="15.75" x14ac:dyDescent="0.25">
      <c r="B11" s="56">
        <v>42198</v>
      </c>
      <c r="C11" s="66" t="s">
        <v>150</v>
      </c>
      <c r="D11" s="58">
        <v>0</v>
      </c>
      <c r="E11" s="58">
        <v>1</v>
      </c>
      <c r="F11" s="59"/>
      <c r="G11" s="58">
        <f t="shared" si="0"/>
        <v>1</v>
      </c>
      <c r="H11" s="60">
        <f t="shared" si="1"/>
        <v>0</v>
      </c>
      <c r="I11" s="58">
        <f t="shared" si="2"/>
        <v>0</v>
      </c>
    </row>
    <row r="12" spans="2:9" ht="15.75" x14ac:dyDescent="0.25">
      <c r="B12" s="56">
        <v>42198</v>
      </c>
      <c r="C12" s="66" t="s">
        <v>146</v>
      </c>
      <c r="D12" s="58">
        <v>0.75</v>
      </c>
      <c r="E12" s="58">
        <v>1</v>
      </c>
      <c r="F12" s="59"/>
      <c r="G12" s="58">
        <f t="shared" si="0"/>
        <v>0.25</v>
      </c>
      <c r="H12" s="60">
        <f t="shared" si="1"/>
        <v>0</v>
      </c>
      <c r="I12" s="58">
        <f t="shared" si="2"/>
        <v>0</v>
      </c>
    </row>
    <row r="13" spans="2:9" ht="15.75" x14ac:dyDescent="0.25">
      <c r="B13" s="56">
        <v>42198</v>
      </c>
      <c r="C13" s="66" t="s">
        <v>147</v>
      </c>
      <c r="D13" s="58">
        <v>0.95</v>
      </c>
      <c r="E13" s="58">
        <v>1</v>
      </c>
      <c r="F13" s="59">
        <v>1</v>
      </c>
      <c r="G13" s="58">
        <f t="shared" si="0"/>
        <v>5.0000000000000044E-2</v>
      </c>
      <c r="H13" s="60">
        <f t="shared" si="1"/>
        <v>5.0000000000000044E-2</v>
      </c>
      <c r="I13" s="58">
        <f t="shared" si="2"/>
        <v>1</v>
      </c>
    </row>
    <row r="14" spans="2:9" ht="15.75" x14ac:dyDescent="0.25">
      <c r="B14" s="56">
        <v>42198</v>
      </c>
      <c r="C14" s="66" t="s">
        <v>151</v>
      </c>
      <c r="D14" s="58">
        <v>0.95</v>
      </c>
      <c r="E14" s="58">
        <v>1</v>
      </c>
      <c r="F14" s="59">
        <v>1</v>
      </c>
      <c r="G14" s="58">
        <f t="shared" si="0"/>
        <v>5.0000000000000044E-2</v>
      </c>
      <c r="H14" s="60">
        <f t="shared" si="1"/>
        <v>5.0000000000000044E-2</v>
      </c>
      <c r="I14" s="58">
        <f t="shared" si="2"/>
        <v>1</v>
      </c>
    </row>
    <row r="15" spans="2:9" ht="15.75" x14ac:dyDescent="0.25">
      <c r="B15" s="56">
        <v>42198</v>
      </c>
      <c r="C15" s="66" t="s">
        <v>169</v>
      </c>
      <c r="D15" s="58">
        <v>0.1</v>
      </c>
      <c r="E15" s="58">
        <v>1</v>
      </c>
      <c r="F15" s="59"/>
      <c r="G15" s="58">
        <f t="shared" si="0"/>
        <v>0.9</v>
      </c>
      <c r="H15" s="60">
        <f t="shared" si="1"/>
        <v>0</v>
      </c>
      <c r="I15" s="58">
        <f t="shared" si="2"/>
        <v>0</v>
      </c>
    </row>
    <row r="16" spans="2:9" ht="15.75" x14ac:dyDescent="0.25">
      <c r="B16" s="56">
        <v>42198</v>
      </c>
      <c r="C16" s="66" t="s">
        <v>160</v>
      </c>
      <c r="D16" s="58">
        <v>0</v>
      </c>
      <c r="E16" s="58">
        <v>1</v>
      </c>
      <c r="F16" s="59">
        <v>1</v>
      </c>
      <c r="G16" s="58">
        <f t="shared" si="0"/>
        <v>1</v>
      </c>
      <c r="H16" s="60">
        <f t="shared" si="1"/>
        <v>1</v>
      </c>
      <c r="I16" s="58">
        <f t="shared" si="2"/>
        <v>1</v>
      </c>
    </row>
    <row r="17" spans="2:9" ht="15.75" x14ac:dyDescent="0.25">
      <c r="B17" s="56">
        <v>42198</v>
      </c>
      <c r="C17" s="66" t="s">
        <v>174</v>
      </c>
      <c r="D17" s="58">
        <v>0.9</v>
      </c>
      <c r="E17" s="58">
        <v>1</v>
      </c>
      <c r="F17" s="59">
        <v>1</v>
      </c>
      <c r="G17" s="58">
        <f t="shared" si="0"/>
        <v>9.9999999999999978E-2</v>
      </c>
      <c r="H17" s="60">
        <f>IF(F17=0,0,F17-D17)</f>
        <v>9.9999999999999978E-2</v>
      </c>
      <c r="I17" s="58">
        <f>IF(G17&gt;0,IF(H17&gt;0,H17/G17,0),IF(H17&gt;0,(1+H17),-1))</f>
        <v>1</v>
      </c>
    </row>
    <row r="18" spans="2:9" ht="15.75" x14ac:dyDescent="0.25">
      <c r="B18" s="56">
        <v>42198</v>
      </c>
      <c r="C18" s="66" t="s">
        <v>173</v>
      </c>
      <c r="D18" s="58">
        <v>0.05</v>
      </c>
      <c r="E18" s="58">
        <v>1</v>
      </c>
      <c r="F18" s="59">
        <v>1</v>
      </c>
      <c r="G18" s="58">
        <f t="shared" si="0"/>
        <v>0.95</v>
      </c>
      <c r="H18" s="60">
        <f t="shared" si="1"/>
        <v>0.95</v>
      </c>
      <c r="I18" s="58">
        <f t="shared" si="2"/>
        <v>1</v>
      </c>
    </row>
    <row r="19" spans="2:9" ht="15.75" thickBot="1" x14ac:dyDescent="0.3"/>
    <row r="20" spans="2:9" ht="29.25" thickBot="1" x14ac:dyDescent="0.3">
      <c r="E20" s="77" t="s">
        <v>168</v>
      </c>
      <c r="F20" s="78"/>
      <c r="G20" s="78"/>
      <c r="H20" s="79"/>
      <c r="I20" s="63">
        <f>AVERAGEIF(I3:I18,"&gt;=0")</f>
        <v>0.38461538461538464</v>
      </c>
    </row>
    <row r="21" spans="2:9" ht="29.25" thickBot="1" x14ac:dyDescent="0.3">
      <c r="E21" s="80" t="s">
        <v>167</v>
      </c>
      <c r="F21" s="81"/>
      <c r="G21" s="81"/>
      <c r="H21" s="82"/>
      <c r="I21" s="64">
        <f>AVERAGE(G3:G18)</f>
        <v>0.30062500000000003</v>
      </c>
    </row>
  </sheetData>
  <autoFilter ref="B2:I18">
    <sortState ref="B5:I17">
      <sortCondition ref="G2:G17"/>
    </sortState>
  </autoFilter>
  <mergeCells count="2">
    <mergeCell ref="E20:H20"/>
    <mergeCell ref="E21:H21"/>
  </mergeCells>
  <conditionalFormatting sqref="D1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0 D3:D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9 D3:D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4 D1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 G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 G18 G1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 G1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4 D18 D16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 D18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0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3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18"/>
    <dataValidation type="custom" allowBlank="1" showInputMessage="1" showErrorMessage="1" errorTitle="Error en Estado Final" error="El porcentaje final no puede ser menor al porcentaje inicial." sqref="F3:F18">
      <formula1>F3&gt;=D3</formula1>
    </dataValidation>
    <dataValidation type="custom" allowBlank="1" showInputMessage="1" showErrorMessage="1" sqref="E3:E18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9"/>
  <sheetViews>
    <sheetView showGridLines="0" zoomScale="85" zoomScaleNormal="85" workbookViewId="0">
      <selection activeCell="D22" sqref="D22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69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56">
        <v>42212</v>
      </c>
      <c r="C3" s="65" t="s">
        <v>38</v>
      </c>
      <c r="D3" s="58">
        <v>0.35</v>
      </c>
      <c r="E3" s="58">
        <v>0.35</v>
      </c>
      <c r="F3" s="59">
        <v>0.35</v>
      </c>
      <c r="G3" s="58">
        <f t="shared" ref="G3:G16" si="0">E3-D3</f>
        <v>0</v>
      </c>
      <c r="H3" s="60">
        <f t="shared" ref="H3:H16" si="1">IF(F3=0,0,F3-D3)</f>
        <v>0</v>
      </c>
      <c r="I3" s="58">
        <f t="shared" ref="I3:I16" si="2">IF(G3&gt;0,IF(H3&gt;0,H3/G3,0),IF(H3&gt;0,(1+H3),-1))</f>
        <v>-1</v>
      </c>
    </row>
    <row r="4" spans="2:9" ht="15.75" x14ac:dyDescent="0.25">
      <c r="B4" s="56">
        <v>42212</v>
      </c>
      <c r="C4" s="67" t="s">
        <v>153</v>
      </c>
      <c r="D4" s="58">
        <v>0.97</v>
      </c>
      <c r="E4" s="58">
        <v>1</v>
      </c>
      <c r="F4" s="59">
        <v>0.97</v>
      </c>
      <c r="G4" s="58">
        <f t="shared" si="0"/>
        <v>3.0000000000000027E-2</v>
      </c>
      <c r="H4" s="60">
        <f t="shared" si="1"/>
        <v>0</v>
      </c>
      <c r="I4" s="58">
        <f t="shared" si="2"/>
        <v>0</v>
      </c>
    </row>
    <row r="5" spans="2:9" ht="15.75" x14ac:dyDescent="0.25">
      <c r="B5" s="56">
        <v>42212</v>
      </c>
      <c r="C5" s="66" t="s">
        <v>140</v>
      </c>
      <c r="D5" s="58">
        <v>0.9</v>
      </c>
      <c r="E5" s="58">
        <v>1</v>
      </c>
      <c r="F5" s="59">
        <v>0.9</v>
      </c>
      <c r="G5" s="58">
        <f t="shared" si="0"/>
        <v>9.9999999999999978E-2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42212</v>
      </c>
      <c r="C6" s="68" t="s">
        <v>155</v>
      </c>
      <c r="D6" s="58">
        <v>0.9</v>
      </c>
      <c r="E6" s="58">
        <v>1</v>
      </c>
      <c r="F6" s="59">
        <v>0.92</v>
      </c>
      <c r="G6" s="58">
        <f t="shared" si="0"/>
        <v>9.9999999999999978E-2</v>
      </c>
      <c r="H6" s="60">
        <f t="shared" si="1"/>
        <v>2.0000000000000018E-2</v>
      </c>
      <c r="I6" s="58">
        <f t="shared" si="2"/>
        <v>0.20000000000000023</v>
      </c>
    </row>
    <row r="7" spans="2:9" ht="15.75" x14ac:dyDescent="0.25">
      <c r="B7" s="56">
        <v>42212</v>
      </c>
      <c r="C7" s="66" t="s">
        <v>175</v>
      </c>
      <c r="D7" s="58">
        <v>0.85</v>
      </c>
      <c r="E7" s="58">
        <v>1</v>
      </c>
      <c r="F7" s="59">
        <v>0.85</v>
      </c>
      <c r="G7" s="58">
        <f t="shared" si="0"/>
        <v>0.15000000000000002</v>
      </c>
      <c r="H7" s="60">
        <f t="shared" si="1"/>
        <v>0</v>
      </c>
      <c r="I7" s="58">
        <f t="shared" si="2"/>
        <v>0</v>
      </c>
    </row>
    <row r="8" spans="2:9" ht="15.75" x14ac:dyDescent="0.25">
      <c r="B8" s="56">
        <v>42212</v>
      </c>
      <c r="C8" s="66" t="s">
        <v>134</v>
      </c>
      <c r="D8" s="58">
        <v>0.87</v>
      </c>
      <c r="E8" s="58">
        <v>1</v>
      </c>
      <c r="F8" s="59">
        <v>0.87</v>
      </c>
      <c r="G8" s="58">
        <f t="shared" si="0"/>
        <v>0.13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42212</v>
      </c>
      <c r="C9" s="66" t="s">
        <v>150</v>
      </c>
      <c r="D9" s="58">
        <v>0</v>
      </c>
      <c r="E9" s="58">
        <v>1</v>
      </c>
      <c r="F9" s="59">
        <v>0</v>
      </c>
      <c r="G9" s="58">
        <f t="shared" si="0"/>
        <v>1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42212</v>
      </c>
      <c r="C10" s="66" t="s">
        <v>146</v>
      </c>
      <c r="D10" s="58">
        <v>0.75</v>
      </c>
      <c r="E10" s="58">
        <v>1</v>
      </c>
      <c r="F10" s="59">
        <v>0.75</v>
      </c>
      <c r="G10" s="58">
        <f t="shared" si="0"/>
        <v>0.25</v>
      </c>
      <c r="H10" s="60">
        <f t="shared" si="1"/>
        <v>0</v>
      </c>
      <c r="I10" s="58">
        <f t="shared" si="2"/>
        <v>0</v>
      </c>
    </row>
    <row r="11" spans="2:9" ht="15.75" x14ac:dyDescent="0.25">
      <c r="B11" s="56">
        <v>42212</v>
      </c>
      <c r="C11" s="66" t="s">
        <v>147</v>
      </c>
      <c r="D11" s="58">
        <v>0.95</v>
      </c>
      <c r="E11" s="58">
        <v>1</v>
      </c>
      <c r="F11" s="59">
        <v>1</v>
      </c>
      <c r="G11" s="58">
        <f t="shared" si="0"/>
        <v>5.0000000000000044E-2</v>
      </c>
      <c r="H11" s="60">
        <f t="shared" si="1"/>
        <v>5.0000000000000044E-2</v>
      </c>
      <c r="I11" s="58">
        <f t="shared" si="2"/>
        <v>1</v>
      </c>
    </row>
    <row r="12" spans="2:9" ht="15.75" x14ac:dyDescent="0.25">
      <c r="B12" s="56">
        <v>42212</v>
      </c>
      <c r="C12" s="66" t="s">
        <v>176</v>
      </c>
      <c r="D12" s="58">
        <v>0.95</v>
      </c>
      <c r="E12" s="58">
        <v>1</v>
      </c>
      <c r="F12" s="59">
        <v>0.95</v>
      </c>
      <c r="G12" s="58">
        <f t="shared" si="0"/>
        <v>5.0000000000000044E-2</v>
      </c>
      <c r="H12" s="60">
        <f t="shared" si="1"/>
        <v>0</v>
      </c>
      <c r="I12" s="58">
        <f t="shared" si="2"/>
        <v>0</v>
      </c>
    </row>
    <row r="13" spans="2:9" ht="15.75" x14ac:dyDescent="0.25">
      <c r="B13" s="56">
        <v>42212</v>
      </c>
      <c r="C13" s="66" t="s">
        <v>169</v>
      </c>
      <c r="D13" s="58">
        <v>0.1</v>
      </c>
      <c r="E13" s="58">
        <v>1</v>
      </c>
      <c r="F13" s="59">
        <v>0.15</v>
      </c>
      <c r="G13" s="58">
        <f t="shared" si="0"/>
        <v>0.9</v>
      </c>
      <c r="H13" s="60">
        <f t="shared" si="1"/>
        <v>4.9999999999999989E-2</v>
      </c>
      <c r="I13" s="58">
        <f t="shared" si="2"/>
        <v>5.5555555555555539E-2</v>
      </c>
    </row>
    <row r="14" spans="2:9" ht="15.75" x14ac:dyDescent="0.25">
      <c r="B14" s="56">
        <v>42212</v>
      </c>
      <c r="C14" s="66" t="s">
        <v>177</v>
      </c>
      <c r="D14" s="58">
        <v>0</v>
      </c>
      <c r="E14" s="58">
        <v>1</v>
      </c>
      <c r="F14" s="59">
        <v>0.9</v>
      </c>
      <c r="G14" s="58">
        <f t="shared" si="0"/>
        <v>1</v>
      </c>
      <c r="H14" s="60">
        <f t="shared" si="1"/>
        <v>0.9</v>
      </c>
      <c r="I14" s="58">
        <f t="shared" si="2"/>
        <v>0.9</v>
      </c>
    </row>
    <row r="15" spans="2:9" ht="15.75" x14ac:dyDescent="0.25">
      <c r="B15" s="56">
        <v>42212</v>
      </c>
      <c r="C15" s="66" t="s">
        <v>174</v>
      </c>
      <c r="D15" s="58">
        <v>0.9</v>
      </c>
      <c r="E15" s="58">
        <v>1</v>
      </c>
      <c r="F15" s="59">
        <v>0.95</v>
      </c>
      <c r="G15" s="58">
        <f t="shared" si="0"/>
        <v>9.9999999999999978E-2</v>
      </c>
      <c r="H15" s="60">
        <f>IF(F15=0,0,F15-D15)</f>
        <v>4.9999999999999933E-2</v>
      </c>
      <c r="I15" s="58">
        <f>IF(G15&gt;0,IF(H15&gt;0,H15/G15,0),IF(H15&gt;0,(1+H15),-1))</f>
        <v>0.49999999999999944</v>
      </c>
    </row>
    <row r="16" spans="2:9" ht="15.75" x14ac:dyDescent="0.25">
      <c r="B16" s="56">
        <v>42212</v>
      </c>
      <c r="C16" s="66" t="s">
        <v>173</v>
      </c>
      <c r="D16" s="58">
        <v>0.05</v>
      </c>
      <c r="E16" s="58">
        <v>1</v>
      </c>
      <c r="F16" s="59">
        <v>1</v>
      </c>
      <c r="G16" s="58">
        <f t="shared" si="0"/>
        <v>0.95</v>
      </c>
      <c r="H16" s="60">
        <f t="shared" si="1"/>
        <v>0.95</v>
      </c>
      <c r="I16" s="58">
        <f t="shared" si="2"/>
        <v>1</v>
      </c>
    </row>
    <row r="17" spans="5:9" ht="15.75" thickBot="1" x14ac:dyDescent="0.3"/>
    <row r="18" spans="5:9" ht="29.25" thickBot="1" x14ac:dyDescent="0.3">
      <c r="E18" s="77" t="s">
        <v>168</v>
      </c>
      <c r="F18" s="78"/>
      <c r="G18" s="78"/>
      <c r="H18" s="79"/>
      <c r="I18" s="63">
        <f>AVERAGEIF(I3:I16,"&gt;=0")</f>
        <v>0.2811965811965812</v>
      </c>
    </row>
    <row r="19" spans="5:9" ht="29.25" thickBot="1" x14ac:dyDescent="0.3">
      <c r="E19" s="80" t="s">
        <v>167</v>
      </c>
      <c r="F19" s="81"/>
      <c r="G19" s="81"/>
      <c r="H19" s="82"/>
      <c r="I19" s="64">
        <f>AVERAGE(G3:G16)</f>
        <v>0.34357142857142858</v>
      </c>
    </row>
  </sheetData>
  <autoFilter ref="B2:I16">
    <sortState ref="B5:I17">
      <sortCondition ref="G2:G17"/>
    </sortState>
  </autoFilter>
  <mergeCells count="2">
    <mergeCell ref="E18:H18"/>
    <mergeCell ref="E19:H19"/>
  </mergeCells>
  <conditionalFormatting sqref="D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 D1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 G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 G16 G1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 G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 D16 D1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4 D1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9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6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sqref="E3:E16">
      <formula1>E3&gt;=D3</formula1>
    </dataValidation>
    <dataValidation type="custom" allowBlank="1" showInputMessage="1" showErrorMessage="1" errorTitle="Error en Estado Final" error="El porcentaje final no puede ser menor al porcentaje inicial." sqref="F3:F16">
      <formula1>F3&gt;=D3</formula1>
    </dataValidation>
    <dataValidation allowBlank="1" showInputMessage="1" showErrorMessage="1" errorTitle="Error en Estado Final" error="El porcentaje final no puede ser menor al porcentaje inicial." sqref="G3:H16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5"/>
  <sheetViews>
    <sheetView showGridLines="0" zoomScale="85" zoomScaleNormal="85" workbookViewId="0">
      <selection activeCell="F23" sqref="F23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69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56">
        <v>42219</v>
      </c>
      <c r="C3" s="65" t="s">
        <v>38</v>
      </c>
      <c r="D3" s="58">
        <v>0.35</v>
      </c>
      <c r="E3" s="58">
        <v>0.35</v>
      </c>
      <c r="F3" s="59">
        <v>0.35</v>
      </c>
      <c r="G3" s="58">
        <f t="shared" ref="G3:G22" si="0">E3-D3</f>
        <v>0</v>
      </c>
      <c r="H3" s="60">
        <f t="shared" ref="H3:H22" si="1">IF(F3=0,0,F3-D3)</f>
        <v>0</v>
      </c>
      <c r="I3" s="58">
        <f t="shared" ref="I3:I22" si="2">IF(G3&gt;0,IF(H3&gt;0,H3/G3,0),IF(H3&gt;0,(1+H3),-1))</f>
        <v>-1</v>
      </c>
    </row>
    <row r="4" spans="2:9" ht="15.75" x14ac:dyDescent="0.25">
      <c r="B4" s="56">
        <v>42219</v>
      </c>
      <c r="C4" s="67" t="s">
        <v>153</v>
      </c>
      <c r="D4" s="58">
        <v>0.97</v>
      </c>
      <c r="E4" s="58">
        <v>1</v>
      </c>
      <c r="F4" s="59">
        <v>0.97</v>
      </c>
      <c r="G4" s="58">
        <f t="shared" si="0"/>
        <v>3.0000000000000027E-2</v>
      </c>
      <c r="H4" s="60">
        <f t="shared" si="1"/>
        <v>0</v>
      </c>
      <c r="I4" s="58">
        <f t="shared" si="2"/>
        <v>0</v>
      </c>
    </row>
    <row r="5" spans="2:9" ht="15.75" x14ac:dyDescent="0.25">
      <c r="B5" s="56">
        <v>42219</v>
      </c>
      <c r="C5" s="66" t="s">
        <v>140</v>
      </c>
      <c r="D5" s="58">
        <v>0.9</v>
      </c>
      <c r="E5" s="58">
        <v>1</v>
      </c>
      <c r="F5" s="59">
        <v>0.9</v>
      </c>
      <c r="G5" s="58">
        <f t="shared" si="0"/>
        <v>9.9999999999999978E-2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42219</v>
      </c>
      <c r="C6" s="68" t="s">
        <v>155</v>
      </c>
      <c r="D6" s="58">
        <v>0.92</v>
      </c>
      <c r="E6" s="58">
        <v>1</v>
      </c>
      <c r="F6" s="59">
        <v>0.95</v>
      </c>
      <c r="G6" s="58">
        <f t="shared" si="0"/>
        <v>7.999999999999996E-2</v>
      </c>
      <c r="H6" s="60">
        <f t="shared" si="1"/>
        <v>2.9999999999999916E-2</v>
      </c>
      <c r="I6" s="58">
        <f t="shared" si="2"/>
        <v>0.37499999999999911</v>
      </c>
    </row>
    <row r="7" spans="2:9" ht="15.75" x14ac:dyDescent="0.25">
      <c r="B7" s="56">
        <v>42219</v>
      </c>
      <c r="C7" s="68" t="s">
        <v>154</v>
      </c>
      <c r="D7" s="58">
        <v>0.95</v>
      </c>
      <c r="E7" s="58">
        <v>1</v>
      </c>
      <c r="F7" s="59">
        <v>0.95</v>
      </c>
      <c r="G7" s="58">
        <f t="shared" ref="G7" si="3">E7-D7</f>
        <v>5.0000000000000044E-2</v>
      </c>
      <c r="H7" s="60">
        <f t="shared" ref="H7" si="4">IF(F7=0,0,F7-D7)</f>
        <v>0</v>
      </c>
      <c r="I7" s="58">
        <f t="shared" ref="I7" si="5">IF(G7&gt;0,IF(H7&gt;0,H7/G7,0),IF(H7&gt;0,(1+H7),-1))</f>
        <v>0</v>
      </c>
    </row>
    <row r="8" spans="2:9" ht="15.75" x14ac:dyDescent="0.25">
      <c r="B8" s="56">
        <v>42219</v>
      </c>
      <c r="C8" s="66" t="s">
        <v>175</v>
      </c>
      <c r="D8" s="58">
        <v>0.85</v>
      </c>
      <c r="E8" s="58">
        <v>1</v>
      </c>
      <c r="F8" s="59">
        <v>0.85</v>
      </c>
      <c r="G8" s="58">
        <f t="shared" si="0"/>
        <v>0.15000000000000002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42219</v>
      </c>
      <c r="C9" s="66" t="s">
        <v>134</v>
      </c>
      <c r="D9" s="58">
        <v>0.87</v>
      </c>
      <c r="E9" s="58">
        <v>1</v>
      </c>
      <c r="F9" s="59">
        <v>0.87</v>
      </c>
      <c r="G9" s="58">
        <f t="shared" si="0"/>
        <v>0.13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42219</v>
      </c>
      <c r="C10" s="66" t="s">
        <v>150</v>
      </c>
      <c r="D10" s="58">
        <v>0</v>
      </c>
      <c r="E10" s="58">
        <v>1</v>
      </c>
      <c r="F10" s="59">
        <v>0</v>
      </c>
      <c r="G10" s="58">
        <f t="shared" si="0"/>
        <v>1</v>
      </c>
      <c r="H10" s="60">
        <f t="shared" si="1"/>
        <v>0</v>
      </c>
      <c r="I10" s="58">
        <f t="shared" si="2"/>
        <v>0</v>
      </c>
    </row>
    <row r="11" spans="2:9" ht="15.75" x14ac:dyDescent="0.25">
      <c r="B11" s="56">
        <v>42219</v>
      </c>
      <c r="C11" s="66" t="s">
        <v>146</v>
      </c>
      <c r="D11" s="58">
        <v>0.75</v>
      </c>
      <c r="E11" s="58">
        <v>1</v>
      </c>
      <c r="F11" s="59">
        <v>0.75</v>
      </c>
      <c r="G11" s="58">
        <f t="shared" si="0"/>
        <v>0.25</v>
      </c>
      <c r="H11" s="60">
        <f t="shared" si="1"/>
        <v>0</v>
      </c>
      <c r="I11" s="58">
        <f t="shared" si="2"/>
        <v>0</v>
      </c>
    </row>
    <row r="12" spans="2:9" ht="15.75" x14ac:dyDescent="0.25">
      <c r="B12" s="56">
        <v>42219</v>
      </c>
      <c r="C12" s="66" t="s">
        <v>147</v>
      </c>
      <c r="D12" s="58">
        <v>1</v>
      </c>
      <c r="E12" s="58">
        <v>1</v>
      </c>
      <c r="F12" s="59">
        <v>1</v>
      </c>
      <c r="G12" s="58">
        <f t="shared" si="0"/>
        <v>0</v>
      </c>
      <c r="H12" s="60">
        <f t="shared" si="1"/>
        <v>0</v>
      </c>
      <c r="I12" s="58">
        <f t="shared" si="2"/>
        <v>-1</v>
      </c>
    </row>
    <row r="13" spans="2:9" ht="15.75" x14ac:dyDescent="0.25">
      <c r="B13" s="56">
        <v>42219</v>
      </c>
      <c r="C13" s="66" t="s">
        <v>176</v>
      </c>
      <c r="D13" s="58">
        <v>0.95</v>
      </c>
      <c r="E13" s="58">
        <v>1</v>
      </c>
      <c r="F13" s="59">
        <v>0.95</v>
      </c>
      <c r="G13" s="58">
        <f t="shared" si="0"/>
        <v>5.0000000000000044E-2</v>
      </c>
      <c r="H13" s="60">
        <f t="shared" si="1"/>
        <v>0</v>
      </c>
      <c r="I13" s="58">
        <f t="shared" si="2"/>
        <v>0</v>
      </c>
    </row>
    <row r="14" spans="2:9" ht="15.75" x14ac:dyDescent="0.25">
      <c r="B14" s="56">
        <v>42219</v>
      </c>
      <c r="C14" s="66" t="s">
        <v>169</v>
      </c>
      <c r="D14" s="58">
        <v>0.15</v>
      </c>
      <c r="E14" s="58">
        <v>1</v>
      </c>
      <c r="F14" s="59">
        <v>0.15</v>
      </c>
      <c r="G14" s="58">
        <f t="shared" si="0"/>
        <v>0.85</v>
      </c>
      <c r="H14" s="60">
        <f t="shared" si="1"/>
        <v>0</v>
      </c>
      <c r="I14" s="58">
        <f t="shared" si="2"/>
        <v>0</v>
      </c>
    </row>
    <row r="15" spans="2:9" ht="15.75" x14ac:dyDescent="0.25">
      <c r="B15" s="56">
        <v>42219</v>
      </c>
      <c r="C15" s="66" t="s">
        <v>177</v>
      </c>
      <c r="D15" s="58">
        <v>0.9</v>
      </c>
      <c r="E15" s="58">
        <v>1</v>
      </c>
      <c r="F15" s="59">
        <v>0.9</v>
      </c>
      <c r="G15" s="58">
        <f t="shared" si="0"/>
        <v>9.9999999999999978E-2</v>
      </c>
      <c r="H15" s="60">
        <f t="shared" si="1"/>
        <v>0</v>
      </c>
      <c r="I15" s="58">
        <f t="shared" si="2"/>
        <v>0</v>
      </c>
    </row>
    <row r="16" spans="2:9" ht="15.75" x14ac:dyDescent="0.25">
      <c r="B16" s="56">
        <v>42219</v>
      </c>
      <c r="C16" s="66" t="s">
        <v>174</v>
      </c>
      <c r="D16" s="58">
        <v>0.95</v>
      </c>
      <c r="E16" s="58">
        <v>1</v>
      </c>
      <c r="F16" s="59">
        <v>1</v>
      </c>
      <c r="G16" s="58">
        <f t="shared" si="0"/>
        <v>5.0000000000000044E-2</v>
      </c>
      <c r="H16" s="60">
        <f>IF(F16=0,0,F16-D16)</f>
        <v>5.0000000000000044E-2</v>
      </c>
      <c r="I16" s="58">
        <f>IF(G16&gt;0,IF(H16&gt;0,H16/G16,0),IF(H16&gt;0,(1+H16),-1))</f>
        <v>1</v>
      </c>
    </row>
    <row r="17" spans="2:9" ht="15.75" x14ac:dyDescent="0.25">
      <c r="B17" s="56">
        <v>42219</v>
      </c>
      <c r="C17" s="66" t="s">
        <v>178</v>
      </c>
      <c r="D17" s="58">
        <v>0</v>
      </c>
      <c r="E17" s="58">
        <v>1</v>
      </c>
      <c r="F17" s="59">
        <v>0.5</v>
      </c>
      <c r="G17" s="58">
        <f t="shared" ref="G17:G21" si="6">E17-D17</f>
        <v>1</v>
      </c>
      <c r="H17" s="60">
        <f t="shared" ref="H17:H21" si="7">IF(F17=0,0,F17-D17)</f>
        <v>0.5</v>
      </c>
      <c r="I17" s="58">
        <f t="shared" ref="I17:I21" si="8">IF(G17&gt;0,IF(H17&gt;0,H17/G17,0),IF(H17&gt;0,(1+H17),-1))</f>
        <v>0.5</v>
      </c>
    </row>
    <row r="18" spans="2:9" ht="15.75" x14ac:dyDescent="0.25">
      <c r="B18" s="56">
        <v>42219</v>
      </c>
      <c r="C18" s="66" t="s">
        <v>179</v>
      </c>
      <c r="D18" s="58">
        <v>0</v>
      </c>
      <c r="E18" s="58">
        <v>1</v>
      </c>
      <c r="F18" s="59">
        <v>0.8</v>
      </c>
      <c r="G18" s="58">
        <f t="shared" si="6"/>
        <v>1</v>
      </c>
      <c r="H18" s="60">
        <f t="shared" si="7"/>
        <v>0.8</v>
      </c>
      <c r="I18" s="58">
        <f t="shared" si="8"/>
        <v>0.8</v>
      </c>
    </row>
    <row r="19" spans="2:9" ht="15.75" x14ac:dyDescent="0.25">
      <c r="B19" s="56">
        <v>42219</v>
      </c>
      <c r="C19" s="66" t="s">
        <v>180</v>
      </c>
      <c r="D19" s="58">
        <v>0</v>
      </c>
      <c r="E19" s="58">
        <v>1</v>
      </c>
      <c r="F19" s="59">
        <v>0</v>
      </c>
      <c r="G19" s="58">
        <f t="shared" si="6"/>
        <v>1</v>
      </c>
      <c r="H19" s="60">
        <f t="shared" si="7"/>
        <v>0</v>
      </c>
      <c r="I19" s="58">
        <f t="shared" si="8"/>
        <v>0</v>
      </c>
    </row>
    <row r="20" spans="2:9" ht="15.75" x14ac:dyDescent="0.25">
      <c r="B20" s="56">
        <v>42219</v>
      </c>
      <c r="C20" s="66" t="s">
        <v>181</v>
      </c>
      <c r="D20" s="58">
        <v>0</v>
      </c>
      <c r="E20" s="58">
        <v>1</v>
      </c>
      <c r="F20" s="59">
        <v>0</v>
      </c>
      <c r="G20" s="58">
        <f t="shared" si="6"/>
        <v>1</v>
      </c>
      <c r="H20" s="60">
        <f t="shared" si="7"/>
        <v>0</v>
      </c>
      <c r="I20" s="58">
        <f t="shared" si="8"/>
        <v>0</v>
      </c>
    </row>
    <row r="21" spans="2:9" ht="15.75" x14ac:dyDescent="0.25">
      <c r="B21" s="56">
        <v>42219</v>
      </c>
      <c r="C21" s="66" t="s">
        <v>182</v>
      </c>
      <c r="D21" s="58">
        <v>0</v>
      </c>
      <c r="E21" s="58">
        <v>1</v>
      </c>
      <c r="F21" s="59">
        <v>0</v>
      </c>
      <c r="G21" s="58">
        <f t="shared" si="6"/>
        <v>1</v>
      </c>
      <c r="H21" s="60">
        <f t="shared" si="7"/>
        <v>0</v>
      </c>
      <c r="I21" s="58">
        <f t="shared" si="8"/>
        <v>0</v>
      </c>
    </row>
    <row r="22" spans="2:9" ht="15.75" x14ac:dyDescent="0.25">
      <c r="B22" s="56">
        <v>42219</v>
      </c>
      <c r="C22" s="66" t="s">
        <v>173</v>
      </c>
      <c r="D22" s="58">
        <v>1</v>
      </c>
      <c r="E22" s="58">
        <v>1</v>
      </c>
      <c r="F22" s="59">
        <v>1</v>
      </c>
      <c r="G22" s="58">
        <f t="shared" si="0"/>
        <v>0</v>
      </c>
      <c r="H22" s="60">
        <f t="shared" si="1"/>
        <v>0</v>
      </c>
      <c r="I22" s="58">
        <f t="shared" si="2"/>
        <v>-1</v>
      </c>
    </row>
    <row r="23" spans="2:9" ht="15.75" thickBot="1" x14ac:dyDescent="0.3"/>
    <row r="24" spans="2:9" ht="29.25" thickBot="1" x14ac:dyDescent="0.3">
      <c r="E24" s="77" t="s">
        <v>168</v>
      </c>
      <c r="F24" s="78"/>
      <c r="G24" s="78"/>
      <c r="H24" s="79"/>
      <c r="I24" s="63">
        <f>AVERAGEIF(I3:I22,"&gt;=0")</f>
        <v>0.15735294117647053</v>
      </c>
    </row>
    <row r="25" spans="2:9" ht="29.25" thickBot="1" x14ac:dyDescent="0.3">
      <c r="E25" s="80" t="s">
        <v>167</v>
      </c>
      <c r="F25" s="81"/>
      <c r="G25" s="81"/>
      <c r="H25" s="82"/>
      <c r="I25" s="64">
        <f>AVERAGE(G3:G22)</f>
        <v>0.39200000000000002</v>
      </c>
    </row>
  </sheetData>
  <mergeCells count="2">
    <mergeCell ref="E24:H24"/>
    <mergeCell ref="E25:H25"/>
  </mergeCells>
  <conditionalFormatting sqref="D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22 D8:D1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22 G8:G1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22 G15 G8:G1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22 G8:G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22 D15 D8:D1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22 D8:D1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1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 D8:D1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 D8:D1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6 G8:G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1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1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22 G8:G1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22"/>
    <dataValidation type="custom" allowBlank="1" showInputMessage="1" showErrorMessage="1" errorTitle="Error en Estado Final" error="El porcentaje final no puede ser menor al porcentaje inicial." sqref="F3:F22">
      <formula1>F3&gt;=D3</formula1>
    </dataValidation>
    <dataValidation type="custom" allowBlank="1" showInputMessage="1" showErrorMessage="1" sqref="E3:E22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I25"/>
  <sheetViews>
    <sheetView showGridLines="0" zoomScale="85" zoomScaleNormal="85" workbookViewId="0">
      <selection activeCell="I28" sqref="I28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69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hidden="1" x14ac:dyDescent="0.25">
      <c r="B3" s="56">
        <v>42219</v>
      </c>
      <c r="C3" s="65" t="s">
        <v>38</v>
      </c>
      <c r="D3" s="58">
        <v>0.35</v>
      </c>
      <c r="E3" s="58">
        <v>0.35</v>
      </c>
      <c r="F3" s="59"/>
      <c r="G3" s="58">
        <f t="shared" ref="G3:G22" si="0">E3-D3</f>
        <v>0</v>
      </c>
      <c r="H3" s="60">
        <f t="shared" ref="H3:H22" si="1">IF(F3=0,0,F3-D3)</f>
        <v>0</v>
      </c>
      <c r="I3" s="58">
        <f t="shared" ref="I3:I22" si="2">IF(G3&gt;0,IF(H3&gt;0,H3/G3,0),IF(H3&gt;0,(1+H3),-1))</f>
        <v>-1</v>
      </c>
    </row>
    <row r="4" spans="2:9" ht="15.75" x14ac:dyDescent="0.25">
      <c r="B4" s="56">
        <v>42219</v>
      </c>
      <c r="C4" s="67" t="s">
        <v>153</v>
      </c>
      <c r="D4" s="58">
        <v>0.97</v>
      </c>
      <c r="E4" s="58">
        <v>1</v>
      </c>
      <c r="F4" s="59">
        <v>0.97</v>
      </c>
      <c r="G4" s="58">
        <f t="shared" si="0"/>
        <v>3.0000000000000027E-2</v>
      </c>
      <c r="H4" s="60">
        <f t="shared" si="1"/>
        <v>0</v>
      </c>
      <c r="I4" s="58">
        <f t="shared" si="2"/>
        <v>0</v>
      </c>
    </row>
    <row r="5" spans="2:9" ht="15.75" x14ac:dyDescent="0.25">
      <c r="B5" s="56">
        <v>42219</v>
      </c>
      <c r="C5" s="66" t="s">
        <v>140</v>
      </c>
      <c r="D5" s="58">
        <v>0.9</v>
      </c>
      <c r="E5" s="58">
        <v>1</v>
      </c>
      <c r="F5" s="59">
        <v>0.9</v>
      </c>
      <c r="G5" s="58">
        <f t="shared" si="0"/>
        <v>9.9999999999999978E-2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42219</v>
      </c>
      <c r="C6" s="68" t="s">
        <v>155</v>
      </c>
      <c r="D6" s="58">
        <v>0.95</v>
      </c>
      <c r="E6" s="58">
        <v>1</v>
      </c>
      <c r="F6" s="59">
        <v>0.97</v>
      </c>
      <c r="G6" s="58">
        <f t="shared" si="0"/>
        <v>5.0000000000000044E-2</v>
      </c>
      <c r="H6" s="60">
        <f t="shared" si="1"/>
        <v>2.0000000000000018E-2</v>
      </c>
      <c r="I6" s="58">
        <f t="shared" si="2"/>
        <v>0.4</v>
      </c>
    </row>
    <row r="7" spans="2:9" ht="15.75" x14ac:dyDescent="0.25">
      <c r="B7" s="56">
        <v>42219</v>
      </c>
      <c r="C7" s="68" t="s">
        <v>154</v>
      </c>
      <c r="D7" s="58">
        <v>0.95</v>
      </c>
      <c r="E7" s="58">
        <v>1</v>
      </c>
      <c r="F7" s="59">
        <v>0.95</v>
      </c>
      <c r="G7" s="58">
        <f t="shared" si="0"/>
        <v>5.0000000000000044E-2</v>
      </c>
      <c r="H7" s="60">
        <f t="shared" si="1"/>
        <v>0</v>
      </c>
      <c r="I7" s="58">
        <f t="shared" si="2"/>
        <v>0</v>
      </c>
    </row>
    <row r="8" spans="2:9" ht="15.75" x14ac:dyDescent="0.25">
      <c r="B8" s="56">
        <v>42219</v>
      </c>
      <c r="C8" s="66" t="s">
        <v>175</v>
      </c>
      <c r="D8" s="58">
        <v>0.85</v>
      </c>
      <c r="E8" s="58">
        <v>1</v>
      </c>
      <c r="F8" s="59">
        <v>0.85</v>
      </c>
      <c r="G8" s="58">
        <f t="shared" si="0"/>
        <v>0.15000000000000002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42219</v>
      </c>
      <c r="C9" s="66" t="s">
        <v>134</v>
      </c>
      <c r="D9" s="58">
        <v>0.87</v>
      </c>
      <c r="E9" s="58">
        <v>1</v>
      </c>
      <c r="F9" s="59">
        <v>0.87</v>
      </c>
      <c r="G9" s="58">
        <f t="shared" si="0"/>
        <v>0.13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42219</v>
      </c>
      <c r="C10" s="66" t="s">
        <v>150</v>
      </c>
      <c r="D10" s="58">
        <v>0</v>
      </c>
      <c r="E10" s="58">
        <v>1</v>
      </c>
      <c r="F10" s="59">
        <v>0</v>
      </c>
      <c r="G10" s="58">
        <f t="shared" si="0"/>
        <v>1</v>
      </c>
      <c r="H10" s="60">
        <f t="shared" si="1"/>
        <v>0</v>
      </c>
      <c r="I10" s="58">
        <f t="shared" si="2"/>
        <v>0</v>
      </c>
    </row>
    <row r="11" spans="2:9" ht="15.75" x14ac:dyDescent="0.25">
      <c r="B11" s="56">
        <v>42219</v>
      </c>
      <c r="C11" s="66" t="s">
        <v>146</v>
      </c>
      <c r="D11" s="58">
        <v>0.75</v>
      </c>
      <c r="E11" s="58">
        <v>1</v>
      </c>
      <c r="F11" s="59">
        <v>0.75</v>
      </c>
      <c r="G11" s="58">
        <f t="shared" si="0"/>
        <v>0.25</v>
      </c>
      <c r="H11" s="60">
        <f t="shared" si="1"/>
        <v>0</v>
      </c>
      <c r="I11" s="58">
        <f t="shared" si="2"/>
        <v>0</v>
      </c>
    </row>
    <row r="12" spans="2:9" ht="15.75" hidden="1" x14ac:dyDescent="0.25">
      <c r="B12" s="56">
        <v>42219</v>
      </c>
      <c r="C12" s="66" t="s">
        <v>147</v>
      </c>
      <c r="D12" s="58">
        <v>1</v>
      </c>
      <c r="E12" s="58">
        <v>1</v>
      </c>
      <c r="F12" s="59"/>
      <c r="G12" s="58">
        <f t="shared" si="0"/>
        <v>0</v>
      </c>
      <c r="H12" s="60">
        <f t="shared" si="1"/>
        <v>0</v>
      </c>
      <c r="I12" s="58">
        <f t="shared" si="2"/>
        <v>-1</v>
      </c>
    </row>
    <row r="13" spans="2:9" ht="15.75" x14ac:dyDescent="0.25">
      <c r="B13" s="56">
        <v>42219</v>
      </c>
      <c r="C13" s="66" t="s">
        <v>176</v>
      </c>
      <c r="D13" s="58">
        <v>0.95</v>
      </c>
      <c r="E13" s="58">
        <v>1</v>
      </c>
      <c r="F13" s="59">
        <v>0.97</v>
      </c>
      <c r="G13" s="58">
        <f t="shared" si="0"/>
        <v>5.0000000000000044E-2</v>
      </c>
      <c r="H13" s="60">
        <f t="shared" si="1"/>
        <v>2.0000000000000018E-2</v>
      </c>
      <c r="I13" s="58">
        <f t="shared" si="2"/>
        <v>0.4</v>
      </c>
    </row>
    <row r="14" spans="2:9" ht="15.75" x14ac:dyDescent="0.25">
      <c r="B14" s="56">
        <v>42219</v>
      </c>
      <c r="C14" s="66" t="s">
        <v>169</v>
      </c>
      <c r="D14" s="58">
        <v>0.15</v>
      </c>
      <c r="E14" s="58">
        <v>1</v>
      </c>
      <c r="F14" s="59">
        <v>0.15</v>
      </c>
      <c r="G14" s="58">
        <f t="shared" si="0"/>
        <v>0.85</v>
      </c>
      <c r="H14" s="60">
        <f t="shared" si="1"/>
        <v>0</v>
      </c>
      <c r="I14" s="58">
        <f t="shared" si="2"/>
        <v>0</v>
      </c>
    </row>
    <row r="15" spans="2:9" ht="15.75" x14ac:dyDescent="0.25">
      <c r="B15" s="56">
        <v>42219</v>
      </c>
      <c r="C15" s="66" t="s">
        <v>177</v>
      </c>
      <c r="D15" s="58">
        <v>0.9</v>
      </c>
      <c r="E15" s="58">
        <v>1</v>
      </c>
      <c r="F15" s="59">
        <v>0.9</v>
      </c>
      <c r="G15" s="58">
        <f t="shared" si="0"/>
        <v>9.9999999999999978E-2</v>
      </c>
      <c r="H15" s="60">
        <f t="shared" si="1"/>
        <v>0</v>
      </c>
      <c r="I15" s="58">
        <f t="shared" si="2"/>
        <v>0</v>
      </c>
    </row>
    <row r="16" spans="2:9" ht="15.75" hidden="1" x14ac:dyDescent="0.25">
      <c r="B16" s="56">
        <v>42219</v>
      </c>
      <c r="C16" s="66" t="s">
        <v>174</v>
      </c>
      <c r="D16" s="58">
        <v>1</v>
      </c>
      <c r="E16" s="58">
        <v>1</v>
      </c>
      <c r="F16" s="59"/>
      <c r="G16" s="58">
        <f t="shared" si="0"/>
        <v>0</v>
      </c>
      <c r="H16" s="60">
        <f>IF(F16=0,0,F16-D16)</f>
        <v>0</v>
      </c>
      <c r="I16" s="58">
        <f>IF(G16&gt;0,IF(H16&gt;0,H16/G16,0),IF(H16&gt;0,(1+H16),-1))</f>
        <v>-1</v>
      </c>
    </row>
    <row r="17" spans="2:9" ht="15.75" x14ac:dyDescent="0.25">
      <c r="B17" s="56">
        <v>42219</v>
      </c>
      <c r="C17" s="66" t="s">
        <v>178</v>
      </c>
      <c r="D17" s="58">
        <v>0.5</v>
      </c>
      <c r="E17" s="58">
        <v>1</v>
      </c>
      <c r="F17" s="59">
        <v>0.8</v>
      </c>
      <c r="G17" s="58">
        <f t="shared" si="0"/>
        <v>0.5</v>
      </c>
      <c r="H17" s="60">
        <f t="shared" ref="H17:H21" si="3">IF(F17=0,0,F17-D17)</f>
        <v>0.30000000000000004</v>
      </c>
      <c r="I17" s="58">
        <f t="shared" ref="I17:I21" si="4">IF(G17&gt;0,IF(H17&gt;0,H17/G17,0),IF(H17&gt;0,(1+H17),-1))</f>
        <v>0.60000000000000009</v>
      </c>
    </row>
    <row r="18" spans="2:9" ht="15.75" x14ac:dyDescent="0.25">
      <c r="B18" s="56">
        <v>42219</v>
      </c>
      <c r="C18" s="66" t="s">
        <v>179</v>
      </c>
      <c r="D18" s="58">
        <v>0.8</v>
      </c>
      <c r="E18" s="58">
        <v>1</v>
      </c>
      <c r="F18" s="59">
        <v>0.95</v>
      </c>
      <c r="G18" s="58">
        <f t="shared" si="0"/>
        <v>0.19999999999999996</v>
      </c>
      <c r="H18" s="60">
        <f t="shared" si="3"/>
        <v>0.14999999999999991</v>
      </c>
      <c r="I18" s="58">
        <f t="shared" si="4"/>
        <v>0.74999999999999978</v>
      </c>
    </row>
    <row r="19" spans="2:9" ht="15.75" x14ac:dyDescent="0.25">
      <c r="B19" s="56">
        <v>42219</v>
      </c>
      <c r="C19" s="66" t="s">
        <v>180</v>
      </c>
      <c r="D19" s="58">
        <v>0</v>
      </c>
      <c r="E19" s="58">
        <v>1</v>
      </c>
      <c r="F19" s="59">
        <v>0</v>
      </c>
      <c r="G19" s="58">
        <f t="shared" si="0"/>
        <v>1</v>
      </c>
      <c r="H19" s="60">
        <f t="shared" si="3"/>
        <v>0</v>
      </c>
      <c r="I19" s="58">
        <f t="shared" si="4"/>
        <v>0</v>
      </c>
    </row>
    <row r="20" spans="2:9" ht="15.75" x14ac:dyDescent="0.25">
      <c r="B20" s="56">
        <v>42219</v>
      </c>
      <c r="C20" s="66" t="s">
        <v>181</v>
      </c>
      <c r="D20" s="58">
        <v>0</v>
      </c>
      <c r="E20" s="58">
        <v>1</v>
      </c>
      <c r="F20" s="59">
        <v>0</v>
      </c>
      <c r="G20" s="58">
        <f t="shared" si="0"/>
        <v>1</v>
      </c>
      <c r="H20" s="60">
        <f t="shared" si="3"/>
        <v>0</v>
      </c>
      <c r="I20" s="58">
        <f t="shared" si="4"/>
        <v>0</v>
      </c>
    </row>
    <row r="21" spans="2:9" ht="15.75" x14ac:dyDescent="0.25">
      <c r="B21" s="56">
        <v>42219</v>
      </c>
      <c r="C21" s="66" t="s">
        <v>182</v>
      </c>
      <c r="D21" s="58">
        <v>0</v>
      </c>
      <c r="E21" s="58">
        <v>1</v>
      </c>
      <c r="F21" s="59">
        <v>0.5</v>
      </c>
      <c r="G21" s="58">
        <f t="shared" si="0"/>
        <v>1</v>
      </c>
      <c r="H21" s="60">
        <f t="shared" si="3"/>
        <v>0.5</v>
      </c>
      <c r="I21" s="58">
        <f t="shared" si="4"/>
        <v>0.5</v>
      </c>
    </row>
    <row r="22" spans="2:9" ht="15.75" hidden="1" x14ac:dyDescent="0.25">
      <c r="B22" s="56">
        <v>42219</v>
      </c>
      <c r="C22" s="66" t="s">
        <v>173</v>
      </c>
      <c r="D22" s="58">
        <v>1</v>
      </c>
      <c r="E22" s="58">
        <v>1</v>
      </c>
      <c r="F22" s="59"/>
      <c r="G22" s="58">
        <f t="shared" si="0"/>
        <v>0</v>
      </c>
      <c r="H22" s="60">
        <f t="shared" si="1"/>
        <v>0</v>
      </c>
      <c r="I22" s="58">
        <f t="shared" si="2"/>
        <v>-1</v>
      </c>
    </row>
    <row r="23" spans="2:9" ht="15.75" thickBot="1" x14ac:dyDescent="0.3"/>
    <row r="24" spans="2:9" ht="29.25" thickBot="1" x14ac:dyDescent="0.3">
      <c r="E24" s="77" t="s">
        <v>168</v>
      </c>
      <c r="F24" s="78"/>
      <c r="G24" s="78"/>
      <c r="H24" s="79"/>
      <c r="I24" s="63">
        <f>AVERAGEIF(I3:I22,"&gt;=0")</f>
        <v>0.16562499999999999</v>
      </c>
    </row>
    <row r="25" spans="2:9" ht="29.25" thickBot="1" x14ac:dyDescent="0.3">
      <c r="E25" s="80" t="s">
        <v>167</v>
      </c>
      <c r="F25" s="81"/>
      <c r="G25" s="81"/>
      <c r="H25" s="82"/>
      <c r="I25" s="64">
        <f>AVERAGE(G3:G22)</f>
        <v>0.32300000000000001</v>
      </c>
    </row>
  </sheetData>
  <autoFilter ref="B2:I22">
    <filterColumn colId="5">
      <filters>
        <filter val="10%"/>
        <filter val="100%"/>
        <filter val="13%"/>
        <filter val="15%"/>
        <filter val="20%"/>
        <filter val="25%"/>
        <filter val="3%"/>
        <filter val="5%"/>
        <filter val="50%"/>
        <filter val="85%"/>
      </filters>
    </filterColumn>
  </autoFilter>
  <mergeCells count="2">
    <mergeCell ref="E24:H24"/>
    <mergeCell ref="E25:H25"/>
  </mergeCells>
  <conditionalFormatting sqref="D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22 D8:D1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22 G8:G1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22 G15 G8:G1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22 G8:G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22 D15 D8:D1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22 D8:D1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1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 D8:D1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 D8:D1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6 G8:G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1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1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22 G8:G1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custom" allowBlank="1" showInputMessage="1" showErrorMessage="1" sqref="E3:E22">
      <formula1>E3&gt;=D3</formula1>
    </dataValidation>
    <dataValidation type="custom" allowBlank="1" showInputMessage="1" showErrorMessage="1" errorTitle="Error en Estado Final" error="El porcentaje final no puede ser menor al porcentaje inicial." sqref="F3:F22">
      <formula1>F3&gt;=D3</formula1>
    </dataValidation>
    <dataValidation allowBlank="1" showInputMessage="1" showErrorMessage="1" errorTitle="Error en Estado Final" error="El porcentaje final no puede ser menor al porcentaje inicial." sqref="G3:H22"/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2"/>
  <sheetViews>
    <sheetView showGridLines="0" tabSelected="1" zoomScale="85" zoomScaleNormal="85" workbookViewId="0">
      <selection activeCell="C13" sqref="C13"/>
    </sheetView>
  </sheetViews>
  <sheetFormatPr baseColWidth="10" defaultRowHeight="15" x14ac:dyDescent="0.25"/>
  <cols>
    <col min="1" max="1" width="2.5703125" style="52" customWidth="1"/>
    <col min="2" max="2" width="15.7109375" style="52" bestFit="1" customWidth="1"/>
    <col min="3" max="3" width="83.28515625" style="52" bestFit="1" customWidth="1"/>
    <col min="4" max="4" width="14.28515625" style="52" bestFit="1" customWidth="1"/>
    <col min="5" max="5" width="18.85546875" style="52" bestFit="1" customWidth="1"/>
    <col min="6" max="6" width="15.5703125" style="52" customWidth="1"/>
    <col min="7" max="7" width="18.42578125" style="52" bestFit="1" customWidth="1"/>
    <col min="8" max="8" width="14.5703125" style="52" bestFit="1" customWidth="1"/>
    <col min="9" max="9" width="19.28515625" style="52" bestFit="1" customWidth="1"/>
    <col min="10" max="16384" width="11.42578125" style="52"/>
  </cols>
  <sheetData>
    <row r="1" spans="2:9" ht="8.25" customHeight="1" x14ac:dyDescent="0.25"/>
    <row r="2" spans="2:9" ht="37.5" x14ac:dyDescent="0.25">
      <c r="B2" s="69" t="s">
        <v>68</v>
      </c>
      <c r="C2" s="50" t="s">
        <v>2</v>
      </c>
      <c r="D2" s="51" t="s">
        <v>113</v>
      </c>
      <c r="E2" s="50" t="s">
        <v>4</v>
      </c>
      <c r="F2" s="53" t="s">
        <v>114</v>
      </c>
      <c r="G2" s="51" t="s">
        <v>115</v>
      </c>
      <c r="H2" s="51" t="s">
        <v>116</v>
      </c>
      <c r="I2" s="50" t="s">
        <v>111</v>
      </c>
    </row>
    <row r="3" spans="2:9" ht="15.75" x14ac:dyDescent="0.25">
      <c r="B3" s="56">
        <v>42219</v>
      </c>
      <c r="C3" s="65" t="s">
        <v>38</v>
      </c>
      <c r="D3" s="58">
        <v>0.35</v>
      </c>
      <c r="E3" s="58">
        <v>0.35</v>
      </c>
      <c r="F3" s="59"/>
      <c r="G3" s="58">
        <f t="shared" ref="G3:G19" si="0">E3-D3</f>
        <v>0</v>
      </c>
      <c r="H3" s="60">
        <f t="shared" ref="H3:H19" si="1">IF(F3=0,0,F3-D3)</f>
        <v>0</v>
      </c>
      <c r="I3" s="58">
        <f t="shared" ref="I3:I19" si="2">IF(G3&gt;0,IF(H3&gt;0,H3/G3,0),IF(H3&gt;0,(1+H3),-1))</f>
        <v>-1</v>
      </c>
    </row>
    <row r="4" spans="2:9" ht="15.75" x14ac:dyDescent="0.25">
      <c r="B4" s="56">
        <v>42219</v>
      </c>
      <c r="C4" s="67" t="s">
        <v>153</v>
      </c>
      <c r="D4" s="58">
        <v>0.97</v>
      </c>
      <c r="E4" s="58">
        <v>1</v>
      </c>
      <c r="F4" s="59"/>
      <c r="G4" s="58">
        <f t="shared" si="0"/>
        <v>3.0000000000000027E-2</v>
      </c>
      <c r="H4" s="60">
        <f t="shared" si="1"/>
        <v>0</v>
      </c>
      <c r="I4" s="58">
        <f t="shared" si="2"/>
        <v>0</v>
      </c>
    </row>
    <row r="5" spans="2:9" ht="15.75" x14ac:dyDescent="0.25">
      <c r="B5" s="56">
        <v>42219</v>
      </c>
      <c r="C5" s="66" t="s">
        <v>140</v>
      </c>
      <c r="D5" s="58">
        <v>0.9</v>
      </c>
      <c r="E5" s="58">
        <v>1</v>
      </c>
      <c r="F5" s="59"/>
      <c r="G5" s="58">
        <f t="shared" si="0"/>
        <v>9.9999999999999978E-2</v>
      </c>
      <c r="H5" s="60">
        <f t="shared" si="1"/>
        <v>0</v>
      </c>
      <c r="I5" s="58">
        <f t="shared" si="2"/>
        <v>0</v>
      </c>
    </row>
    <row r="6" spans="2:9" ht="15.75" x14ac:dyDescent="0.25">
      <c r="B6" s="56">
        <v>42219</v>
      </c>
      <c r="C6" s="68" t="s">
        <v>155</v>
      </c>
      <c r="D6" s="58">
        <v>0.97</v>
      </c>
      <c r="E6" s="58">
        <v>1</v>
      </c>
      <c r="F6" s="59">
        <v>1</v>
      </c>
      <c r="G6" s="58">
        <f t="shared" si="0"/>
        <v>3.0000000000000027E-2</v>
      </c>
      <c r="H6" s="60">
        <f t="shared" si="1"/>
        <v>3.0000000000000027E-2</v>
      </c>
      <c r="I6" s="58">
        <f t="shared" si="2"/>
        <v>1</v>
      </c>
    </row>
    <row r="7" spans="2:9" ht="15.75" x14ac:dyDescent="0.25">
      <c r="B7" s="56">
        <v>42219</v>
      </c>
      <c r="C7" s="68" t="s">
        <v>154</v>
      </c>
      <c r="D7" s="58">
        <v>0.95</v>
      </c>
      <c r="E7" s="58">
        <v>1</v>
      </c>
      <c r="F7" s="59">
        <v>1</v>
      </c>
      <c r="G7" s="58">
        <f t="shared" si="0"/>
        <v>5.0000000000000044E-2</v>
      </c>
      <c r="H7" s="60">
        <f t="shared" si="1"/>
        <v>5.0000000000000044E-2</v>
      </c>
      <c r="I7" s="58">
        <f t="shared" si="2"/>
        <v>1</v>
      </c>
    </row>
    <row r="8" spans="2:9" ht="15.75" x14ac:dyDescent="0.25">
      <c r="B8" s="56">
        <v>42219</v>
      </c>
      <c r="C8" s="70" t="s">
        <v>175</v>
      </c>
      <c r="D8" s="58">
        <v>0.85</v>
      </c>
      <c r="E8" s="58">
        <v>1</v>
      </c>
      <c r="F8" s="59"/>
      <c r="G8" s="58">
        <f t="shared" si="0"/>
        <v>0.15000000000000002</v>
      </c>
      <c r="H8" s="60">
        <f t="shared" si="1"/>
        <v>0</v>
      </c>
      <c r="I8" s="58">
        <f t="shared" si="2"/>
        <v>0</v>
      </c>
    </row>
    <row r="9" spans="2:9" ht="15.75" x14ac:dyDescent="0.25">
      <c r="B9" s="56">
        <v>42219</v>
      </c>
      <c r="C9" s="66" t="s">
        <v>134</v>
      </c>
      <c r="D9" s="58">
        <v>0.87</v>
      </c>
      <c r="E9" s="58">
        <v>1</v>
      </c>
      <c r="F9" s="59"/>
      <c r="G9" s="58">
        <f t="shared" si="0"/>
        <v>0.13</v>
      </c>
      <c r="H9" s="60">
        <f t="shared" si="1"/>
        <v>0</v>
      </c>
      <c r="I9" s="58">
        <f t="shared" si="2"/>
        <v>0</v>
      </c>
    </row>
    <row r="10" spans="2:9" ht="15.75" x14ac:dyDescent="0.25">
      <c r="B10" s="56">
        <v>42219</v>
      </c>
      <c r="C10" s="66" t="s">
        <v>150</v>
      </c>
      <c r="D10" s="58">
        <v>0</v>
      </c>
      <c r="E10" s="58">
        <v>1</v>
      </c>
      <c r="F10" s="59"/>
      <c r="G10" s="58">
        <f t="shared" si="0"/>
        <v>1</v>
      </c>
      <c r="H10" s="60">
        <f t="shared" si="1"/>
        <v>0</v>
      </c>
      <c r="I10" s="58">
        <f t="shared" si="2"/>
        <v>0</v>
      </c>
    </row>
    <row r="11" spans="2:9" ht="15.75" x14ac:dyDescent="0.25">
      <c r="B11" s="56">
        <v>42219</v>
      </c>
      <c r="C11" s="66" t="s">
        <v>146</v>
      </c>
      <c r="D11" s="58">
        <v>0.75</v>
      </c>
      <c r="E11" s="58">
        <v>1</v>
      </c>
      <c r="F11" s="59"/>
      <c r="G11" s="58">
        <f t="shared" si="0"/>
        <v>0.25</v>
      </c>
      <c r="H11" s="60">
        <f t="shared" si="1"/>
        <v>0</v>
      </c>
      <c r="I11" s="58">
        <f t="shared" si="2"/>
        <v>0</v>
      </c>
    </row>
    <row r="12" spans="2:9" ht="15.75" x14ac:dyDescent="0.25">
      <c r="B12" s="56">
        <v>42219</v>
      </c>
      <c r="C12" s="70" t="s">
        <v>176</v>
      </c>
      <c r="D12" s="58">
        <v>0.97</v>
      </c>
      <c r="E12" s="58">
        <v>1</v>
      </c>
      <c r="F12" s="59"/>
      <c r="G12" s="58">
        <f t="shared" si="0"/>
        <v>3.0000000000000027E-2</v>
      </c>
      <c r="H12" s="60">
        <f t="shared" si="1"/>
        <v>0</v>
      </c>
      <c r="I12" s="58">
        <f t="shared" si="2"/>
        <v>0</v>
      </c>
    </row>
    <row r="13" spans="2:9" ht="15.75" x14ac:dyDescent="0.25">
      <c r="B13" s="56">
        <v>42219</v>
      </c>
      <c r="C13" s="66" t="s">
        <v>177</v>
      </c>
      <c r="D13" s="58">
        <v>0.9</v>
      </c>
      <c r="E13" s="58">
        <v>1</v>
      </c>
      <c r="F13" s="59"/>
      <c r="G13" s="58">
        <f t="shared" si="0"/>
        <v>9.9999999999999978E-2</v>
      </c>
      <c r="H13" s="60">
        <f t="shared" si="1"/>
        <v>0</v>
      </c>
      <c r="I13" s="58">
        <f t="shared" si="2"/>
        <v>0</v>
      </c>
    </row>
    <row r="14" spans="2:9" ht="15.75" x14ac:dyDescent="0.25">
      <c r="B14" s="56">
        <v>42219</v>
      </c>
      <c r="C14" s="66" t="s">
        <v>178</v>
      </c>
      <c r="D14" s="58">
        <v>0.8</v>
      </c>
      <c r="E14" s="58">
        <v>1</v>
      </c>
      <c r="F14" s="59"/>
      <c r="G14" s="58">
        <f t="shared" si="0"/>
        <v>0.19999999999999996</v>
      </c>
      <c r="H14" s="60">
        <f t="shared" ref="H14:H18" si="3">IF(F14=0,0,F14-D14)</f>
        <v>0</v>
      </c>
      <c r="I14" s="58">
        <f t="shared" ref="I14:I18" si="4">IF(G14&gt;0,IF(H14&gt;0,H14/G14,0),IF(H14&gt;0,(1+H14),-1))</f>
        <v>0</v>
      </c>
    </row>
    <row r="15" spans="2:9" ht="15.75" x14ac:dyDescent="0.25">
      <c r="B15" s="56">
        <v>42219</v>
      </c>
      <c r="C15" s="66" t="s">
        <v>179</v>
      </c>
      <c r="D15" s="58">
        <v>0.95</v>
      </c>
      <c r="E15" s="58">
        <v>1</v>
      </c>
      <c r="F15" s="59"/>
      <c r="G15" s="58">
        <f t="shared" si="0"/>
        <v>5.0000000000000044E-2</v>
      </c>
      <c r="H15" s="60">
        <f t="shared" si="3"/>
        <v>0</v>
      </c>
      <c r="I15" s="58">
        <f t="shared" si="4"/>
        <v>0</v>
      </c>
    </row>
    <row r="16" spans="2:9" ht="15.75" x14ac:dyDescent="0.25">
      <c r="B16" s="56">
        <v>42219</v>
      </c>
      <c r="C16" s="70" t="s">
        <v>180</v>
      </c>
      <c r="D16" s="58">
        <v>0</v>
      </c>
      <c r="E16" s="58">
        <v>1</v>
      </c>
      <c r="F16" s="59">
        <v>1</v>
      </c>
      <c r="G16" s="58">
        <f t="shared" si="0"/>
        <v>1</v>
      </c>
      <c r="H16" s="60">
        <f t="shared" si="3"/>
        <v>1</v>
      </c>
      <c r="I16" s="58">
        <f t="shared" si="4"/>
        <v>1</v>
      </c>
    </row>
    <row r="17" spans="2:9" ht="15.75" x14ac:dyDescent="0.25">
      <c r="B17" s="56">
        <v>42219</v>
      </c>
      <c r="C17" s="66" t="s">
        <v>181</v>
      </c>
      <c r="D17" s="58">
        <v>0</v>
      </c>
      <c r="E17" s="58">
        <v>1</v>
      </c>
      <c r="F17" s="59"/>
      <c r="G17" s="58">
        <f t="shared" si="0"/>
        <v>1</v>
      </c>
      <c r="H17" s="60">
        <f t="shared" si="3"/>
        <v>0</v>
      </c>
      <c r="I17" s="58">
        <f t="shared" si="4"/>
        <v>0</v>
      </c>
    </row>
    <row r="18" spans="2:9" ht="15.75" x14ac:dyDescent="0.25">
      <c r="B18" s="56">
        <v>42219</v>
      </c>
      <c r="C18" s="66" t="s">
        <v>182</v>
      </c>
      <c r="D18" s="58">
        <v>0.5</v>
      </c>
      <c r="E18" s="58">
        <v>1</v>
      </c>
      <c r="F18" s="59">
        <v>1</v>
      </c>
      <c r="G18" s="58">
        <f t="shared" si="0"/>
        <v>0.5</v>
      </c>
      <c r="H18" s="60">
        <f t="shared" si="3"/>
        <v>0.5</v>
      </c>
      <c r="I18" s="58">
        <f t="shared" si="4"/>
        <v>1</v>
      </c>
    </row>
    <row r="19" spans="2:9" ht="15.75" x14ac:dyDescent="0.25">
      <c r="B19" s="56">
        <v>42219</v>
      </c>
      <c r="C19" s="66" t="s">
        <v>162</v>
      </c>
      <c r="D19" s="58">
        <v>0</v>
      </c>
      <c r="E19" s="58">
        <v>1</v>
      </c>
      <c r="F19" s="59"/>
      <c r="G19" s="58">
        <f t="shared" si="0"/>
        <v>1</v>
      </c>
      <c r="H19" s="60">
        <f t="shared" si="1"/>
        <v>0</v>
      </c>
      <c r="I19" s="58">
        <f t="shared" si="2"/>
        <v>0</v>
      </c>
    </row>
    <row r="20" spans="2:9" ht="15.75" thickBot="1" x14ac:dyDescent="0.3"/>
    <row r="21" spans="2:9" ht="29.25" thickBot="1" x14ac:dyDescent="0.3">
      <c r="E21" s="77" t="s">
        <v>168</v>
      </c>
      <c r="F21" s="78"/>
      <c r="G21" s="78"/>
      <c r="H21" s="79"/>
      <c r="I21" s="63">
        <f>AVERAGEIF(I3:I19,"&gt;=0")</f>
        <v>0.25</v>
      </c>
    </row>
    <row r="22" spans="2:9" ht="29.25" thickBot="1" x14ac:dyDescent="0.3">
      <c r="E22" s="80" t="s">
        <v>167</v>
      </c>
      <c r="F22" s="81"/>
      <c r="G22" s="81"/>
      <c r="H22" s="82"/>
      <c r="I22" s="64">
        <f>AVERAGE(G3:G19)</f>
        <v>0.33058823529411763</v>
      </c>
    </row>
  </sheetData>
  <autoFilter ref="B2:I19"/>
  <mergeCells count="2">
    <mergeCell ref="E21:H21"/>
    <mergeCell ref="E22:H22"/>
  </mergeCells>
  <conditionalFormatting sqref="D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19 D8:D1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19 G8:G1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19 G8:G1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19 G8:G1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19 D8:D1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19 D8:D1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1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 D8:D1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1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 D8:D11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6 G8:G11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11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1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8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8:D19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 G8:G19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9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allowBlank="1" showInputMessage="1" showErrorMessage="1" errorTitle="Error en Estado Final" error="El porcentaje final no puede ser menor al porcentaje inicial." sqref="G3:H19"/>
    <dataValidation type="custom" allowBlank="1" showInputMessage="1" showErrorMessage="1" errorTitle="Error en Estado Final" error="El porcentaje final no puede ser menor al porcentaje inicial." sqref="F3:F19">
      <formula1>F3&gt;=D3</formula1>
    </dataValidation>
    <dataValidation type="custom" allowBlank="1" showInputMessage="1" showErrorMessage="1" sqref="E3:E19">
      <formula1>E3&gt;=D3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zoomScaleNormal="100" workbookViewId="0">
      <selection activeCell="G3" sqref="G3"/>
    </sheetView>
  </sheetViews>
  <sheetFormatPr baseColWidth="10" defaultRowHeight="15" x14ac:dyDescent="0.25"/>
  <cols>
    <col min="1" max="1" width="4.5703125" customWidth="1"/>
    <col min="2" max="2" width="12.28515625" bestFit="1" customWidth="1"/>
    <col min="3" max="3" width="25" bestFit="1" customWidth="1"/>
    <col min="4" max="4" width="75.28515625" customWidth="1"/>
    <col min="5" max="5" width="20.28515625" bestFit="1" customWidth="1"/>
    <col min="6" max="6" width="17.85546875" bestFit="1" customWidth="1"/>
    <col min="7" max="7" width="17" bestFit="1" customWidth="1"/>
  </cols>
  <sheetData>
    <row r="1" spans="2:7" ht="15.75" thickBot="1" x14ac:dyDescent="0.3"/>
    <row r="2" spans="2:7" ht="19.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x14ac:dyDescent="0.25">
      <c r="B3" s="4">
        <v>62</v>
      </c>
      <c r="C3" s="5">
        <v>41764</v>
      </c>
      <c r="D3" s="6" t="s">
        <v>15</v>
      </c>
      <c r="E3" s="7" t="s">
        <v>7</v>
      </c>
      <c r="F3" s="8">
        <v>1</v>
      </c>
      <c r="G3" s="19">
        <v>0.9</v>
      </c>
    </row>
    <row r="4" spans="2:7" x14ac:dyDescent="0.25">
      <c r="B4" s="9">
        <v>63</v>
      </c>
      <c r="C4" s="10">
        <v>41764</v>
      </c>
      <c r="D4" s="11" t="s">
        <v>9</v>
      </c>
      <c r="E4" s="12" t="s">
        <v>7</v>
      </c>
      <c r="F4" s="13">
        <v>1</v>
      </c>
      <c r="G4" s="20">
        <v>0.4</v>
      </c>
    </row>
    <row r="5" spans="2:7" x14ac:dyDescent="0.25">
      <c r="B5" s="9">
        <v>65</v>
      </c>
      <c r="C5" s="10">
        <v>41764</v>
      </c>
      <c r="D5" s="11" t="s">
        <v>26</v>
      </c>
      <c r="E5" s="12" t="s">
        <v>7</v>
      </c>
      <c r="F5" s="13">
        <v>1</v>
      </c>
      <c r="G5" s="20">
        <v>0.1</v>
      </c>
    </row>
    <row r="6" spans="2:7" x14ac:dyDescent="0.25">
      <c r="B6" s="9">
        <v>66</v>
      </c>
      <c r="C6" s="10">
        <v>41764</v>
      </c>
      <c r="D6" s="11" t="s">
        <v>31</v>
      </c>
      <c r="E6" s="12" t="s">
        <v>7</v>
      </c>
      <c r="F6" s="13">
        <v>1</v>
      </c>
      <c r="G6" s="20">
        <v>0.05</v>
      </c>
    </row>
    <row r="7" spans="2:7" x14ac:dyDescent="0.25">
      <c r="B7" s="9">
        <v>70</v>
      </c>
      <c r="C7" s="10">
        <v>41764</v>
      </c>
      <c r="D7" s="24" t="s">
        <v>20</v>
      </c>
      <c r="E7" s="12" t="s">
        <v>7</v>
      </c>
      <c r="F7" s="13">
        <v>1</v>
      </c>
      <c r="G7" s="20">
        <v>0.8</v>
      </c>
    </row>
    <row r="8" spans="2:7" x14ac:dyDescent="0.25">
      <c r="B8" s="9">
        <v>72</v>
      </c>
      <c r="C8" s="10">
        <v>41764</v>
      </c>
      <c r="D8" s="22" t="s">
        <v>30</v>
      </c>
      <c r="E8" s="12" t="s">
        <v>7</v>
      </c>
      <c r="F8" s="13">
        <v>1</v>
      </c>
      <c r="G8" s="20">
        <v>1</v>
      </c>
    </row>
    <row r="9" spans="2:7" x14ac:dyDescent="0.25">
      <c r="B9" s="9">
        <v>73</v>
      </c>
      <c r="C9" s="10">
        <v>41764</v>
      </c>
      <c r="D9" s="22" t="s">
        <v>33</v>
      </c>
      <c r="E9" s="12" t="s">
        <v>7</v>
      </c>
      <c r="F9" s="13">
        <v>1</v>
      </c>
      <c r="G9" s="20">
        <v>1</v>
      </c>
    </row>
    <row r="10" spans="2:7" x14ac:dyDescent="0.25">
      <c r="B10" s="9">
        <v>78</v>
      </c>
      <c r="C10" s="10">
        <v>41764</v>
      </c>
      <c r="D10" s="11" t="s">
        <v>34</v>
      </c>
      <c r="E10" s="12" t="s">
        <v>7</v>
      </c>
      <c r="F10" s="13">
        <v>1</v>
      </c>
      <c r="G10" s="20">
        <v>0</v>
      </c>
    </row>
    <row r="11" spans="2:7" x14ac:dyDescent="0.25">
      <c r="B11" s="9">
        <v>79</v>
      </c>
      <c r="C11" s="10">
        <v>41764</v>
      </c>
      <c r="D11" s="11" t="s">
        <v>35</v>
      </c>
      <c r="E11" s="12" t="s">
        <v>7</v>
      </c>
      <c r="F11" s="13">
        <v>1</v>
      </c>
      <c r="G11" s="20">
        <v>0.2</v>
      </c>
    </row>
    <row r="12" spans="2:7" x14ac:dyDescent="0.25">
      <c r="B12" s="9">
        <v>80</v>
      </c>
      <c r="C12" s="10">
        <v>41764</v>
      </c>
      <c r="D12" s="11" t="s">
        <v>36</v>
      </c>
      <c r="E12" s="12" t="s">
        <v>7</v>
      </c>
      <c r="F12" s="13">
        <v>1</v>
      </c>
      <c r="G12" s="20">
        <v>0</v>
      </c>
    </row>
    <row r="13" spans="2:7" x14ac:dyDescent="0.25">
      <c r="B13" s="9">
        <v>81</v>
      </c>
      <c r="C13" s="10">
        <v>41764</v>
      </c>
      <c r="D13" s="11" t="s">
        <v>37</v>
      </c>
      <c r="E13" s="12" t="s">
        <v>7</v>
      </c>
      <c r="F13" s="13">
        <v>1</v>
      </c>
      <c r="G13" s="20">
        <v>0.2</v>
      </c>
    </row>
    <row r="14" spans="2:7" x14ac:dyDescent="0.25">
      <c r="B14" s="9">
        <v>82</v>
      </c>
      <c r="C14" s="10">
        <v>41764</v>
      </c>
      <c r="D14" s="11" t="s">
        <v>38</v>
      </c>
      <c r="E14" s="12" t="s">
        <v>7</v>
      </c>
      <c r="F14" s="13">
        <v>1</v>
      </c>
      <c r="G14" s="20">
        <v>0.2</v>
      </c>
    </row>
    <row r="15" spans="2:7" x14ac:dyDescent="0.25">
      <c r="B15" s="9">
        <v>83</v>
      </c>
      <c r="C15" s="10">
        <v>41764</v>
      </c>
      <c r="D15" s="11" t="s">
        <v>39</v>
      </c>
      <c r="E15" s="12" t="s">
        <v>7</v>
      </c>
      <c r="F15" s="13">
        <v>1</v>
      </c>
      <c r="G15" s="20">
        <v>0</v>
      </c>
    </row>
    <row r="16" spans="2:7" x14ac:dyDescent="0.25">
      <c r="B16" s="9">
        <v>84</v>
      </c>
      <c r="C16" s="10">
        <v>41764</v>
      </c>
      <c r="D16" s="24" t="s">
        <v>29</v>
      </c>
      <c r="E16" s="12" t="s">
        <v>7</v>
      </c>
      <c r="F16" s="13">
        <v>1</v>
      </c>
      <c r="G16" s="20">
        <v>0</v>
      </c>
    </row>
    <row r="17" spans="2:7" x14ac:dyDescent="0.25">
      <c r="B17" s="9">
        <v>85</v>
      </c>
      <c r="C17" s="10">
        <v>41764</v>
      </c>
      <c r="D17" s="24" t="s">
        <v>23</v>
      </c>
      <c r="E17" s="12" t="s">
        <v>7</v>
      </c>
      <c r="F17" s="13">
        <v>1</v>
      </c>
      <c r="G17" s="20">
        <v>0</v>
      </c>
    </row>
    <row r="18" spans="2:7" ht="15.75" thickBot="1" x14ac:dyDescent="0.3">
      <c r="B18" s="14">
        <v>86</v>
      </c>
      <c r="C18" s="15">
        <v>41764</v>
      </c>
      <c r="D18" s="25" t="s">
        <v>40</v>
      </c>
      <c r="E18" s="17" t="s">
        <v>7</v>
      </c>
      <c r="F18" s="18">
        <v>1</v>
      </c>
      <c r="G18" s="21">
        <v>1</v>
      </c>
    </row>
  </sheetData>
  <autoFilter ref="B2:G18"/>
  <conditionalFormatting sqref="G3:G7 G10: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 G10:G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5 G3:G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showGridLines="0" zoomScaleNormal="100" workbookViewId="0">
      <selection activeCell="B29" sqref="B29"/>
    </sheetView>
  </sheetViews>
  <sheetFormatPr baseColWidth="10" defaultRowHeight="15" x14ac:dyDescent="0.25"/>
  <cols>
    <col min="1" max="1" width="4.5703125" customWidth="1"/>
    <col min="2" max="2" width="12.28515625" bestFit="1" customWidth="1"/>
    <col min="3" max="3" width="25" bestFit="1" customWidth="1"/>
    <col min="4" max="4" width="75.28515625" customWidth="1"/>
    <col min="5" max="5" width="20.28515625" bestFit="1" customWidth="1"/>
    <col min="6" max="6" width="17.85546875" bestFit="1" customWidth="1"/>
    <col min="7" max="7" width="17" bestFit="1" customWidth="1"/>
  </cols>
  <sheetData>
    <row r="1" spans="2:7" ht="15.75" thickBot="1" x14ac:dyDescent="0.3"/>
    <row r="2" spans="2:7" ht="18.75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hidden="1" x14ac:dyDescent="0.25">
      <c r="B3" s="4">
        <v>62</v>
      </c>
      <c r="C3" s="5">
        <v>41771</v>
      </c>
      <c r="D3" s="6" t="s">
        <v>15</v>
      </c>
      <c r="E3" s="7" t="s">
        <v>7</v>
      </c>
      <c r="F3" s="8">
        <v>1</v>
      </c>
      <c r="G3" s="19">
        <v>1</v>
      </c>
    </row>
    <row r="4" spans="2:7" x14ac:dyDescent="0.25">
      <c r="B4" s="9">
        <v>63</v>
      </c>
      <c r="C4" s="10">
        <v>41771</v>
      </c>
      <c r="D4" s="11" t="s">
        <v>9</v>
      </c>
      <c r="E4" s="12" t="s">
        <v>7</v>
      </c>
      <c r="F4" s="13">
        <v>1</v>
      </c>
      <c r="G4" s="20">
        <v>0.85</v>
      </c>
    </row>
    <row r="5" spans="2:7" x14ac:dyDescent="0.25">
      <c r="B5" s="9">
        <v>70</v>
      </c>
      <c r="C5" s="10">
        <v>41771</v>
      </c>
      <c r="D5" s="24" t="s">
        <v>20</v>
      </c>
      <c r="E5" s="12" t="s">
        <v>7</v>
      </c>
      <c r="F5" s="13">
        <v>1</v>
      </c>
      <c r="G5" s="20">
        <v>1</v>
      </c>
    </row>
    <row r="6" spans="2:7" x14ac:dyDescent="0.25">
      <c r="B6" s="9">
        <v>78</v>
      </c>
      <c r="C6" s="10">
        <v>41771</v>
      </c>
      <c r="D6" s="11" t="s">
        <v>34</v>
      </c>
      <c r="E6" s="12" t="s">
        <v>7</v>
      </c>
      <c r="F6" s="13">
        <v>1</v>
      </c>
      <c r="G6" s="20">
        <v>0</v>
      </c>
    </row>
    <row r="7" spans="2:7" x14ac:dyDescent="0.25">
      <c r="B7" s="9">
        <v>79</v>
      </c>
      <c r="C7" s="10">
        <v>41771</v>
      </c>
      <c r="D7" s="11" t="s">
        <v>35</v>
      </c>
      <c r="E7" s="12" t="s">
        <v>7</v>
      </c>
      <c r="F7" s="13">
        <v>1</v>
      </c>
      <c r="G7" s="20">
        <v>0.2</v>
      </c>
    </row>
    <row r="8" spans="2:7" x14ac:dyDescent="0.25">
      <c r="B8" s="9">
        <v>80</v>
      </c>
      <c r="C8" s="10">
        <v>41771</v>
      </c>
      <c r="D8" s="11" t="s">
        <v>36</v>
      </c>
      <c r="E8" s="12" t="s">
        <v>7</v>
      </c>
      <c r="F8" s="13">
        <v>1</v>
      </c>
      <c r="G8" s="20">
        <v>0</v>
      </c>
    </row>
    <row r="9" spans="2:7" x14ac:dyDescent="0.25">
      <c r="B9" s="9">
        <v>81</v>
      </c>
      <c r="C9" s="10">
        <v>41771</v>
      </c>
      <c r="D9" s="11" t="s">
        <v>37</v>
      </c>
      <c r="E9" s="12" t="s">
        <v>7</v>
      </c>
      <c r="F9" s="13">
        <v>1</v>
      </c>
      <c r="G9" s="20">
        <v>0.2</v>
      </c>
    </row>
    <row r="10" spans="2:7" x14ac:dyDescent="0.25">
      <c r="B10" s="9">
        <v>82</v>
      </c>
      <c r="C10" s="10">
        <v>41771</v>
      </c>
      <c r="D10" s="11" t="s">
        <v>38</v>
      </c>
      <c r="E10" s="12" t="s">
        <v>7</v>
      </c>
      <c r="F10" s="13">
        <v>1</v>
      </c>
      <c r="G10" s="20">
        <v>0.3</v>
      </c>
    </row>
    <row r="11" spans="2:7" x14ac:dyDescent="0.25">
      <c r="B11" s="9">
        <v>83</v>
      </c>
      <c r="C11" s="10">
        <v>41771</v>
      </c>
      <c r="D11" s="11" t="s">
        <v>39</v>
      </c>
      <c r="E11" s="12" t="s">
        <v>7</v>
      </c>
      <c r="F11" s="13">
        <v>1</v>
      </c>
      <c r="G11" s="20">
        <v>1</v>
      </c>
    </row>
    <row r="12" spans="2:7" x14ac:dyDescent="0.25">
      <c r="B12" s="9">
        <v>84</v>
      </c>
      <c r="C12" s="10">
        <v>41771</v>
      </c>
      <c r="D12" s="24" t="s">
        <v>29</v>
      </c>
      <c r="E12" s="12" t="s">
        <v>7</v>
      </c>
      <c r="F12" s="13">
        <v>1</v>
      </c>
      <c r="G12" s="20">
        <v>1</v>
      </c>
    </row>
    <row r="13" spans="2:7" x14ac:dyDescent="0.25">
      <c r="B13" s="9">
        <v>85</v>
      </c>
      <c r="C13" s="10">
        <v>41771</v>
      </c>
      <c r="D13" s="24" t="s">
        <v>23</v>
      </c>
      <c r="E13" s="12" t="s">
        <v>7</v>
      </c>
      <c r="F13" s="13">
        <v>1</v>
      </c>
      <c r="G13" s="20">
        <v>1</v>
      </c>
    </row>
    <row r="14" spans="2:7" hidden="1" x14ac:dyDescent="0.25">
      <c r="B14" s="9">
        <v>89</v>
      </c>
      <c r="C14" s="10">
        <v>41771</v>
      </c>
      <c r="D14" s="11" t="s">
        <v>41</v>
      </c>
      <c r="E14" s="12" t="s">
        <v>7</v>
      </c>
      <c r="F14" s="26">
        <v>1</v>
      </c>
      <c r="G14" s="20">
        <v>1</v>
      </c>
    </row>
    <row r="15" spans="2:7" x14ac:dyDescent="0.25">
      <c r="B15" s="9">
        <v>90</v>
      </c>
      <c r="C15" s="10">
        <v>41771</v>
      </c>
      <c r="D15" s="11" t="s">
        <v>42</v>
      </c>
      <c r="E15" s="12" t="s">
        <v>7</v>
      </c>
      <c r="F15" s="26">
        <v>1</v>
      </c>
      <c r="G15" s="20">
        <v>0</v>
      </c>
    </row>
    <row r="16" spans="2:7" hidden="1" x14ac:dyDescent="0.25">
      <c r="B16" s="9">
        <v>91</v>
      </c>
      <c r="C16" s="10">
        <v>41771</v>
      </c>
      <c r="D16" s="11" t="s">
        <v>43</v>
      </c>
      <c r="E16" s="12" t="s">
        <v>7</v>
      </c>
      <c r="F16" s="26">
        <v>1</v>
      </c>
      <c r="G16" s="20">
        <v>1</v>
      </c>
    </row>
    <row r="17" spans="2:7" hidden="1" x14ac:dyDescent="0.25">
      <c r="B17" s="9">
        <v>92</v>
      </c>
      <c r="C17" s="10">
        <v>41771</v>
      </c>
      <c r="D17" s="11" t="s">
        <v>44</v>
      </c>
      <c r="E17" s="12" t="s">
        <v>7</v>
      </c>
      <c r="F17" s="26">
        <v>1</v>
      </c>
      <c r="G17" s="20">
        <v>1</v>
      </c>
    </row>
    <row r="18" spans="2:7" x14ac:dyDescent="0.25">
      <c r="B18" s="9">
        <v>93</v>
      </c>
      <c r="C18" s="10">
        <v>41771</v>
      </c>
      <c r="D18" s="11" t="s">
        <v>45</v>
      </c>
      <c r="E18" s="12" t="s">
        <v>7</v>
      </c>
      <c r="F18" s="26">
        <v>1</v>
      </c>
      <c r="G18" s="20">
        <v>0</v>
      </c>
    </row>
    <row r="19" spans="2:7" hidden="1" x14ac:dyDescent="0.25">
      <c r="B19" s="9">
        <v>94</v>
      </c>
      <c r="C19" s="10">
        <v>41771</v>
      </c>
      <c r="D19" s="11" t="s">
        <v>46</v>
      </c>
      <c r="E19" s="12" t="s">
        <v>7</v>
      </c>
      <c r="F19" s="26">
        <v>1</v>
      </c>
      <c r="G19" s="20">
        <v>1</v>
      </c>
    </row>
    <row r="20" spans="2:7" hidden="1" x14ac:dyDescent="0.25">
      <c r="B20" s="9">
        <v>95</v>
      </c>
      <c r="C20" s="10">
        <v>41771</v>
      </c>
      <c r="D20" s="11" t="s">
        <v>47</v>
      </c>
      <c r="E20" s="12" t="s">
        <v>7</v>
      </c>
      <c r="F20" s="26">
        <v>1</v>
      </c>
      <c r="G20" s="20">
        <v>1</v>
      </c>
    </row>
    <row r="21" spans="2:7" ht="15.75" hidden="1" thickBot="1" x14ac:dyDescent="0.3">
      <c r="B21" s="14">
        <v>96</v>
      </c>
      <c r="C21" s="15">
        <v>41771</v>
      </c>
      <c r="D21" s="16" t="s">
        <v>48</v>
      </c>
      <c r="E21" s="17" t="s">
        <v>7</v>
      </c>
      <c r="F21" s="27">
        <v>1</v>
      </c>
      <c r="G21" s="21">
        <v>1</v>
      </c>
    </row>
  </sheetData>
  <autoFilter ref="B2:G21">
    <filterColumn colId="5">
      <filters>
        <filter val="0%"/>
        <filter val="20%"/>
        <filter val="30%"/>
        <filter val="40%"/>
        <filter val="60%"/>
        <filter val="90%"/>
      </filters>
    </filterColumn>
  </autoFilter>
  <conditionalFormatting sqref="G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 G3:G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zoomScale="110" zoomScaleNormal="110" workbookViewId="0">
      <selection activeCell="D22" sqref="D22"/>
    </sheetView>
  </sheetViews>
  <sheetFormatPr baseColWidth="10" defaultRowHeight="15" x14ac:dyDescent="0.25"/>
  <cols>
    <col min="1" max="1" width="2.85546875" customWidth="1"/>
    <col min="2" max="2" width="7.7109375" bestFit="1" customWidth="1"/>
    <col min="3" max="3" width="20.42578125" bestFit="1" customWidth="1"/>
    <col min="4" max="4" width="95.42578125" bestFit="1" customWidth="1"/>
    <col min="5" max="5" width="15.7109375" bestFit="1" customWidth="1"/>
    <col min="6" max="6" width="13.28515625" bestFit="1" customWidth="1"/>
    <col min="7" max="7" width="12.42578125" bestFit="1" customWidth="1"/>
  </cols>
  <sheetData>
    <row r="1" spans="2:7" ht="15.75" thickBot="1" x14ac:dyDescent="0.3"/>
    <row r="2" spans="2:7" ht="18.75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x14ac:dyDescent="0.25">
      <c r="B3" s="12">
        <v>63</v>
      </c>
      <c r="C3" s="10">
        <v>41848</v>
      </c>
      <c r="D3" s="11" t="s">
        <v>9</v>
      </c>
      <c r="E3" s="12" t="s">
        <v>7</v>
      </c>
      <c r="F3" s="13">
        <v>1</v>
      </c>
      <c r="G3" s="26">
        <v>1</v>
      </c>
    </row>
    <row r="4" spans="2:7" hidden="1" x14ac:dyDescent="0.25">
      <c r="B4" s="12">
        <v>78</v>
      </c>
      <c r="C4" s="10">
        <v>41848</v>
      </c>
      <c r="D4" s="11" t="s">
        <v>34</v>
      </c>
      <c r="E4" s="12" t="s">
        <v>7</v>
      </c>
      <c r="F4" s="13">
        <v>1</v>
      </c>
      <c r="G4" s="26">
        <v>0</v>
      </c>
    </row>
    <row r="5" spans="2:7" x14ac:dyDescent="0.25">
      <c r="B5" s="12">
        <v>79</v>
      </c>
      <c r="C5" s="10">
        <v>41848</v>
      </c>
      <c r="D5" s="11" t="s">
        <v>35</v>
      </c>
      <c r="E5" s="12" t="s">
        <v>7</v>
      </c>
      <c r="F5" s="13">
        <v>1</v>
      </c>
      <c r="G5" s="26">
        <v>0.2</v>
      </c>
    </row>
    <row r="6" spans="2:7" x14ac:dyDescent="0.25">
      <c r="B6" s="12">
        <v>80</v>
      </c>
      <c r="C6" s="10">
        <v>41848</v>
      </c>
      <c r="D6" s="11" t="s">
        <v>36</v>
      </c>
      <c r="E6" s="12" t="s">
        <v>7</v>
      </c>
      <c r="F6" s="13">
        <v>1</v>
      </c>
      <c r="G6" s="26">
        <v>0</v>
      </c>
    </row>
    <row r="7" spans="2:7" x14ac:dyDescent="0.25">
      <c r="B7" s="12">
        <v>81</v>
      </c>
      <c r="C7" s="10">
        <v>41848</v>
      </c>
      <c r="D7" s="11" t="s">
        <v>37</v>
      </c>
      <c r="E7" s="12" t="s">
        <v>7</v>
      </c>
      <c r="F7" s="13">
        <v>1</v>
      </c>
      <c r="G7" s="26">
        <v>0.2</v>
      </c>
    </row>
    <row r="8" spans="2:7" x14ac:dyDescent="0.25">
      <c r="B8" s="12">
        <v>82</v>
      </c>
      <c r="C8" s="10">
        <v>41848</v>
      </c>
      <c r="D8" s="11" t="s">
        <v>38</v>
      </c>
      <c r="E8" s="12" t="s">
        <v>7</v>
      </c>
      <c r="F8" s="13">
        <v>1</v>
      </c>
      <c r="G8" s="26">
        <v>0.3</v>
      </c>
    </row>
    <row r="9" spans="2:7" x14ac:dyDescent="0.25">
      <c r="B9" s="12">
        <v>93</v>
      </c>
      <c r="C9" s="10">
        <v>41848</v>
      </c>
      <c r="D9" s="11" t="s">
        <v>45</v>
      </c>
      <c r="E9" s="12" t="s">
        <v>7</v>
      </c>
      <c r="F9" s="26">
        <v>1</v>
      </c>
      <c r="G9" s="26">
        <v>0</v>
      </c>
    </row>
    <row r="10" spans="2:7" x14ac:dyDescent="0.25">
      <c r="B10" s="12"/>
      <c r="C10" s="10">
        <v>41848</v>
      </c>
      <c r="D10" s="22" t="s">
        <v>49</v>
      </c>
      <c r="E10" s="12" t="s">
        <v>7</v>
      </c>
      <c r="F10" s="26">
        <v>1</v>
      </c>
      <c r="G10" s="26">
        <v>0</v>
      </c>
    </row>
    <row r="11" spans="2:7" x14ac:dyDescent="0.25">
      <c r="B11" s="12"/>
      <c r="C11" s="10">
        <v>41848</v>
      </c>
      <c r="D11" s="22" t="s">
        <v>50</v>
      </c>
      <c r="E11" s="12" t="s">
        <v>7</v>
      </c>
      <c r="F11" s="26">
        <v>1</v>
      </c>
      <c r="G11" s="26">
        <v>0</v>
      </c>
    </row>
    <row r="12" spans="2:7" x14ac:dyDescent="0.25">
      <c r="B12" s="12"/>
      <c r="C12" s="10">
        <v>41848</v>
      </c>
      <c r="D12" s="22" t="s">
        <v>51</v>
      </c>
      <c r="E12" s="12" t="s">
        <v>7</v>
      </c>
      <c r="F12" s="26">
        <v>1</v>
      </c>
      <c r="G12" s="26">
        <v>1</v>
      </c>
    </row>
    <row r="13" spans="2:7" x14ac:dyDescent="0.25">
      <c r="B13" s="12"/>
      <c r="C13" s="10">
        <v>41848</v>
      </c>
      <c r="D13" s="22" t="s">
        <v>52</v>
      </c>
      <c r="E13" s="12" t="s">
        <v>7</v>
      </c>
      <c r="F13" s="26">
        <v>1</v>
      </c>
      <c r="G13" s="26">
        <v>0</v>
      </c>
    </row>
  </sheetData>
  <conditionalFormatting sqref="G3:G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zoomScale="85" zoomScaleNormal="85" workbookViewId="0">
      <selection activeCell="B20" sqref="B20"/>
    </sheetView>
  </sheetViews>
  <sheetFormatPr baseColWidth="10" defaultRowHeight="15" x14ac:dyDescent="0.25"/>
  <cols>
    <col min="1" max="1" width="2.85546875" customWidth="1"/>
    <col min="2" max="2" width="13.140625" bestFit="1" customWidth="1"/>
    <col min="3" max="3" width="15.5703125" bestFit="1" customWidth="1"/>
    <col min="4" max="4" width="107" bestFit="1" customWidth="1"/>
    <col min="5" max="5" width="20.85546875" bestFit="1" customWidth="1"/>
    <col min="6" max="6" width="18.85546875" bestFit="1" customWidth="1"/>
    <col min="7" max="7" width="18" bestFit="1" customWidth="1"/>
  </cols>
  <sheetData>
    <row r="1" spans="2:7" ht="15.75" thickBot="1" x14ac:dyDescent="0.3"/>
    <row r="2" spans="2:7" ht="19.5" thickBot="1" x14ac:dyDescent="0.35">
      <c r="B2" s="29" t="s">
        <v>0</v>
      </c>
      <c r="C2" s="30" t="s">
        <v>68</v>
      </c>
      <c r="D2" s="30" t="s">
        <v>2</v>
      </c>
      <c r="E2" s="30" t="s">
        <v>3</v>
      </c>
      <c r="F2" s="30" t="s">
        <v>4</v>
      </c>
      <c r="G2" s="31" t="s">
        <v>5</v>
      </c>
    </row>
    <row r="3" spans="2:7" x14ac:dyDescent="0.25">
      <c r="B3" s="4"/>
      <c r="C3" s="34">
        <v>41932</v>
      </c>
      <c r="D3" s="6" t="s">
        <v>36</v>
      </c>
      <c r="E3" s="7" t="s">
        <v>7</v>
      </c>
      <c r="F3" s="8">
        <v>1</v>
      </c>
      <c r="G3" s="19">
        <v>0.8</v>
      </c>
    </row>
    <row r="4" spans="2:7" x14ac:dyDescent="0.25">
      <c r="B4" s="9"/>
      <c r="C4" s="28">
        <v>41848</v>
      </c>
      <c r="D4" s="11" t="s">
        <v>37</v>
      </c>
      <c r="E4" s="12" t="s">
        <v>7</v>
      </c>
      <c r="F4" s="13">
        <v>1</v>
      </c>
      <c r="G4" s="20">
        <v>0.6</v>
      </c>
    </row>
    <row r="5" spans="2:7" x14ac:dyDescent="0.25">
      <c r="B5" s="9"/>
      <c r="C5" s="28">
        <v>41848</v>
      </c>
      <c r="D5" s="11" t="s">
        <v>38</v>
      </c>
      <c r="E5" s="12" t="s">
        <v>7</v>
      </c>
      <c r="F5" s="13">
        <v>1</v>
      </c>
      <c r="G5" s="20">
        <v>0.35</v>
      </c>
    </row>
    <row r="6" spans="2:7" x14ac:dyDescent="0.25">
      <c r="B6" s="9"/>
      <c r="C6" s="28">
        <v>41848</v>
      </c>
      <c r="D6" s="39" t="s">
        <v>45</v>
      </c>
      <c r="E6" s="12" t="s">
        <v>7</v>
      </c>
      <c r="F6" s="26">
        <v>1</v>
      </c>
      <c r="G6" s="20">
        <v>1</v>
      </c>
    </row>
    <row r="7" spans="2:7" x14ac:dyDescent="0.25">
      <c r="B7" s="9"/>
      <c r="C7" s="28">
        <v>41848</v>
      </c>
      <c r="D7" s="33" t="s">
        <v>50</v>
      </c>
      <c r="E7" s="12" t="s">
        <v>7</v>
      </c>
      <c r="F7" s="26">
        <v>1</v>
      </c>
      <c r="G7" s="20">
        <v>0.9</v>
      </c>
    </row>
    <row r="8" spans="2:7" x14ac:dyDescent="0.25">
      <c r="B8" s="35"/>
      <c r="C8" s="28">
        <v>41848</v>
      </c>
      <c r="D8" s="11" t="s">
        <v>53</v>
      </c>
      <c r="E8" s="12" t="s">
        <v>7</v>
      </c>
      <c r="F8" s="26">
        <v>1</v>
      </c>
      <c r="G8" s="20">
        <v>1</v>
      </c>
    </row>
    <row r="9" spans="2:7" x14ac:dyDescent="0.25">
      <c r="B9" s="35"/>
      <c r="C9" s="28">
        <v>41848</v>
      </c>
      <c r="D9" s="11" t="s">
        <v>54</v>
      </c>
      <c r="E9" s="12" t="s">
        <v>7</v>
      </c>
      <c r="F9" s="26">
        <v>1</v>
      </c>
      <c r="G9" s="20">
        <v>0.4</v>
      </c>
    </row>
    <row r="10" spans="2:7" x14ac:dyDescent="0.25">
      <c r="B10" s="35"/>
      <c r="C10" s="28">
        <v>41848</v>
      </c>
      <c r="D10" s="11" t="s">
        <v>55</v>
      </c>
      <c r="E10" s="12" t="s">
        <v>7</v>
      </c>
      <c r="F10" s="26">
        <v>1</v>
      </c>
      <c r="G10" s="20">
        <v>1</v>
      </c>
    </row>
    <row r="11" spans="2:7" x14ac:dyDescent="0.25">
      <c r="B11" s="35"/>
      <c r="C11" s="28">
        <v>41848</v>
      </c>
      <c r="D11" s="11" t="s">
        <v>56</v>
      </c>
      <c r="E11" s="12" t="s">
        <v>7</v>
      </c>
      <c r="F11" s="26">
        <v>1</v>
      </c>
      <c r="G11" s="20">
        <v>1</v>
      </c>
    </row>
    <row r="12" spans="2:7" x14ac:dyDescent="0.25">
      <c r="B12" s="35"/>
      <c r="C12" s="28">
        <v>41848</v>
      </c>
      <c r="D12" s="11" t="s">
        <v>57</v>
      </c>
      <c r="E12" s="12" t="s">
        <v>7</v>
      </c>
      <c r="F12" s="26">
        <v>1</v>
      </c>
      <c r="G12" s="20">
        <v>0</v>
      </c>
    </row>
    <row r="13" spans="2:7" x14ac:dyDescent="0.25">
      <c r="B13" s="35"/>
      <c r="C13" s="28">
        <v>41848</v>
      </c>
      <c r="D13" s="32" t="s">
        <v>58</v>
      </c>
      <c r="E13" s="12" t="s">
        <v>7</v>
      </c>
      <c r="F13" s="26">
        <v>1</v>
      </c>
      <c r="G13" s="20">
        <v>0</v>
      </c>
    </row>
    <row r="14" spans="2:7" x14ac:dyDescent="0.25">
      <c r="B14" s="35"/>
      <c r="C14" s="28">
        <v>41848</v>
      </c>
      <c r="D14" s="39" t="s">
        <v>59</v>
      </c>
      <c r="E14" s="12" t="s">
        <v>7</v>
      </c>
      <c r="F14" s="26">
        <v>1</v>
      </c>
      <c r="G14" s="20">
        <v>0</v>
      </c>
    </row>
    <row r="15" spans="2:7" ht="15.75" thickBot="1" x14ac:dyDescent="0.3">
      <c r="B15" s="36"/>
      <c r="C15" s="37">
        <v>41848</v>
      </c>
      <c r="D15" s="38" t="s">
        <v>60</v>
      </c>
      <c r="E15" s="17" t="s">
        <v>7</v>
      </c>
      <c r="F15" s="27">
        <v>1</v>
      </c>
      <c r="G15" s="21">
        <v>0.1</v>
      </c>
    </row>
    <row r="16" spans="2:7" x14ac:dyDescent="0.25">
      <c r="B16" s="41" t="s">
        <v>67</v>
      </c>
      <c r="C16" s="34">
        <v>41848</v>
      </c>
      <c r="D16" s="42" t="s">
        <v>62</v>
      </c>
      <c r="E16" s="7" t="s">
        <v>7</v>
      </c>
      <c r="F16" s="43">
        <v>1</v>
      </c>
      <c r="G16" s="19">
        <v>1</v>
      </c>
    </row>
    <row r="17" spans="2:7" ht="15.75" thickBot="1" x14ac:dyDescent="0.3">
      <c r="B17" s="36" t="s">
        <v>67</v>
      </c>
      <c r="C17" s="37">
        <v>41848</v>
      </c>
      <c r="D17" s="44" t="s">
        <v>65</v>
      </c>
      <c r="E17" s="17" t="s">
        <v>7</v>
      </c>
      <c r="F17" s="27">
        <v>1</v>
      </c>
      <c r="G17" s="21">
        <v>1</v>
      </c>
    </row>
    <row r="20" spans="2:7" x14ac:dyDescent="0.25">
      <c r="B20" s="11"/>
      <c r="C20" s="11"/>
      <c r="D20" s="40" t="s">
        <v>66</v>
      </c>
      <c r="E20" s="12" t="s">
        <v>7</v>
      </c>
      <c r="F20" s="11"/>
      <c r="G20" s="11"/>
    </row>
    <row r="21" spans="2:7" x14ac:dyDescent="0.25">
      <c r="B21" s="11"/>
      <c r="C21" s="28"/>
      <c r="D21" s="39" t="s">
        <v>63</v>
      </c>
      <c r="E21" s="12" t="s">
        <v>7</v>
      </c>
      <c r="F21" s="26"/>
      <c r="G21" s="26"/>
    </row>
    <row r="22" spans="2:7" x14ac:dyDescent="0.25">
      <c r="B22" s="11"/>
      <c r="C22" s="11"/>
      <c r="D22" s="11" t="s">
        <v>61</v>
      </c>
      <c r="E22" s="12" t="s">
        <v>64</v>
      </c>
      <c r="F22" s="11"/>
      <c r="G22" s="11"/>
    </row>
  </sheetData>
  <autoFilter ref="B2:G17"/>
  <conditionalFormatting sqref="G3:G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18"/>
  <sheetViews>
    <sheetView showGridLines="0" zoomScale="85" zoomScaleNormal="85" workbookViewId="0">
      <selection activeCell="F18" sqref="F18"/>
    </sheetView>
  </sheetViews>
  <sheetFormatPr baseColWidth="10" defaultRowHeight="15" x14ac:dyDescent="0.25"/>
  <cols>
    <col min="1" max="1" width="2.85546875" customWidth="1"/>
    <col min="2" max="2" width="13.140625" bestFit="1" customWidth="1"/>
    <col min="3" max="3" width="15.5703125" bestFit="1" customWidth="1"/>
    <col min="4" max="4" width="107" bestFit="1" customWidth="1"/>
    <col min="5" max="5" width="20.85546875" bestFit="1" customWidth="1"/>
    <col min="6" max="6" width="18.85546875" bestFit="1" customWidth="1"/>
    <col min="7" max="7" width="18" bestFit="1" customWidth="1"/>
  </cols>
  <sheetData>
    <row r="2" spans="2:7" ht="18.75" x14ac:dyDescent="0.3">
      <c r="B2" s="46" t="s">
        <v>0</v>
      </c>
      <c r="C2" s="46" t="s">
        <v>68</v>
      </c>
      <c r="D2" s="46" t="s">
        <v>2</v>
      </c>
      <c r="E2" s="46" t="s">
        <v>3</v>
      </c>
      <c r="F2" s="46" t="s">
        <v>4</v>
      </c>
      <c r="G2" s="46" t="s">
        <v>5</v>
      </c>
    </row>
    <row r="3" spans="2:7" x14ac:dyDescent="0.25">
      <c r="B3" s="12"/>
      <c r="C3" s="28">
        <v>41939</v>
      </c>
      <c r="D3" s="11" t="s">
        <v>36</v>
      </c>
      <c r="E3" s="12" t="s">
        <v>7</v>
      </c>
      <c r="F3" s="13">
        <v>1</v>
      </c>
      <c r="G3" s="26">
        <v>0.8</v>
      </c>
    </row>
    <row r="4" spans="2:7" x14ac:dyDescent="0.25">
      <c r="B4" s="12"/>
      <c r="C4" s="28">
        <v>41939</v>
      </c>
      <c r="D4" s="11" t="s">
        <v>37</v>
      </c>
      <c r="E4" s="12" t="s">
        <v>7</v>
      </c>
      <c r="F4" s="13">
        <v>1</v>
      </c>
      <c r="G4" s="26">
        <v>0.6</v>
      </c>
    </row>
    <row r="5" spans="2:7" x14ac:dyDescent="0.25">
      <c r="B5" s="12"/>
      <c r="C5" s="28">
        <v>41939</v>
      </c>
      <c r="D5" s="11" t="s">
        <v>38</v>
      </c>
      <c r="E5" s="12" t="s">
        <v>7</v>
      </c>
      <c r="F5" s="13">
        <v>1</v>
      </c>
      <c r="G5" s="26">
        <v>0.35</v>
      </c>
    </row>
    <row r="6" spans="2:7" x14ac:dyDescent="0.25">
      <c r="B6" s="12"/>
      <c r="C6" s="28">
        <v>41939</v>
      </c>
      <c r="D6" s="33" t="s">
        <v>50</v>
      </c>
      <c r="E6" s="12" t="s">
        <v>7</v>
      </c>
      <c r="F6" s="26">
        <v>1</v>
      </c>
      <c r="G6" s="26">
        <v>0.9</v>
      </c>
    </row>
    <row r="7" spans="2:7" hidden="1" x14ac:dyDescent="0.25">
      <c r="B7" s="11"/>
      <c r="C7" s="28">
        <v>41939</v>
      </c>
      <c r="D7" s="39" t="s">
        <v>71</v>
      </c>
      <c r="E7" s="12" t="s">
        <v>7</v>
      </c>
      <c r="F7" s="26">
        <v>1</v>
      </c>
      <c r="G7" s="26">
        <v>1</v>
      </c>
    </row>
    <row r="8" spans="2:7" x14ac:dyDescent="0.25">
      <c r="B8" s="11"/>
      <c r="C8" s="28">
        <v>41939</v>
      </c>
      <c r="D8" s="11" t="s">
        <v>57</v>
      </c>
      <c r="E8" s="12" t="s">
        <v>7</v>
      </c>
      <c r="F8" s="26">
        <v>1</v>
      </c>
      <c r="G8" s="26">
        <v>0</v>
      </c>
    </row>
    <row r="9" spans="2:7" x14ac:dyDescent="0.25">
      <c r="B9" s="11"/>
      <c r="C9" s="28">
        <v>41939</v>
      </c>
      <c r="D9" s="45" t="s">
        <v>58</v>
      </c>
      <c r="E9" s="12" t="s">
        <v>7</v>
      </c>
      <c r="F9" s="26">
        <v>1</v>
      </c>
      <c r="G9" s="26">
        <v>0</v>
      </c>
    </row>
    <row r="10" spans="2:7" hidden="1" x14ac:dyDescent="0.25">
      <c r="B10" s="11"/>
      <c r="C10" s="28">
        <v>41939</v>
      </c>
      <c r="D10" s="11" t="s">
        <v>59</v>
      </c>
      <c r="E10" s="12" t="s">
        <v>7</v>
      </c>
      <c r="F10" s="26">
        <v>1</v>
      </c>
      <c r="G10" s="26">
        <v>1</v>
      </c>
    </row>
    <row r="11" spans="2:7" hidden="1" x14ac:dyDescent="0.25">
      <c r="B11" s="11"/>
      <c r="C11" s="28">
        <v>41939</v>
      </c>
      <c r="D11" s="11" t="s">
        <v>70</v>
      </c>
      <c r="E11" s="12" t="s">
        <v>7</v>
      </c>
      <c r="F11" s="26">
        <v>1</v>
      </c>
      <c r="G11" s="26">
        <v>1</v>
      </c>
    </row>
    <row r="12" spans="2:7" hidden="1" x14ac:dyDescent="0.25">
      <c r="B12" s="11"/>
      <c r="C12" s="28">
        <v>41939</v>
      </c>
      <c r="D12" s="11" t="s">
        <v>60</v>
      </c>
      <c r="E12" s="12" t="s">
        <v>7</v>
      </c>
      <c r="F12" s="26">
        <v>1</v>
      </c>
      <c r="G12" s="26">
        <v>1</v>
      </c>
    </row>
    <row r="13" spans="2:7" hidden="1" x14ac:dyDescent="0.25">
      <c r="B13" s="11"/>
      <c r="C13" s="28">
        <v>41939</v>
      </c>
      <c r="D13" s="40" t="s">
        <v>69</v>
      </c>
      <c r="E13" s="12" t="s">
        <v>7</v>
      </c>
      <c r="F13" s="26">
        <v>1</v>
      </c>
      <c r="G13" s="26">
        <v>1</v>
      </c>
    </row>
    <row r="14" spans="2:7" hidden="1" x14ac:dyDescent="0.25">
      <c r="B14" s="11"/>
      <c r="C14" s="28">
        <v>41939</v>
      </c>
      <c r="D14" s="40" t="s">
        <v>66</v>
      </c>
      <c r="E14" s="12" t="s">
        <v>7</v>
      </c>
      <c r="F14" s="26">
        <v>1</v>
      </c>
      <c r="G14" s="26">
        <v>1</v>
      </c>
    </row>
    <row r="15" spans="2:7" hidden="1" x14ac:dyDescent="0.25">
      <c r="B15" s="11"/>
      <c r="C15" s="28">
        <v>41939</v>
      </c>
      <c r="D15" s="39" t="s">
        <v>63</v>
      </c>
      <c r="E15" s="12" t="s">
        <v>7</v>
      </c>
      <c r="F15" s="26">
        <v>1</v>
      </c>
      <c r="G15" s="26">
        <v>1</v>
      </c>
    </row>
    <row r="18" spans="2:7" x14ac:dyDescent="0.25">
      <c r="B18" s="11"/>
      <c r="C18" s="28">
        <v>41939</v>
      </c>
      <c r="D18" s="11" t="s">
        <v>72</v>
      </c>
      <c r="E18" s="12" t="s">
        <v>7</v>
      </c>
      <c r="F18" s="26">
        <v>1</v>
      </c>
      <c r="G18" s="26">
        <v>1</v>
      </c>
    </row>
  </sheetData>
  <autoFilter ref="B2:G15">
    <filterColumn colId="5">
      <filters>
        <filter val="0%"/>
        <filter val="35%"/>
        <filter val="60%"/>
        <filter val="80%"/>
        <filter val="90%"/>
      </filters>
    </filterColumn>
  </autoFilter>
  <conditionalFormatting sqref="G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 G1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5 G3:G10 G1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5 G3:G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zoomScale="110" zoomScaleNormal="110" workbookViewId="0">
      <selection activeCell="D17" sqref="D17"/>
    </sheetView>
  </sheetViews>
  <sheetFormatPr baseColWidth="10" defaultRowHeight="15" x14ac:dyDescent="0.25"/>
  <cols>
    <col min="1" max="1" width="6.28515625" customWidth="1"/>
    <col min="2" max="2" width="13.140625" bestFit="1" customWidth="1"/>
    <col min="3" max="3" width="14.7109375" bestFit="1" customWidth="1"/>
    <col min="4" max="4" width="79.140625" bestFit="1" customWidth="1"/>
    <col min="5" max="5" width="12.140625" bestFit="1" customWidth="1"/>
    <col min="6" max="6" width="17.85546875" bestFit="1" customWidth="1"/>
    <col min="7" max="7" width="17" bestFit="1" customWidth="1"/>
  </cols>
  <sheetData>
    <row r="2" spans="2:7" ht="18.75" x14ac:dyDescent="0.3">
      <c r="B2" s="46" t="s">
        <v>0</v>
      </c>
      <c r="C2" s="46" t="s">
        <v>68</v>
      </c>
      <c r="D2" s="46" t="s">
        <v>2</v>
      </c>
      <c r="E2" s="46" t="s">
        <v>76</v>
      </c>
      <c r="F2" s="46" t="s">
        <v>4</v>
      </c>
      <c r="G2" s="46" t="s">
        <v>5</v>
      </c>
    </row>
    <row r="3" spans="2:7" x14ac:dyDescent="0.25">
      <c r="B3" s="12"/>
      <c r="C3" s="28">
        <v>41947</v>
      </c>
      <c r="D3" s="11" t="s">
        <v>36</v>
      </c>
      <c r="E3" s="12" t="s">
        <v>7</v>
      </c>
      <c r="F3" s="13">
        <v>1</v>
      </c>
      <c r="G3" s="26">
        <v>0.8</v>
      </c>
    </row>
    <row r="4" spans="2:7" x14ac:dyDescent="0.25">
      <c r="B4" s="12"/>
      <c r="C4" s="28">
        <v>41947</v>
      </c>
      <c r="D4" s="11" t="s">
        <v>37</v>
      </c>
      <c r="E4" s="12" t="s">
        <v>7</v>
      </c>
      <c r="F4" s="13">
        <v>1</v>
      </c>
      <c r="G4" s="26">
        <v>0.6</v>
      </c>
    </row>
    <row r="5" spans="2:7" x14ac:dyDescent="0.25">
      <c r="B5" s="12"/>
      <c r="C5" s="28">
        <v>41947</v>
      </c>
      <c r="D5" s="11" t="s">
        <v>38</v>
      </c>
      <c r="E5" s="12" t="s">
        <v>7</v>
      </c>
      <c r="F5" s="13">
        <v>1</v>
      </c>
      <c r="G5" s="26">
        <v>0.35</v>
      </c>
    </row>
    <row r="6" spans="2:7" x14ac:dyDescent="0.25">
      <c r="B6" s="12"/>
      <c r="C6" s="28">
        <v>41947</v>
      </c>
      <c r="D6" s="33" t="s">
        <v>50</v>
      </c>
      <c r="E6" s="12" t="s">
        <v>7</v>
      </c>
      <c r="F6" s="26">
        <v>1</v>
      </c>
      <c r="G6" s="26">
        <v>0.9</v>
      </c>
    </row>
    <row r="7" spans="2:7" x14ac:dyDescent="0.25">
      <c r="B7" s="11"/>
      <c r="C7" s="28">
        <v>41947</v>
      </c>
      <c r="D7" s="11" t="s">
        <v>57</v>
      </c>
      <c r="E7" s="12" t="s">
        <v>7</v>
      </c>
      <c r="F7" s="26">
        <v>1</v>
      </c>
      <c r="G7" s="26">
        <v>0</v>
      </c>
    </row>
    <row r="8" spans="2:7" x14ac:dyDescent="0.25">
      <c r="B8" s="11"/>
      <c r="C8" s="28">
        <v>41947</v>
      </c>
      <c r="D8" s="11" t="s">
        <v>58</v>
      </c>
      <c r="E8" s="12" t="s">
        <v>7</v>
      </c>
      <c r="F8" s="26">
        <v>1</v>
      </c>
      <c r="G8" s="26">
        <v>1</v>
      </c>
    </row>
    <row r="9" spans="2:7" x14ac:dyDescent="0.25">
      <c r="B9" s="11"/>
      <c r="C9" s="28">
        <v>41947</v>
      </c>
      <c r="D9" s="45" t="s">
        <v>73</v>
      </c>
      <c r="E9" s="12" t="s">
        <v>7</v>
      </c>
      <c r="F9" s="26">
        <v>1</v>
      </c>
      <c r="G9" s="26">
        <v>0</v>
      </c>
    </row>
    <row r="10" spans="2:7" x14ac:dyDescent="0.25">
      <c r="B10" s="11"/>
      <c r="C10" s="28">
        <v>41947</v>
      </c>
      <c r="D10" s="45" t="s">
        <v>74</v>
      </c>
      <c r="E10" s="12" t="s">
        <v>7</v>
      </c>
      <c r="F10" s="26">
        <v>1</v>
      </c>
      <c r="G10" s="26">
        <v>0.1</v>
      </c>
    </row>
    <row r="11" spans="2:7" x14ac:dyDescent="0.25">
      <c r="B11" s="11"/>
      <c r="C11" s="28">
        <v>41947</v>
      </c>
      <c r="D11" s="11" t="s">
        <v>75</v>
      </c>
      <c r="E11" s="12" t="s">
        <v>7</v>
      </c>
      <c r="F11" s="26">
        <v>1</v>
      </c>
      <c r="G11" s="26">
        <v>0</v>
      </c>
    </row>
  </sheetData>
  <autoFilter ref="B2:G11"/>
  <conditionalFormatting sqref="G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07-04-2014</vt:lpstr>
      <vt:lpstr>14-04-2014</vt:lpstr>
      <vt:lpstr>28-04-2014</vt:lpstr>
      <vt:lpstr>05-05-2014</vt:lpstr>
      <vt:lpstr>12-05-2014</vt:lpstr>
      <vt:lpstr>2014-07-28</vt:lpstr>
      <vt:lpstr>2014-10-20</vt:lpstr>
      <vt:lpstr>2014-10-27</vt:lpstr>
      <vt:lpstr>2014-11-04</vt:lpstr>
      <vt:lpstr>2014-11-10</vt:lpstr>
      <vt:lpstr>2014-11-17</vt:lpstr>
      <vt:lpstr>2014-11-24</vt:lpstr>
      <vt:lpstr>2014-12-01</vt:lpstr>
      <vt:lpstr>2014-12-08</vt:lpstr>
      <vt:lpstr>2014-12-15</vt:lpstr>
      <vt:lpstr>2014-12-22</vt:lpstr>
      <vt:lpstr>2015-01-26</vt:lpstr>
      <vt:lpstr>2015-04-06</vt:lpstr>
      <vt:lpstr>2015-04-13</vt:lpstr>
      <vt:lpstr>2015-04-20</vt:lpstr>
      <vt:lpstr>2015-04-27</vt:lpstr>
      <vt:lpstr>2015-05-11</vt:lpstr>
      <vt:lpstr>2015-05-18</vt:lpstr>
      <vt:lpstr>2015-05-25</vt:lpstr>
      <vt:lpstr>2015-06-01</vt:lpstr>
      <vt:lpstr>2015-06-08</vt:lpstr>
      <vt:lpstr>2015-06-15</vt:lpstr>
      <vt:lpstr>2015-06-22</vt:lpstr>
      <vt:lpstr>2015-06-29</vt:lpstr>
      <vt:lpstr>2015-07-13</vt:lpstr>
      <vt:lpstr>2015-07-27</vt:lpstr>
      <vt:lpstr>2015-08-03</vt:lpstr>
      <vt:lpstr>2015-08-10</vt:lpstr>
      <vt:lpstr>2015-08-17</vt:lpstr>
    </vt:vector>
  </TitlesOfParts>
  <Company>Catequil Soluciones SRL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Peñaranda N.</dc:creator>
  <cp:lastModifiedBy>Federico Peñaranda N.</cp:lastModifiedBy>
  <dcterms:created xsi:type="dcterms:W3CDTF">2014-04-07T15:31:54Z</dcterms:created>
  <dcterms:modified xsi:type="dcterms:W3CDTF">2015-08-25T04:24:24Z</dcterms:modified>
</cp:coreProperties>
</file>