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sanches\OneDrive - Lenovo\Documents\Lenovo\Proyectos_web\master_ia\modelos_estocasticos\"/>
    </mc:Choice>
  </mc:AlternateContent>
  <xr:revisionPtr revIDLastSave="0" documentId="8_{23FA3430-2390-4237-84E7-5E9D153A1465}" xr6:coauthVersionLast="47" xr6:coauthVersionMax="47" xr10:uidLastSave="{00000000-0000-0000-0000-000000000000}"/>
  <bookViews>
    <workbookView xWindow="-120" yWindow="-120" windowWidth="29040" windowHeight="15720" activeTab="3" xr2:uid="{1CD8571E-157F-461F-87D9-95F887ED9820}"/>
  </bookViews>
  <sheets>
    <sheet name="Ejercicio 1" sheetId="1" r:id="rId1"/>
    <sheet name="Ejercicios 1 - QQ Plot" sheetId="3" r:id="rId2"/>
    <sheet name="Ejercicio 3 - HP" sheetId="4" r:id="rId3"/>
    <sheet name="Ejercicio 3 - Medias Moviles" sheetId="6" r:id="rId4"/>
    <sheet name="PBI Real USA" sheetId="5" r:id="rId5"/>
  </sheets>
  <definedNames>
    <definedName name="solver_adj" localSheetId="2" hidden="1">'Ejercicio 3 - HP'!$D$4:$D$98</definedName>
    <definedName name="solver_cvg" localSheetId="2" hidden="1">0.0001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2" hidden="1">1</definedName>
    <definedName name="solver_opt" localSheetId="0" hidden="1">'Ejercicio 1'!$A$1</definedName>
    <definedName name="solver_opt" localSheetId="2" hidden="1">'Ejercicio 3 - HP'!$G$1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0" hidden="1">1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6" l="1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7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I14" i="4"/>
  <c r="I20" i="4"/>
  <c r="I22" i="4"/>
  <c r="I28" i="4"/>
  <c r="I30" i="4"/>
  <c r="I36" i="4"/>
  <c r="I38" i="4"/>
  <c r="I44" i="4"/>
  <c r="I46" i="4"/>
  <c r="I52" i="4"/>
  <c r="I54" i="4"/>
  <c r="I60" i="4"/>
  <c r="I62" i="4"/>
  <c r="I68" i="4"/>
  <c r="I70" i="4"/>
  <c r="I76" i="4"/>
  <c r="I78" i="4"/>
  <c r="I84" i="4"/>
  <c r="I86" i="4"/>
  <c r="I92" i="4"/>
  <c r="I94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5" i="4"/>
  <c r="C5" i="4"/>
  <c r="I5" i="4" s="1"/>
  <c r="C6" i="4"/>
  <c r="E6" i="4" s="1"/>
  <c r="C7" i="4"/>
  <c r="I7" i="4" s="1"/>
  <c r="C8" i="4"/>
  <c r="E8" i="4" s="1"/>
  <c r="C9" i="4"/>
  <c r="E9" i="4" s="1"/>
  <c r="C10" i="4"/>
  <c r="E10" i="4" s="1"/>
  <c r="C11" i="4"/>
  <c r="E11" i="4" s="1"/>
  <c r="C12" i="4"/>
  <c r="I12" i="4" s="1"/>
  <c r="C13" i="4"/>
  <c r="I13" i="4" s="1"/>
  <c r="C14" i="4"/>
  <c r="E14" i="4" s="1"/>
  <c r="C15" i="4"/>
  <c r="I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I21" i="4" s="1"/>
  <c r="C22" i="4"/>
  <c r="E22" i="4" s="1"/>
  <c r="C23" i="4"/>
  <c r="I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I29" i="4" s="1"/>
  <c r="C30" i="4"/>
  <c r="E30" i="4" s="1"/>
  <c r="C31" i="4"/>
  <c r="I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I37" i="4" s="1"/>
  <c r="C38" i="4"/>
  <c r="E38" i="4" s="1"/>
  <c r="C39" i="4"/>
  <c r="I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I45" i="4" s="1"/>
  <c r="C46" i="4"/>
  <c r="E46" i="4" s="1"/>
  <c r="C47" i="4"/>
  <c r="I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I53" i="4" s="1"/>
  <c r="C54" i="4"/>
  <c r="E54" i="4" s="1"/>
  <c r="C55" i="4"/>
  <c r="I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I61" i="4" s="1"/>
  <c r="C62" i="4"/>
  <c r="E62" i="4" s="1"/>
  <c r="C63" i="4"/>
  <c r="I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I69" i="4" s="1"/>
  <c r="C70" i="4"/>
  <c r="E70" i="4" s="1"/>
  <c r="C71" i="4"/>
  <c r="I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I77" i="4" s="1"/>
  <c r="C78" i="4"/>
  <c r="E78" i="4" s="1"/>
  <c r="C79" i="4"/>
  <c r="I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I85" i="4" s="1"/>
  <c r="C86" i="4"/>
  <c r="E86" i="4" s="1"/>
  <c r="C87" i="4"/>
  <c r="I87" i="4" s="1"/>
  <c r="C88" i="4"/>
  <c r="E88" i="4" s="1"/>
  <c r="C89" i="4"/>
  <c r="E89" i="4" s="1"/>
  <c r="C90" i="4"/>
  <c r="E90" i="4" s="1"/>
  <c r="C91" i="4"/>
  <c r="E91" i="4" s="1"/>
  <c r="C92" i="4"/>
  <c r="E92" i="4" s="1"/>
  <c r="C93" i="4"/>
  <c r="I93" i="4" s="1"/>
  <c r="C94" i="4"/>
  <c r="E94" i="4" s="1"/>
  <c r="C95" i="4"/>
  <c r="I95" i="4" s="1"/>
  <c r="C96" i="4"/>
  <c r="E96" i="4" s="1"/>
  <c r="C97" i="4"/>
  <c r="E97" i="4" s="1"/>
  <c r="C98" i="4"/>
  <c r="E98" i="4" s="1"/>
  <c r="C4" i="4"/>
  <c r="E4" i="4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H8" i="4" l="1"/>
  <c r="H80" i="4"/>
  <c r="H32" i="4"/>
  <c r="H24" i="4"/>
  <c r="H70" i="4"/>
  <c r="H94" i="4"/>
  <c r="H96" i="4"/>
  <c r="H95" i="4"/>
  <c r="H93" i="4"/>
  <c r="H91" i="4"/>
  <c r="H88" i="4"/>
  <c r="H87" i="4"/>
  <c r="H85" i="4"/>
  <c r="H83" i="4"/>
  <c r="H78" i="4"/>
  <c r="H79" i="4"/>
  <c r="H77" i="4"/>
  <c r="H75" i="4"/>
  <c r="H72" i="4"/>
  <c r="H71" i="4"/>
  <c r="H69" i="4"/>
  <c r="H67" i="4"/>
  <c r="H64" i="4"/>
  <c r="H62" i="4"/>
  <c r="H63" i="4"/>
  <c r="H61" i="4"/>
  <c r="H59" i="4"/>
  <c r="H56" i="4"/>
  <c r="H55" i="4"/>
  <c r="H53" i="4"/>
  <c r="H51" i="4"/>
  <c r="H48" i="4"/>
  <c r="H47" i="4"/>
  <c r="H45" i="4"/>
  <c r="H43" i="4"/>
  <c r="H40" i="4"/>
  <c r="H39" i="4"/>
  <c r="H37" i="4"/>
  <c r="H35" i="4"/>
  <c r="H31" i="4"/>
  <c r="H29" i="4"/>
  <c r="H23" i="4"/>
  <c r="H21" i="4"/>
  <c r="H16" i="4"/>
  <c r="H15" i="4"/>
  <c r="H13" i="4"/>
  <c r="H7" i="4"/>
  <c r="H54" i="4"/>
  <c r="H22" i="4"/>
  <c r="H27" i="4"/>
  <c r="H19" i="4"/>
  <c r="H11" i="4"/>
  <c r="H86" i="4"/>
  <c r="H92" i="4"/>
  <c r="H84" i="4"/>
  <c r="H76" i="4"/>
  <c r="H68" i="4"/>
  <c r="H60" i="4"/>
  <c r="H52" i="4"/>
  <c r="H44" i="4"/>
  <c r="H36" i="4"/>
  <c r="H28" i="4"/>
  <c r="H20" i="4"/>
  <c r="H12" i="4"/>
  <c r="H5" i="4"/>
  <c r="H90" i="4"/>
  <c r="H82" i="4"/>
  <c r="H74" i="4"/>
  <c r="H66" i="4"/>
  <c r="H58" i="4"/>
  <c r="H50" i="4"/>
  <c r="H42" i="4"/>
  <c r="H34" i="4"/>
  <c r="H26" i="4"/>
  <c r="H18" i="4"/>
  <c r="H10" i="4"/>
  <c r="H46" i="4"/>
  <c r="H38" i="4"/>
  <c r="H30" i="4"/>
  <c r="H14" i="4"/>
  <c r="H6" i="4"/>
  <c r="H97" i="4"/>
  <c r="H89" i="4"/>
  <c r="H81" i="4"/>
  <c r="H73" i="4"/>
  <c r="H65" i="4"/>
  <c r="H41" i="4"/>
  <c r="H33" i="4"/>
  <c r="H25" i="4"/>
  <c r="H17" i="4"/>
  <c r="H9" i="4"/>
  <c r="H49" i="4"/>
  <c r="H57" i="4"/>
  <c r="E87" i="4"/>
  <c r="E39" i="4"/>
  <c r="E93" i="4"/>
  <c r="E53" i="4"/>
  <c r="E13" i="4"/>
  <c r="E12" i="4"/>
  <c r="I4" i="4"/>
  <c r="I91" i="4"/>
  <c r="I83" i="4"/>
  <c r="I75" i="4"/>
  <c r="I67" i="4"/>
  <c r="I59" i="4"/>
  <c r="I51" i="4"/>
  <c r="I43" i="4"/>
  <c r="I35" i="4"/>
  <c r="I27" i="4"/>
  <c r="I19" i="4"/>
  <c r="I11" i="4"/>
  <c r="E63" i="4"/>
  <c r="E23" i="4"/>
  <c r="E85" i="4"/>
  <c r="E45" i="4"/>
  <c r="E5" i="4"/>
  <c r="I98" i="4"/>
  <c r="I90" i="4"/>
  <c r="I82" i="4"/>
  <c r="I74" i="4"/>
  <c r="I66" i="4"/>
  <c r="I58" i="4"/>
  <c r="I50" i="4"/>
  <c r="I42" i="4"/>
  <c r="I34" i="4"/>
  <c r="I26" i="4"/>
  <c r="I18" i="4"/>
  <c r="I10" i="4"/>
  <c r="E95" i="4"/>
  <c r="E55" i="4"/>
  <c r="E7" i="4"/>
  <c r="E61" i="4"/>
  <c r="E21" i="4"/>
  <c r="I97" i="4"/>
  <c r="I89" i="4"/>
  <c r="I81" i="4"/>
  <c r="I73" i="4"/>
  <c r="I65" i="4"/>
  <c r="I57" i="4"/>
  <c r="I49" i="4"/>
  <c r="I41" i="4"/>
  <c r="I33" i="4"/>
  <c r="I25" i="4"/>
  <c r="I17" i="4"/>
  <c r="I9" i="4"/>
  <c r="E71" i="4"/>
  <c r="E31" i="4"/>
  <c r="E69" i="4"/>
  <c r="E29" i="4"/>
  <c r="I96" i="4"/>
  <c r="I88" i="4"/>
  <c r="I80" i="4"/>
  <c r="I72" i="4"/>
  <c r="I64" i="4"/>
  <c r="I56" i="4"/>
  <c r="I48" i="4"/>
  <c r="I40" i="4"/>
  <c r="I32" i="4"/>
  <c r="I24" i="4"/>
  <c r="I16" i="4"/>
  <c r="I8" i="4"/>
  <c r="E79" i="4"/>
  <c r="E47" i="4"/>
  <c r="E15" i="4"/>
  <c r="E77" i="4"/>
  <c r="E37" i="4"/>
  <c r="I6" i="4"/>
  <c r="G1" i="4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  <c r="B3" i="1"/>
  <c r="B4" i="1"/>
  <c r="B5" i="1"/>
  <c r="D5" i="1" s="1"/>
  <c r="B6" i="1"/>
  <c r="B7" i="1"/>
  <c r="B8" i="1"/>
  <c r="B9" i="1"/>
  <c r="D9" i="1" s="1"/>
  <c r="B10" i="1"/>
  <c r="D10" i="1" s="1"/>
  <c r="B11" i="1"/>
  <c r="B12" i="1"/>
  <c r="B13" i="1"/>
  <c r="D13" i="1" s="1"/>
  <c r="B14" i="1"/>
  <c r="B15" i="1"/>
  <c r="B16" i="1"/>
  <c r="D16" i="1" s="1"/>
  <c r="B17" i="1"/>
  <c r="D17" i="1" s="1"/>
  <c r="B18" i="1"/>
  <c r="D18" i="1" s="1"/>
  <c r="B19" i="1"/>
  <c r="B20" i="1"/>
  <c r="B21" i="1"/>
  <c r="D21" i="1" s="1"/>
  <c r="B22" i="1"/>
  <c r="B23" i="1"/>
  <c r="B24" i="1"/>
  <c r="B25" i="1"/>
  <c r="D25" i="1" s="1"/>
  <c r="B26" i="1"/>
  <c r="D26" i="1" s="1"/>
  <c r="B27" i="1"/>
  <c r="B28" i="1"/>
  <c r="B29" i="1"/>
  <c r="D29" i="1" s="1"/>
  <c r="B30" i="1"/>
  <c r="B31" i="1"/>
  <c r="B32" i="1"/>
  <c r="B33" i="1"/>
  <c r="D33" i="1" s="1"/>
  <c r="B34" i="1"/>
  <c r="D34" i="1" s="1"/>
  <c r="B35" i="1"/>
  <c r="B36" i="1"/>
  <c r="B37" i="1"/>
  <c r="D37" i="1" s="1"/>
  <c r="B38" i="1"/>
  <c r="B39" i="1"/>
  <c r="B40" i="1"/>
  <c r="B41" i="1"/>
  <c r="D41" i="1" s="1"/>
  <c r="B42" i="1"/>
  <c r="D42" i="1" s="1"/>
  <c r="B43" i="1"/>
  <c r="B44" i="1"/>
  <c r="B45" i="1"/>
  <c r="D45" i="1" s="1"/>
  <c r="B46" i="1"/>
  <c r="B47" i="1"/>
  <c r="B48" i="1"/>
  <c r="D48" i="1" s="1"/>
  <c r="B49" i="1"/>
  <c r="D49" i="1" s="1"/>
  <c r="B50" i="1"/>
  <c r="D50" i="1" s="1"/>
  <c r="B51" i="1"/>
  <c r="B52" i="1"/>
  <c r="B53" i="1"/>
  <c r="D53" i="1" s="1"/>
  <c r="B54" i="1"/>
  <c r="B55" i="1"/>
  <c r="B56" i="1"/>
  <c r="B57" i="1"/>
  <c r="D57" i="1" s="1"/>
  <c r="B58" i="1"/>
  <c r="D58" i="1" s="1"/>
  <c r="B59" i="1"/>
  <c r="B60" i="1"/>
  <c r="B61" i="1"/>
  <c r="D61" i="1" s="1"/>
  <c r="B62" i="1"/>
  <c r="B63" i="1"/>
  <c r="B64" i="1"/>
  <c r="D64" i="1" s="1"/>
  <c r="B65" i="1"/>
  <c r="D65" i="1" s="1"/>
  <c r="B66" i="1"/>
  <c r="D66" i="1" s="1"/>
  <c r="B67" i="1"/>
  <c r="B68" i="1"/>
  <c r="B69" i="1"/>
  <c r="D69" i="1" s="1"/>
  <c r="B70" i="1"/>
  <c r="B71" i="1"/>
  <c r="B72" i="1"/>
  <c r="B73" i="1"/>
  <c r="D73" i="1" s="1"/>
  <c r="B74" i="1"/>
  <c r="D74" i="1" s="1"/>
  <c r="B75" i="1"/>
  <c r="B76" i="1"/>
  <c r="B77" i="1"/>
  <c r="D77" i="1" s="1"/>
  <c r="B78" i="1"/>
  <c r="B79" i="1"/>
  <c r="B80" i="1"/>
  <c r="D80" i="1" s="1"/>
  <c r="B81" i="1"/>
  <c r="D81" i="1" s="1"/>
  <c r="B82" i="1"/>
  <c r="D82" i="1" s="1"/>
  <c r="B83" i="1"/>
  <c r="B84" i="1"/>
  <c r="B85" i="1"/>
  <c r="D85" i="1" s="1"/>
  <c r="B86" i="1"/>
  <c r="B87" i="1"/>
  <c r="B88" i="1"/>
  <c r="B89" i="1"/>
  <c r="D89" i="1" s="1"/>
  <c r="B90" i="1"/>
  <c r="D90" i="1" s="1"/>
  <c r="B91" i="1"/>
  <c r="B92" i="1"/>
  <c r="B93" i="1"/>
  <c r="D93" i="1" s="1"/>
  <c r="B94" i="1"/>
  <c r="B95" i="1"/>
  <c r="B96" i="1"/>
  <c r="D96" i="1" s="1"/>
  <c r="B97" i="1"/>
  <c r="D97" i="1" s="1"/>
  <c r="B98" i="1"/>
  <c r="D98" i="1" s="1"/>
  <c r="B99" i="1"/>
  <c r="B100" i="1"/>
  <c r="B101" i="1"/>
  <c r="D101" i="1" s="1"/>
  <c r="B102" i="1"/>
  <c r="B103" i="1"/>
  <c r="B104" i="1"/>
  <c r="B105" i="1"/>
  <c r="D105" i="1" s="1"/>
  <c r="B106" i="1"/>
  <c r="D106" i="1" s="1"/>
  <c r="B107" i="1"/>
  <c r="B108" i="1"/>
  <c r="B109" i="1"/>
  <c r="D109" i="1" s="1"/>
  <c r="B110" i="1"/>
  <c r="B111" i="1"/>
  <c r="B112" i="1"/>
  <c r="D112" i="1" s="1"/>
  <c r="B113" i="1"/>
  <c r="D113" i="1" s="1"/>
  <c r="B114" i="1"/>
  <c r="D114" i="1" s="1"/>
  <c r="B115" i="1"/>
  <c r="B116" i="1"/>
  <c r="B117" i="1"/>
  <c r="D117" i="1" s="1"/>
  <c r="B118" i="1"/>
  <c r="B119" i="1"/>
  <c r="B120" i="1"/>
  <c r="B121" i="1"/>
  <c r="D121" i="1" s="1"/>
  <c r="B122" i="1"/>
  <c r="D122" i="1" s="1"/>
  <c r="B123" i="1"/>
  <c r="B124" i="1"/>
  <c r="B125" i="1"/>
  <c r="D125" i="1" s="1"/>
  <c r="B126" i="1"/>
  <c r="B127" i="1"/>
  <c r="B128" i="1"/>
  <c r="D128" i="1" s="1"/>
  <c r="B129" i="1"/>
  <c r="D129" i="1" s="1"/>
  <c r="B130" i="1"/>
  <c r="D130" i="1" s="1"/>
  <c r="B131" i="1"/>
  <c r="B132" i="1"/>
  <c r="B133" i="1"/>
  <c r="D133" i="1" s="1"/>
  <c r="B134" i="1"/>
  <c r="B135" i="1"/>
  <c r="B136" i="1"/>
  <c r="B137" i="1"/>
  <c r="D137" i="1" s="1"/>
  <c r="B138" i="1"/>
  <c r="D138" i="1" s="1"/>
  <c r="B139" i="1"/>
  <c r="B140" i="1"/>
  <c r="B141" i="1"/>
  <c r="D141" i="1" s="1"/>
  <c r="B142" i="1"/>
  <c r="B143" i="1"/>
  <c r="B144" i="1"/>
  <c r="D144" i="1" s="1"/>
  <c r="B145" i="1"/>
  <c r="D145" i="1" s="1"/>
  <c r="B146" i="1"/>
  <c r="D146" i="1" s="1"/>
  <c r="B147" i="1"/>
  <c r="B148" i="1"/>
  <c r="B149" i="1"/>
  <c r="D149" i="1" s="1"/>
  <c r="B150" i="1"/>
  <c r="B151" i="1"/>
  <c r="B152" i="1"/>
  <c r="B153" i="1"/>
  <c r="D153" i="1" s="1"/>
  <c r="B154" i="1"/>
  <c r="D154" i="1" s="1"/>
  <c r="B155" i="1"/>
  <c r="B156" i="1"/>
  <c r="B157" i="1"/>
  <c r="D157" i="1" s="1"/>
  <c r="B158" i="1"/>
  <c r="B159" i="1"/>
  <c r="B160" i="1"/>
  <c r="D160" i="1" s="1"/>
  <c r="B161" i="1"/>
  <c r="D161" i="1" s="1"/>
  <c r="B162" i="1"/>
  <c r="D162" i="1" s="1"/>
  <c r="B163" i="1"/>
  <c r="B164" i="1"/>
  <c r="B165" i="1"/>
  <c r="D165" i="1" s="1"/>
  <c r="B166" i="1"/>
  <c r="B167" i="1"/>
  <c r="B168" i="1"/>
  <c r="B169" i="1"/>
  <c r="D169" i="1" s="1"/>
  <c r="B170" i="1"/>
  <c r="D170" i="1" s="1"/>
  <c r="B171" i="1"/>
  <c r="B172" i="1"/>
  <c r="B173" i="1"/>
  <c r="D173" i="1" s="1"/>
  <c r="B174" i="1"/>
  <c r="B175" i="1"/>
  <c r="B176" i="1"/>
  <c r="D176" i="1" s="1"/>
  <c r="B177" i="1"/>
  <c r="D177" i="1" s="1"/>
  <c r="B178" i="1"/>
  <c r="D178" i="1" s="1"/>
  <c r="B179" i="1"/>
  <c r="B180" i="1"/>
  <c r="B181" i="1"/>
  <c r="D181" i="1" s="1"/>
  <c r="B182" i="1"/>
  <c r="B183" i="1"/>
  <c r="B184" i="1"/>
  <c r="B185" i="1"/>
  <c r="D185" i="1" s="1"/>
  <c r="B186" i="1"/>
  <c r="D186" i="1" s="1"/>
  <c r="B187" i="1"/>
  <c r="B188" i="1"/>
  <c r="B189" i="1"/>
  <c r="D189" i="1" s="1"/>
  <c r="B190" i="1"/>
  <c r="B191" i="1"/>
  <c r="B192" i="1"/>
  <c r="D192" i="1" s="1"/>
  <c r="B193" i="1"/>
  <c r="D193" i="1" s="1"/>
  <c r="B194" i="1"/>
  <c r="D194" i="1" s="1"/>
  <c r="B195" i="1"/>
  <c r="B196" i="1"/>
  <c r="B197" i="1"/>
  <c r="D197" i="1" s="1"/>
  <c r="B198" i="1"/>
  <c r="B199" i="1"/>
  <c r="B200" i="1"/>
  <c r="B201" i="1"/>
  <c r="D201" i="1" s="1"/>
  <c r="B202" i="1"/>
  <c r="D202" i="1" s="1"/>
  <c r="B2" i="1"/>
  <c r="D2" i="1" l="1"/>
  <c r="D171" i="1"/>
  <c r="D139" i="1"/>
  <c r="D107" i="1"/>
  <c r="D75" i="1"/>
  <c r="D43" i="1"/>
  <c r="D11" i="1"/>
  <c r="D32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195" i="1"/>
  <c r="D187" i="1"/>
  <c r="D179" i="1"/>
  <c r="D163" i="1"/>
  <c r="D155" i="1"/>
  <c r="D147" i="1"/>
  <c r="D131" i="1"/>
  <c r="D123" i="1"/>
  <c r="D115" i="1"/>
  <c r="D99" i="1"/>
  <c r="D91" i="1"/>
  <c r="D83" i="1"/>
  <c r="D67" i="1"/>
  <c r="D59" i="1"/>
  <c r="D51" i="1"/>
  <c r="D35" i="1"/>
  <c r="D27" i="1"/>
  <c r="D19" i="1"/>
  <c r="D200" i="1"/>
  <c r="D184" i="1"/>
  <c r="D168" i="1"/>
  <c r="D152" i="1"/>
  <c r="D136" i="1"/>
  <c r="D120" i="1"/>
  <c r="D104" i="1"/>
  <c r="D88" i="1"/>
  <c r="D72" i="1"/>
  <c r="D56" i="1"/>
  <c r="D40" i="1"/>
  <c r="D24" i="1"/>
  <c r="D8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3" i="1"/>
</calcChain>
</file>

<file path=xl/sharedStrings.xml><?xml version="1.0" encoding="utf-8"?>
<sst xmlns="http://schemas.openxmlformats.org/spreadsheetml/2006/main" count="57" uniqueCount="50">
  <si>
    <t>Valores</t>
  </si>
  <si>
    <t>Normal 1</t>
  </si>
  <si>
    <t>Normal 2</t>
  </si>
  <si>
    <t>Mixture</t>
  </si>
  <si>
    <t>Del grafico podemos observar que la mixture tiene asimetria positiva</t>
  </si>
  <si>
    <t>Median</t>
  </si>
  <si>
    <t>Mean</t>
  </si>
  <si>
    <t>Standard Error</t>
  </si>
  <si>
    <t>Mode</t>
  </si>
  <si>
    <t>Standard Deviation</t>
  </si>
  <si>
    <t>Sample Variance</t>
  </si>
  <si>
    <t>Skewness</t>
  </si>
  <si>
    <t>Range</t>
  </si>
  <si>
    <t>Minimum</t>
  </si>
  <si>
    <t>Maximum</t>
  </si>
  <si>
    <t>Sum</t>
  </si>
  <si>
    <t>Count</t>
  </si>
  <si>
    <t>Kurtosis Exceso</t>
  </si>
  <si>
    <t>Basandose en los datos anteriores, y dado que la Curtosis en Exceso es negativa, estamos hablando de que la mixtura es Platicurtica</t>
  </si>
  <si>
    <t>Normal Mix</t>
  </si>
  <si>
    <t>Datos</t>
  </si>
  <si>
    <t>Datos Ordenados</t>
  </si>
  <si>
    <t>Datos Ordenados y Estandarizados</t>
  </si>
  <si>
    <t>F</t>
  </si>
  <si>
    <t>Inversa Normal Stand</t>
  </si>
  <si>
    <t>GDPCA</t>
  </si>
  <si>
    <t>Año</t>
  </si>
  <si>
    <t>observation_date</t>
  </si>
  <si>
    <t>Frequency: Annual</t>
  </si>
  <si>
    <t>Real Gross Domestic Product, Billions of Chained 2017 Dollars, Annual, Not Seasonally Adjusted</t>
  </si>
  <si>
    <t>Federal Reserve Bank of St. Louis</t>
  </si>
  <si>
    <t>Economic Research Division</t>
  </si>
  <si>
    <t>Help: https://fredhelp.stlouisfed.org</t>
  </si>
  <si>
    <t>Link: https://fred.stlouisfed.org</t>
  </si>
  <si>
    <t>Federal Reserve Economic Data</t>
  </si>
  <si>
    <t>FRED Graph Observations</t>
  </si>
  <si>
    <t>yt</t>
  </si>
  <si>
    <t>PBI Log</t>
  </si>
  <si>
    <t>yg_hp</t>
  </si>
  <si>
    <t>Por primera vez ponemos yt</t>
  </si>
  <si>
    <t>(y(t)-yg(t))^2</t>
  </si>
  <si>
    <t>yg(t+1)-yg(t)</t>
  </si>
  <si>
    <t>Yg(t)-Yg(t-1)</t>
  </si>
  <si>
    <t>ciclo</t>
  </si>
  <si>
    <t>A</t>
  </si>
  <si>
    <t>B</t>
  </si>
  <si>
    <t>(A-B)^2</t>
  </si>
  <si>
    <t>Hay que minimizar</t>
  </si>
  <si>
    <t>yg_mm</t>
  </si>
  <si>
    <t>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</si>
</sst>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0" fontId="1" fillId="2" borderId="0" xfId="1" applyBorder="1" applyAlignme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'Ejercicio 1'!$D$1</c:f>
              <c:strCache>
                <c:ptCount val="1"/>
                <c:pt idx="0">
                  <c:v>Mixture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'Ejercicio 1'!$A:$A</c15:sqref>
                  </c15:fullRef>
                </c:ext>
              </c:extLst>
              <c:f>'Ejercicio 1'!$A$2:$A$1048576</c:f>
              <c:strCache>
                <c:ptCount val="201"/>
                <c:pt idx="0">
                  <c:v>-10</c:v>
                </c:pt>
                <c:pt idx="1">
                  <c:v>-9.9</c:v>
                </c:pt>
                <c:pt idx="2">
                  <c:v>-9.8</c:v>
                </c:pt>
                <c:pt idx="3">
                  <c:v>-9.7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</c:v>
                </c:pt>
                <c:pt idx="8">
                  <c:v>-9.2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</c:v>
                </c:pt>
                <c:pt idx="13">
                  <c:v>-8.7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</c:v>
                </c:pt>
                <c:pt idx="18">
                  <c:v>-8.2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-5.1</c:v>
                </c:pt>
                <c:pt idx="50">
                  <c:v>-5</c:v>
                </c:pt>
                <c:pt idx="51">
                  <c:v>-4.9</c:v>
                </c:pt>
                <c:pt idx="52">
                  <c:v>-4.8</c:v>
                </c:pt>
                <c:pt idx="53">
                  <c:v>-4.7</c:v>
                </c:pt>
                <c:pt idx="54">
                  <c:v>-4.6</c:v>
                </c:pt>
                <c:pt idx="55">
                  <c:v>-4.5</c:v>
                </c:pt>
                <c:pt idx="56">
                  <c:v>-4.4</c:v>
                </c:pt>
                <c:pt idx="57">
                  <c:v>-4.3</c:v>
                </c:pt>
                <c:pt idx="58">
                  <c:v>-4.2</c:v>
                </c:pt>
                <c:pt idx="59">
                  <c:v>-4.1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-2.3</c:v>
                </c:pt>
                <c:pt idx="78">
                  <c:v>-2.2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</c:v>
                </c:pt>
                <c:pt idx="123">
                  <c:v>2.3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4.1</c:v>
                </c:pt>
                <c:pt idx="142">
                  <c:v>4.2</c:v>
                </c:pt>
                <c:pt idx="143">
                  <c:v>4.3</c:v>
                </c:pt>
                <c:pt idx="144">
                  <c:v>4.4</c:v>
                </c:pt>
                <c:pt idx="145">
                  <c:v>4.5</c:v>
                </c:pt>
                <c:pt idx="146">
                  <c:v>4.6</c:v>
                </c:pt>
                <c:pt idx="147">
                  <c:v>4.7</c:v>
                </c:pt>
                <c:pt idx="148">
                  <c:v>4.8</c:v>
                </c:pt>
                <c:pt idx="149">
                  <c:v>4.9</c:v>
                </c:pt>
                <c:pt idx="150">
                  <c:v>5</c:v>
                </c:pt>
                <c:pt idx="151">
                  <c:v>5.1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8.2</c:v>
                </c:pt>
                <c:pt idx="183">
                  <c:v>8.3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8.7</c:v>
                </c:pt>
                <c:pt idx="188">
                  <c:v>8.8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9.2</c:v>
                </c:pt>
                <c:pt idx="193">
                  <c:v>9.3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9.7</c:v>
                </c:pt>
                <c:pt idx="198">
                  <c:v>9.8</c:v>
                </c:pt>
                <c:pt idx="199">
                  <c:v>9.9</c:v>
                </c:pt>
                <c:pt idx="20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'Ejercicio 1'!$D$2:$D$203</c15:sqref>
                  </c15:fullRef>
                </c:ext>
              </c:extLst>
              <c:f>'Ejercicio 1'!$D$3:$D$203</c:f>
              <c:numCache>
                <c:formatCode>General</c:formatCode>
                <c:ptCount val="201"/>
                <c:pt idx="0">
                  <c:v>6.5869482575726794E-4</c:v>
                </c:pt>
                <c:pt idx="1">
                  <c:v>7.2762356554626558E-4</c:v>
                </c:pt>
                <c:pt idx="2">
                  <c:v>8.0298341142080309E-4</c:v>
                </c:pt>
                <c:pt idx="3">
                  <c:v>8.8529817089109681E-4</c:v>
                </c:pt>
                <c:pt idx="4">
                  <c:v>9.7512889291025801E-4</c:v>
                </c:pt>
                <c:pt idx="5">
                  <c:v>1.0730764647242906E-3</c:v>
                </c:pt>
                <c:pt idx="6">
                  <c:v>1.1797844485278617E-3</c:v>
                </c:pt>
                <c:pt idx="7">
                  <c:v>1.2959421845314325E-3</c:v>
                </c:pt>
                <c:pt idx="8">
                  <c:v>1.4222881882882863E-3</c:v>
                </c:pt>
                <c:pt idx="9">
                  <c:v>1.5596138709024581E-3</c:v>
                </c:pt>
                <c:pt idx="10">
                  <c:v>1.7087676108970993E-3</c:v>
                </c:pt>
                <c:pt idx="11">
                  <c:v>1.8706592059092462E-3</c:v>
                </c:pt>
                <c:pt idx="12">
                  <c:v>2.0462647308179716E-3</c:v>
                </c:pt>
                <c:pt idx="13">
                  <c:v>2.2366318262239701E-3</c:v>
                </c:pt>
                <c:pt idx="14">
                  <c:v>2.4428854371860162E-3</c:v>
                </c:pt>
                <c:pt idx="15">
                  <c:v>2.6662340165852397E-3</c:v>
                </c:pt>
                <c:pt idx="16">
                  <c:v>2.9079762002336596E-3</c:v>
                </c:pt>
                <c:pt idx="17">
                  <c:v>3.169507951679825E-3</c:v>
                </c:pt>
                <c:pt idx="18">
                  <c:v>3.4523301634127122E-3</c:v>
                </c:pt>
                <c:pt idx="19">
                  <c:v>3.7580566876749609E-3</c:v>
                </c:pt>
                <c:pt idx="20">
                  <c:v>4.088422754245211E-3</c:v>
                </c:pt>
                <c:pt idx="21">
                  <c:v>4.4452937142599337E-3</c:v>
                </c:pt>
                <c:pt idx="22">
                  <c:v>4.8306740283938889E-3</c:v>
                </c:pt>
                <c:pt idx="23">
                  <c:v>5.2467163945469179E-3</c:v>
                </c:pt>
                <c:pt idx="24">
                  <c:v>5.6957308847122804E-3</c:v>
                </c:pt>
                <c:pt idx="25">
                  <c:v>6.1801939331356959E-3</c:v>
                </c:pt>
                <c:pt idx="26">
                  <c:v>6.7027569885207416E-3</c:v>
                </c:pt>
                <c:pt idx="27">
                  <c:v>7.2662546123094633E-3</c:v>
                </c:pt>
                <c:pt idx="28">
                  <c:v>7.8737117734968363E-3</c:v>
                </c:pt>
                <c:pt idx="29">
                  <c:v>8.5283500586730791E-3</c:v>
                </c:pt>
                <c:pt idx="30">
                  <c:v>9.233592484800485E-3</c:v>
                </c:pt>
                <c:pt idx="31">
                  <c:v>9.9930665725123154E-3</c:v>
                </c:pt>
                <c:pt idx="32">
                  <c:v>1.0810605310474319E-2</c:v>
                </c:pt>
                <c:pt idx="33">
                  <c:v>1.1690245617682584E-2</c:v>
                </c:pt>
                <c:pt idx="34">
                  <c:v>1.2636223891676299E-2</c:v>
                </c:pt>
                <c:pt idx="35">
                  <c:v>1.3652968217779227E-2</c:v>
                </c:pt>
                <c:pt idx="36">
                  <c:v>1.474508680894341E-2</c:v>
                </c:pt>
                <c:pt idx="37">
                  <c:v>1.5917352248851151E-2</c:v>
                </c:pt>
                <c:pt idx="38">
                  <c:v>1.7174681123903343E-2</c:v>
                </c:pt>
                <c:pt idx="39">
                  <c:v>1.8522108653770249E-2</c:v>
                </c:pt>
                <c:pt idx="40">
                  <c:v>1.9964757966371805E-2</c:v>
                </c:pt>
                <c:pt idx="41">
                  <c:v>2.1507803712380126E-2</c:v>
                </c:pt>
                <c:pt idx="42">
                  <c:v>2.3156429777264721E-2</c:v>
                </c:pt>
                <c:pt idx="43">
                  <c:v>2.4915780925926591E-2</c:v>
                </c:pt>
                <c:pt idx="44">
                  <c:v>2.6790908306152064E-2</c:v>
                </c:pt>
                <c:pt idx="45">
                  <c:v>2.878670884217277E-2</c:v>
                </c:pt>
                <c:pt idx="46">
                  <c:v>3.0907858667812E-2</c:v>
                </c:pt>
                <c:pt idx="47">
                  <c:v>3.3158740878893693E-2</c:v>
                </c:pt>
                <c:pt idx="48">
                  <c:v>3.5543368025155481E-2</c:v>
                </c:pt>
                <c:pt idx="49">
                  <c:v>3.8065299910755038E-2</c:v>
                </c:pt>
                <c:pt idx="50">
                  <c:v>4.0727557427018592E-2</c:v>
                </c:pt>
                <c:pt idx="51">
                  <c:v>4.3532533298341142E-2</c:v>
                </c:pt>
                <c:pt idx="52">
                  <c:v>4.6481900778673577E-2</c:v>
                </c:pt>
                <c:pt idx="53">
                  <c:v>4.9576521488029344E-2</c:v>
                </c:pt>
                <c:pt idx="54">
                  <c:v>5.2816353721827303E-2</c:v>
                </c:pt>
                <c:pt idx="55">
                  <c:v>5.6200362696361958E-2</c:v>
                </c:pt>
                <c:pt idx="56">
                  <c:v>5.9726434306866083E-2</c:v>
                </c:pt>
                <c:pt idx="57">
                  <c:v>6.3391294066119208E-2</c:v>
                </c:pt>
                <c:pt idx="58">
                  <c:v>6.7190432957116644E-2</c:v>
                </c:pt>
                <c:pt idx="59">
                  <c:v>7.1118041968985829E-2</c:v>
                </c:pt>
                <c:pt idx="60">
                  <c:v>7.5166957087561728E-2</c:v>
                </c:pt>
                <c:pt idx="61">
                  <c:v>7.9328616477820996E-2</c:v>
                </c:pt>
                <c:pt idx="62">
                  <c:v>8.3593031522408989E-2</c:v>
                </c:pt>
                <c:pt idx="63">
                  <c:v>8.7948773267278457E-2</c:v>
                </c:pt>
                <c:pt idx="64">
                  <c:v>9.2382975671412695E-2</c:v>
                </c:pt>
                <c:pt idx="65">
                  <c:v>9.6881356863160684E-2</c:v>
                </c:pt>
                <c:pt idx="66">
                  <c:v>0.10142825937236519</c:v>
                </c:pt>
                <c:pt idx="67">
                  <c:v>0.10600671003783319</c:v>
                </c:pt>
                <c:pt idx="68">
                  <c:v>0.11059849998750383</c:v>
                </c:pt>
                <c:pt idx="69">
                  <c:v>0.11518428475872239</c:v>
                </c:pt>
                <c:pt idx="70">
                  <c:v>0.11974370427415879</c:v>
                </c:pt>
                <c:pt idx="71">
                  <c:v>0.12425552202186507</c:v>
                </c:pt>
                <c:pt idx="72">
                  <c:v>0.12869778241326535</c:v>
                </c:pt>
                <c:pt idx="73">
                  <c:v>0.13304798491869996</c:v>
                </c:pt>
                <c:pt idx="74">
                  <c:v>0.13728327321501335</c:v>
                </c:pt>
                <c:pt idx="75">
                  <c:v>0.14138063723242303</c:v>
                </c:pt>
                <c:pt idx="76">
                  <c:v>0.14531712566722887</c:v>
                </c:pt>
                <c:pt idx="77">
                  <c:v>0.14907006624131525</c:v>
                </c:pt>
                <c:pt idx="78">
                  <c:v>0.15261729074679128</c:v>
                </c:pt>
                <c:pt idx="79">
                  <c:v>0.15593736172168798</c:v>
                </c:pt>
                <c:pt idx="80">
                  <c:v>0.15900979746656341</c:v>
                </c:pt>
                <c:pt idx="81">
                  <c:v>0.16181529203713141</c:v>
                </c:pt>
                <c:pt idx="82">
                  <c:v>0.16433592683822024</c:v>
                </c:pt>
                <c:pt idx="83">
                  <c:v>0.16655537050155075</c:v>
                </c:pt>
                <c:pt idx="84">
                  <c:v>0.16845906385444623</c:v>
                </c:pt>
                <c:pt idx="85">
                  <c:v>0.17003438697741202</c:v>
                </c:pt>
                <c:pt idx="86">
                  <c:v>0.17127080560263461</c:v>
                </c:pt>
                <c:pt idx="87">
                  <c:v>0.17215999441829694</c:v>
                </c:pt>
                <c:pt idx="88">
                  <c:v>0.17269593520909271</c:v>
                </c:pt>
                <c:pt idx="89">
                  <c:v>0.17287498817395416</c:v>
                </c:pt>
                <c:pt idx="90">
                  <c:v>0.17269593520909293</c:v>
                </c:pt>
                <c:pt idx="91">
                  <c:v>0.17215999441829738</c:v>
                </c:pt>
                <c:pt idx="92">
                  <c:v>0.17127080560263525</c:v>
                </c:pt>
                <c:pt idx="93">
                  <c:v>0.17003438697741288</c:v>
                </c:pt>
                <c:pt idx="94">
                  <c:v>0.16845906385444728</c:v>
                </c:pt>
                <c:pt idx="95">
                  <c:v>0.166555370501552</c:v>
                </c:pt>
                <c:pt idx="96">
                  <c:v>0.16433592683822162</c:v>
                </c:pt>
                <c:pt idx="97">
                  <c:v>0.16181529203713296</c:v>
                </c:pt>
                <c:pt idx="98">
                  <c:v>0.15900979746656546</c:v>
                </c:pt>
                <c:pt idx="99">
                  <c:v>0.15593736172168896</c:v>
                </c:pt>
                <c:pt idx="100">
                  <c:v>0.15261729074679231</c:v>
                </c:pt>
                <c:pt idx="101">
                  <c:v>0.14907006624131636</c:v>
                </c:pt>
                <c:pt idx="102">
                  <c:v>0.14531712566722998</c:v>
                </c:pt>
                <c:pt idx="103">
                  <c:v>0.14138063723242425</c:v>
                </c:pt>
                <c:pt idx="104">
                  <c:v>0.1372832732150146</c:v>
                </c:pt>
                <c:pt idx="105">
                  <c:v>0.13304798491870121</c:v>
                </c:pt>
                <c:pt idx="106">
                  <c:v>0.12869778241326674</c:v>
                </c:pt>
                <c:pt idx="107">
                  <c:v>0.12425552202186635</c:v>
                </c:pt>
                <c:pt idx="108">
                  <c:v>0.11974370427416017</c:v>
                </c:pt>
                <c:pt idx="109">
                  <c:v>0.1151842847587233</c:v>
                </c:pt>
                <c:pt idx="110">
                  <c:v>0.11059849998750475</c:v>
                </c:pt>
                <c:pt idx="111">
                  <c:v>0.10600671003783411</c:v>
                </c:pt>
                <c:pt idx="112">
                  <c:v>0.10142825937236612</c:v>
                </c:pt>
                <c:pt idx="113">
                  <c:v>9.68813568631616E-2</c:v>
                </c:pt>
                <c:pt idx="114">
                  <c:v>9.2382975671413584E-2</c:v>
                </c:pt>
                <c:pt idx="115">
                  <c:v>8.7948773267279345E-2</c:v>
                </c:pt>
                <c:pt idx="116">
                  <c:v>8.359303152240985E-2</c:v>
                </c:pt>
                <c:pt idx="117">
                  <c:v>7.9328616477821828E-2</c:v>
                </c:pt>
                <c:pt idx="118">
                  <c:v>7.5166957087562547E-2</c:v>
                </c:pt>
                <c:pt idx="119">
                  <c:v>7.1118041968986634E-2</c:v>
                </c:pt>
                <c:pt idx="120">
                  <c:v>6.7190432957117407E-2</c:v>
                </c:pt>
                <c:pt idx="121">
                  <c:v>6.3391294066119916E-2</c:v>
                </c:pt>
                <c:pt idx="122">
                  <c:v>5.9726434306866819E-2</c:v>
                </c:pt>
                <c:pt idx="123">
                  <c:v>5.6200362696362652E-2</c:v>
                </c:pt>
                <c:pt idx="124">
                  <c:v>5.2816353721827983E-2</c:v>
                </c:pt>
                <c:pt idx="125">
                  <c:v>4.9576521488029976E-2</c:v>
                </c:pt>
                <c:pt idx="126">
                  <c:v>4.6481900778674159E-2</c:v>
                </c:pt>
                <c:pt idx="127">
                  <c:v>4.3532533298341725E-2</c:v>
                </c:pt>
                <c:pt idx="128">
                  <c:v>4.072755742701914E-2</c:v>
                </c:pt>
                <c:pt idx="129">
                  <c:v>3.8065299910755572E-2</c:v>
                </c:pt>
                <c:pt idx="130">
                  <c:v>3.5543368025155973E-2</c:v>
                </c:pt>
                <c:pt idx="131">
                  <c:v>3.3158740878894144E-2</c:v>
                </c:pt>
                <c:pt idx="132">
                  <c:v>3.0907858667812448E-2</c:v>
                </c:pt>
                <c:pt idx="133">
                  <c:v>2.8786708842173166E-2</c:v>
                </c:pt>
                <c:pt idx="134">
                  <c:v>2.679090830615246E-2</c:v>
                </c:pt>
                <c:pt idx="135">
                  <c:v>2.4915780925926966E-2</c:v>
                </c:pt>
                <c:pt idx="136">
                  <c:v>2.3156429777265047E-2</c:v>
                </c:pt>
                <c:pt idx="137">
                  <c:v>2.1507803712380282E-2</c:v>
                </c:pt>
                <c:pt idx="138">
                  <c:v>1.9964757966371947E-2</c:v>
                </c:pt>
                <c:pt idx="139">
                  <c:v>1.8522108653770391E-2</c:v>
                </c:pt>
                <c:pt idx="140">
                  <c:v>1.7174681123904776E-2</c:v>
                </c:pt>
                <c:pt idx="141">
                  <c:v>1.5917352248852483E-2</c:v>
                </c:pt>
                <c:pt idx="142">
                  <c:v>1.4745086808944647E-2</c:v>
                </c:pt>
                <c:pt idx="143">
                  <c:v>1.3652968217780389E-2</c:v>
                </c:pt>
                <c:pt idx="144">
                  <c:v>1.2636223891677381E-2</c:v>
                </c:pt>
                <c:pt idx="145">
                  <c:v>1.1690245617683594E-2</c:v>
                </c:pt>
                <c:pt idx="146">
                  <c:v>1.0810605310475254E-2</c:v>
                </c:pt>
                <c:pt idx="147">
                  <c:v>9.9930665725131776E-3</c:v>
                </c:pt>
                <c:pt idx="148">
                  <c:v>9.2335924848012865E-3</c:v>
                </c:pt>
                <c:pt idx="149">
                  <c:v>8.5283500586738285E-3</c:v>
                </c:pt>
                <c:pt idx="150">
                  <c:v>7.8737117734975319E-3</c:v>
                </c:pt>
                <c:pt idx="151">
                  <c:v>7.2662546123101104E-3</c:v>
                </c:pt>
                <c:pt idx="152">
                  <c:v>6.7027569885213341E-3</c:v>
                </c:pt>
                <c:pt idx="153">
                  <c:v>6.1801939331362485E-3</c:v>
                </c:pt>
                <c:pt idx="154">
                  <c:v>5.6957308847127965E-3</c:v>
                </c:pt>
                <c:pt idx="155">
                  <c:v>5.246716394547395E-3</c:v>
                </c:pt>
                <c:pt idx="156">
                  <c:v>4.8306740283943304E-3</c:v>
                </c:pt>
                <c:pt idx="157">
                  <c:v>4.4452937142603396E-3</c:v>
                </c:pt>
                <c:pt idx="158">
                  <c:v>4.0884227542455909E-3</c:v>
                </c:pt>
                <c:pt idx="159">
                  <c:v>3.7580566876753135E-3</c:v>
                </c:pt>
                <c:pt idx="160">
                  <c:v>3.4523301634130344E-3</c:v>
                </c:pt>
                <c:pt idx="161">
                  <c:v>3.1695079516801256E-3</c:v>
                </c:pt>
                <c:pt idx="162">
                  <c:v>2.907976200233935E-3</c:v>
                </c:pt>
                <c:pt idx="163">
                  <c:v>2.6662340165854942E-3</c:v>
                </c:pt>
                <c:pt idx="164">
                  <c:v>2.4428854371862539E-3</c:v>
                </c:pt>
                <c:pt idx="165">
                  <c:v>2.2366318262241674E-3</c:v>
                </c:pt>
                <c:pt idx="166">
                  <c:v>2.0462647308181537E-3</c:v>
                </c:pt>
                <c:pt idx="167">
                  <c:v>1.8706592059094154E-3</c:v>
                </c:pt>
                <c:pt idx="168">
                  <c:v>1.7087676108972552E-3</c:v>
                </c:pt>
                <c:pt idx="169">
                  <c:v>1.5596138709026014E-3</c:v>
                </c:pt>
                <c:pt idx="170">
                  <c:v>1.4222881882884183E-3</c:v>
                </c:pt>
                <c:pt idx="171">
                  <c:v>1.295942184531553E-3</c:v>
                </c:pt>
                <c:pt idx="172">
                  <c:v>1.1797844485279725E-3</c:v>
                </c:pt>
                <c:pt idx="173">
                  <c:v>1.0730764647243934E-3</c:v>
                </c:pt>
                <c:pt idx="174">
                  <c:v>9.7512889291035147E-4</c:v>
                </c:pt>
                <c:pt idx="175">
                  <c:v>8.8529817089118127E-4</c:v>
                </c:pt>
                <c:pt idx="176">
                  <c:v>8.029834114208818E-4</c:v>
                </c:pt>
                <c:pt idx="177">
                  <c:v>7.2762356554633768E-4</c:v>
                </c:pt>
                <c:pt idx="178">
                  <c:v>6.5869482575733483E-4</c:v>
                </c:pt>
                <c:pt idx="179">
                  <c:v>5.9570824392386583E-4</c:v>
                </c:pt>
                <c:pt idx="180">
                  <c:v>5.3820754082345066E-4</c:v>
                </c:pt>
                <c:pt idx="181">
                  <c:v>4.8576708602226815E-4</c:v>
                </c:pt>
                <c:pt idx="182">
                  <c:v>4.3799002889698276E-4</c:v>
                </c:pt>
                <c:pt idx="183">
                  <c:v>3.9450656360481558E-4</c:v>
                </c:pt>
                <c:pt idx="184">
                  <c:v>3.5497231277729587E-4</c:v>
                </c:pt>
                <c:pt idx="185">
                  <c:v>3.1906681658932281E-4</c:v>
                </c:pt>
                <c:pt idx="186">
                  <c:v>2.8649211561147824E-4</c:v>
                </c:pt>
                <c:pt idx="187">
                  <c:v>2.5697141747073077E-4</c:v>
                </c:pt>
                <c:pt idx="188">
                  <c:v>2.3024783881145272E-4</c:v>
                </c:pt>
                <c:pt idx="189">
                  <c:v>2.0608321535992393E-4</c:v>
                </c:pt>
                <c:pt idx="190">
                  <c:v>1.8425697405149527E-4</c:v>
                </c:pt>
                <c:pt idx="191">
                  <c:v>1.6456506218462611E-4</c:v>
                </c:pt>
                <c:pt idx="192">
                  <c:v>1.4681892942748298E-4</c:v>
                </c:pt>
                <c:pt idx="193">
                  <c:v>1.3084455923040566E-4</c:v>
                </c:pt>
                <c:pt idx="194">
                  <c:v>1.1648154680244051E-4</c:v>
                </c:pt>
                <c:pt idx="195">
                  <c:v>1.0358222130436818E-4</c:v>
                </c:pt>
                <c:pt idx="196">
                  <c:v>9.2010810306621574E-5</c:v>
                </c:pt>
                <c:pt idx="197">
                  <c:v>8.1642644870516133E-5</c:v>
                </c:pt>
                <c:pt idx="198">
                  <c:v>7.2363403847292275E-5</c:v>
                </c:pt>
                <c:pt idx="199">
                  <c:v>6.4068396162911473E-5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5-4830-A838-4BCB160E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501424"/>
        <c:axId val="1331489424"/>
      </c:lineChart>
      <c:catAx>
        <c:axId val="133150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89424"/>
        <c:crosses val="autoZero"/>
        <c:auto val="1"/>
        <c:lblAlgn val="ctr"/>
        <c:lblOffset val="100"/>
        <c:noMultiLvlLbl val="0"/>
      </c:catAx>
      <c:valAx>
        <c:axId val="1331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0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'Ejercicio 1'!$D$1</c:f>
              <c:strCache>
                <c:ptCount val="1"/>
                <c:pt idx="0">
                  <c:v>Mixture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'Ejercicio 1'!$A:$A</c15:sqref>
                  </c15:fullRef>
                </c:ext>
              </c:extLst>
              <c:f>'Ejercicio 1'!$A$2:$A$1048576</c:f>
              <c:strCache>
                <c:ptCount val="201"/>
                <c:pt idx="0">
                  <c:v>-10</c:v>
                </c:pt>
                <c:pt idx="1">
                  <c:v>-9.9</c:v>
                </c:pt>
                <c:pt idx="2">
                  <c:v>-9.8</c:v>
                </c:pt>
                <c:pt idx="3">
                  <c:v>-9.7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</c:v>
                </c:pt>
                <c:pt idx="8">
                  <c:v>-9.2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</c:v>
                </c:pt>
                <c:pt idx="13">
                  <c:v>-8.7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</c:v>
                </c:pt>
                <c:pt idx="18">
                  <c:v>-8.2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-5.1</c:v>
                </c:pt>
                <c:pt idx="50">
                  <c:v>-5</c:v>
                </c:pt>
                <c:pt idx="51">
                  <c:v>-4.9</c:v>
                </c:pt>
                <c:pt idx="52">
                  <c:v>-4.8</c:v>
                </c:pt>
                <c:pt idx="53">
                  <c:v>-4.7</c:v>
                </c:pt>
                <c:pt idx="54">
                  <c:v>-4.6</c:v>
                </c:pt>
                <c:pt idx="55">
                  <c:v>-4.5</c:v>
                </c:pt>
                <c:pt idx="56">
                  <c:v>-4.4</c:v>
                </c:pt>
                <c:pt idx="57">
                  <c:v>-4.3</c:v>
                </c:pt>
                <c:pt idx="58">
                  <c:v>-4.2</c:v>
                </c:pt>
                <c:pt idx="59">
                  <c:v>-4.1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-2.3</c:v>
                </c:pt>
                <c:pt idx="78">
                  <c:v>-2.2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</c:v>
                </c:pt>
                <c:pt idx="123">
                  <c:v>2.3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4.1</c:v>
                </c:pt>
                <c:pt idx="142">
                  <c:v>4.2</c:v>
                </c:pt>
                <c:pt idx="143">
                  <c:v>4.3</c:v>
                </c:pt>
                <c:pt idx="144">
                  <c:v>4.4</c:v>
                </c:pt>
                <c:pt idx="145">
                  <c:v>4.5</c:v>
                </c:pt>
                <c:pt idx="146">
                  <c:v>4.6</c:v>
                </c:pt>
                <c:pt idx="147">
                  <c:v>4.7</c:v>
                </c:pt>
                <c:pt idx="148">
                  <c:v>4.8</c:v>
                </c:pt>
                <c:pt idx="149">
                  <c:v>4.9</c:v>
                </c:pt>
                <c:pt idx="150">
                  <c:v>5</c:v>
                </c:pt>
                <c:pt idx="151">
                  <c:v>5.1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8.2</c:v>
                </c:pt>
                <c:pt idx="183">
                  <c:v>8.3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8.7</c:v>
                </c:pt>
                <c:pt idx="188">
                  <c:v>8.8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9.2</c:v>
                </c:pt>
                <c:pt idx="193">
                  <c:v>9.3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9.7</c:v>
                </c:pt>
                <c:pt idx="198">
                  <c:v>9.8</c:v>
                </c:pt>
                <c:pt idx="199">
                  <c:v>9.9</c:v>
                </c:pt>
                <c:pt idx="20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'Ejercicio 1'!$D$2:$D$203</c15:sqref>
                  </c15:fullRef>
                </c:ext>
              </c:extLst>
              <c:f>'Ejercicio 1'!$D$3:$D$203</c:f>
              <c:numCache>
                <c:formatCode>General</c:formatCode>
                <c:ptCount val="201"/>
                <c:pt idx="0">
                  <c:v>6.5869482575726794E-4</c:v>
                </c:pt>
                <c:pt idx="1">
                  <c:v>7.2762356554626558E-4</c:v>
                </c:pt>
                <c:pt idx="2">
                  <c:v>8.0298341142080309E-4</c:v>
                </c:pt>
                <c:pt idx="3">
                  <c:v>8.8529817089109681E-4</c:v>
                </c:pt>
                <c:pt idx="4">
                  <c:v>9.7512889291025801E-4</c:v>
                </c:pt>
                <c:pt idx="5">
                  <c:v>1.0730764647242906E-3</c:v>
                </c:pt>
                <c:pt idx="6">
                  <c:v>1.1797844485278617E-3</c:v>
                </c:pt>
                <c:pt idx="7">
                  <c:v>1.2959421845314325E-3</c:v>
                </c:pt>
                <c:pt idx="8">
                  <c:v>1.4222881882882863E-3</c:v>
                </c:pt>
                <c:pt idx="9">
                  <c:v>1.5596138709024581E-3</c:v>
                </c:pt>
                <c:pt idx="10">
                  <c:v>1.7087676108970993E-3</c:v>
                </c:pt>
                <c:pt idx="11">
                  <c:v>1.8706592059092462E-3</c:v>
                </c:pt>
                <c:pt idx="12">
                  <c:v>2.0462647308179716E-3</c:v>
                </c:pt>
                <c:pt idx="13">
                  <c:v>2.2366318262239701E-3</c:v>
                </c:pt>
                <c:pt idx="14">
                  <c:v>2.4428854371860162E-3</c:v>
                </c:pt>
                <c:pt idx="15">
                  <c:v>2.6662340165852397E-3</c:v>
                </c:pt>
                <c:pt idx="16">
                  <c:v>2.9079762002336596E-3</c:v>
                </c:pt>
                <c:pt idx="17">
                  <c:v>3.169507951679825E-3</c:v>
                </c:pt>
                <c:pt idx="18">
                  <c:v>3.4523301634127122E-3</c:v>
                </c:pt>
                <c:pt idx="19">
                  <c:v>3.7580566876749609E-3</c:v>
                </c:pt>
                <c:pt idx="20">
                  <c:v>4.088422754245211E-3</c:v>
                </c:pt>
                <c:pt idx="21">
                  <c:v>4.4452937142599337E-3</c:v>
                </c:pt>
                <c:pt idx="22">
                  <c:v>4.8306740283938889E-3</c:v>
                </c:pt>
                <c:pt idx="23">
                  <c:v>5.2467163945469179E-3</c:v>
                </c:pt>
                <c:pt idx="24">
                  <c:v>5.6957308847122804E-3</c:v>
                </c:pt>
                <c:pt idx="25">
                  <c:v>6.1801939331356959E-3</c:v>
                </c:pt>
                <c:pt idx="26">
                  <c:v>6.7027569885207416E-3</c:v>
                </c:pt>
                <c:pt idx="27">
                  <c:v>7.2662546123094633E-3</c:v>
                </c:pt>
                <c:pt idx="28">
                  <c:v>7.8737117734968363E-3</c:v>
                </c:pt>
                <c:pt idx="29">
                  <c:v>8.5283500586730791E-3</c:v>
                </c:pt>
                <c:pt idx="30">
                  <c:v>9.233592484800485E-3</c:v>
                </c:pt>
                <c:pt idx="31">
                  <c:v>9.9930665725123154E-3</c:v>
                </c:pt>
                <c:pt idx="32">
                  <c:v>1.0810605310474319E-2</c:v>
                </c:pt>
                <c:pt idx="33">
                  <c:v>1.1690245617682584E-2</c:v>
                </c:pt>
                <c:pt idx="34">
                  <c:v>1.2636223891676299E-2</c:v>
                </c:pt>
                <c:pt idx="35">
                  <c:v>1.3652968217779227E-2</c:v>
                </c:pt>
                <c:pt idx="36">
                  <c:v>1.474508680894341E-2</c:v>
                </c:pt>
                <c:pt idx="37">
                  <c:v>1.5917352248851151E-2</c:v>
                </c:pt>
                <c:pt idx="38">
                  <c:v>1.7174681123903343E-2</c:v>
                </c:pt>
                <c:pt idx="39">
                  <c:v>1.8522108653770249E-2</c:v>
                </c:pt>
                <c:pt idx="40">
                  <c:v>1.9964757966371805E-2</c:v>
                </c:pt>
                <c:pt idx="41">
                  <c:v>2.1507803712380126E-2</c:v>
                </c:pt>
                <c:pt idx="42">
                  <c:v>2.3156429777264721E-2</c:v>
                </c:pt>
                <c:pt idx="43">
                  <c:v>2.4915780925926591E-2</c:v>
                </c:pt>
                <c:pt idx="44">
                  <c:v>2.6790908306152064E-2</c:v>
                </c:pt>
                <c:pt idx="45">
                  <c:v>2.878670884217277E-2</c:v>
                </c:pt>
                <c:pt idx="46">
                  <c:v>3.0907858667812E-2</c:v>
                </c:pt>
                <c:pt idx="47">
                  <c:v>3.3158740878893693E-2</c:v>
                </c:pt>
                <c:pt idx="48">
                  <c:v>3.5543368025155481E-2</c:v>
                </c:pt>
                <c:pt idx="49">
                  <c:v>3.8065299910755038E-2</c:v>
                </c:pt>
                <c:pt idx="50">
                  <c:v>4.0727557427018592E-2</c:v>
                </c:pt>
                <c:pt idx="51">
                  <c:v>4.3532533298341142E-2</c:v>
                </c:pt>
                <c:pt idx="52">
                  <c:v>4.6481900778673577E-2</c:v>
                </c:pt>
                <c:pt idx="53">
                  <c:v>4.9576521488029344E-2</c:v>
                </c:pt>
                <c:pt idx="54">
                  <c:v>5.2816353721827303E-2</c:v>
                </c:pt>
                <c:pt idx="55">
                  <c:v>5.6200362696361958E-2</c:v>
                </c:pt>
                <c:pt idx="56">
                  <c:v>5.9726434306866083E-2</c:v>
                </c:pt>
                <c:pt idx="57">
                  <c:v>6.3391294066119208E-2</c:v>
                </c:pt>
                <c:pt idx="58">
                  <c:v>6.7190432957116644E-2</c:v>
                </c:pt>
                <c:pt idx="59">
                  <c:v>7.1118041968985829E-2</c:v>
                </c:pt>
                <c:pt idx="60">
                  <c:v>7.5166957087561728E-2</c:v>
                </c:pt>
                <c:pt idx="61">
                  <c:v>7.9328616477820996E-2</c:v>
                </c:pt>
                <c:pt idx="62">
                  <c:v>8.3593031522408989E-2</c:v>
                </c:pt>
                <c:pt idx="63">
                  <c:v>8.7948773267278457E-2</c:v>
                </c:pt>
                <c:pt idx="64">
                  <c:v>9.2382975671412695E-2</c:v>
                </c:pt>
                <c:pt idx="65">
                  <c:v>9.6881356863160684E-2</c:v>
                </c:pt>
                <c:pt idx="66">
                  <c:v>0.10142825937236519</c:v>
                </c:pt>
                <c:pt idx="67">
                  <c:v>0.10600671003783319</c:v>
                </c:pt>
                <c:pt idx="68">
                  <c:v>0.11059849998750383</c:v>
                </c:pt>
                <c:pt idx="69">
                  <c:v>0.11518428475872239</c:v>
                </c:pt>
                <c:pt idx="70">
                  <c:v>0.11974370427415879</c:v>
                </c:pt>
                <c:pt idx="71">
                  <c:v>0.12425552202186507</c:v>
                </c:pt>
                <c:pt idx="72">
                  <c:v>0.12869778241326535</c:v>
                </c:pt>
                <c:pt idx="73">
                  <c:v>0.13304798491869996</c:v>
                </c:pt>
                <c:pt idx="74">
                  <c:v>0.13728327321501335</c:v>
                </c:pt>
                <c:pt idx="75">
                  <c:v>0.14138063723242303</c:v>
                </c:pt>
                <c:pt idx="76">
                  <c:v>0.14531712566722887</c:v>
                </c:pt>
                <c:pt idx="77">
                  <c:v>0.14907006624131525</c:v>
                </c:pt>
                <c:pt idx="78">
                  <c:v>0.15261729074679128</c:v>
                </c:pt>
                <c:pt idx="79">
                  <c:v>0.15593736172168798</c:v>
                </c:pt>
                <c:pt idx="80">
                  <c:v>0.15900979746656341</c:v>
                </c:pt>
                <c:pt idx="81">
                  <c:v>0.16181529203713141</c:v>
                </c:pt>
                <c:pt idx="82">
                  <c:v>0.16433592683822024</c:v>
                </c:pt>
                <c:pt idx="83">
                  <c:v>0.16655537050155075</c:v>
                </c:pt>
                <c:pt idx="84">
                  <c:v>0.16845906385444623</c:v>
                </c:pt>
                <c:pt idx="85">
                  <c:v>0.17003438697741202</c:v>
                </c:pt>
                <c:pt idx="86">
                  <c:v>0.17127080560263461</c:v>
                </c:pt>
                <c:pt idx="87">
                  <c:v>0.17215999441829694</c:v>
                </c:pt>
                <c:pt idx="88">
                  <c:v>0.17269593520909271</c:v>
                </c:pt>
                <c:pt idx="89">
                  <c:v>0.17287498817395416</c:v>
                </c:pt>
                <c:pt idx="90">
                  <c:v>0.17269593520909293</c:v>
                </c:pt>
                <c:pt idx="91">
                  <c:v>0.17215999441829738</c:v>
                </c:pt>
                <c:pt idx="92">
                  <c:v>0.17127080560263525</c:v>
                </c:pt>
                <c:pt idx="93">
                  <c:v>0.17003438697741288</c:v>
                </c:pt>
                <c:pt idx="94">
                  <c:v>0.16845906385444728</c:v>
                </c:pt>
                <c:pt idx="95">
                  <c:v>0.166555370501552</c:v>
                </c:pt>
                <c:pt idx="96">
                  <c:v>0.16433592683822162</c:v>
                </c:pt>
                <c:pt idx="97">
                  <c:v>0.16181529203713296</c:v>
                </c:pt>
                <c:pt idx="98">
                  <c:v>0.15900979746656546</c:v>
                </c:pt>
                <c:pt idx="99">
                  <c:v>0.15593736172168896</c:v>
                </c:pt>
                <c:pt idx="100">
                  <c:v>0.15261729074679231</c:v>
                </c:pt>
                <c:pt idx="101">
                  <c:v>0.14907006624131636</c:v>
                </c:pt>
                <c:pt idx="102">
                  <c:v>0.14531712566722998</c:v>
                </c:pt>
                <c:pt idx="103">
                  <c:v>0.14138063723242425</c:v>
                </c:pt>
                <c:pt idx="104">
                  <c:v>0.1372832732150146</c:v>
                </c:pt>
                <c:pt idx="105">
                  <c:v>0.13304798491870121</c:v>
                </c:pt>
                <c:pt idx="106">
                  <c:v>0.12869778241326674</c:v>
                </c:pt>
                <c:pt idx="107">
                  <c:v>0.12425552202186635</c:v>
                </c:pt>
                <c:pt idx="108">
                  <c:v>0.11974370427416017</c:v>
                </c:pt>
                <c:pt idx="109">
                  <c:v>0.1151842847587233</c:v>
                </c:pt>
                <c:pt idx="110">
                  <c:v>0.11059849998750475</c:v>
                </c:pt>
                <c:pt idx="111">
                  <c:v>0.10600671003783411</c:v>
                </c:pt>
                <c:pt idx="112">
                  <c:v>0.10142825937236612</c:v>
                </c:pt>
                <c:pt idx="113">
                  <c:v>9.68813568631616E-2</c:v>
                </c:pt>
                <c:pt idx="114">
                  <c:v>9.2382975671413584E-2</c:v>
                </c:pt>
                <c:pt idx="115">
                  <c:v>8.7948773267279345E-2</c:v>
                </c:pt>
                <c:pt idx="116">
                  <c:v>8.359303152240985E-2</c:v>
                </c:pt>
                <c:pt idx="117">
                  <c:v>7.9328616477821828E-2</c:v>
                </c:pt>
                <c:pt idx="118">
                  <c:v>7.5166957087562547E-2</c:v>
                </c:pt>
                <c:pt idx="119">
                  <c:v>7.1118041968986634E-2</c:v>
                </c:pt>
                <c:pt idx="120">
                  <c:v>6.7190432957117407E-2</c:v>
                </c:pt>
                <c:pt idx="121">
                  <c:v>6.3391294066119916E-2</c:v>
                </c:pt>
                <c:pt idx="122">
                  <c:v>5.9726434306866819E-2</c:v>
                </c:pt>
                <c:pt idx="123">
                  <c:v>5.6200362696362652E-2</c:v>
                </c:pt>
                <c:pt idx="124">
                  <c:v>5.2816353721827983E-2</c:v>
                </c:pt>
                <c:pt idx="125">
                  <c:v>4.9576521488029976E-2</c:v>
                </c:pt>
                <c:pt idx="126">
                  <c:v>4.6481900778674159E-2</c:v>
                </c:pt>
                <c:pt idx="127">
                  <c:v>4.3532533298341725E-2</c:v>
                </c:pt>
                <c:pt idx="128">
                  <c:v>4.072755742701914E-2</c:v>
                </c:pt>
                <c:pt idx="129">
                  <c:v>3.8065299910755572E-2</c:v>
                </c:pt>
                <c:pt idx="130">
                  <c:v>3.5543368025155973E-2</c:v>
                </c:pt>
                <c:pt idx="131">
                  <c:v>3.3158740878894144E-2</c:v>
                </c:pt>
                <c:pt idx="132">
                  <c:v>3.0907858667812448E-2</c:v>
                </c:pt>
                <c:pt idx="133">
                  <c:v>2.8786708842173166E-2</c:v>
                </c:pt>
                <c:pt idx="134">
                  <c:v>2.679090830615246E-2</c:v>
                </c:pt>
                <c:pt idx="135">
                  <c:v>2.4915780925926966E-2</c:v>
                </c:pt>
                <c:pt idx="136">
                  <c:v>2.3156429777265047E-2</c:v>
                </c:pt>
                <c:pt idx="137">
                  <c:v>2.1507803712380282E-2</c:v>
                </c:pt>
                <c:pt idx="138">
                  <c:v>1.9964757966371947E-2</c:v>
                </c:pt>
                <c:pt idx="139">
                  <c:v>1.8522108653770391E-2</c:v>
                </c:pt>
                <c:pt idx="140">
                  <c:v>1.7174681123904776E-2</c:v>
                </c:pt>
                <c:pt idx="141">
                  <c:v>1.5917352248852483E-2</c:v>
                </c:pt>
                <c:pt idx="142">
                  <c:v>1.4745086808944647E-2</c:v>
                </c:pt>
                <c:pt idx="143">
                  <c:v>1.3652968217780389E-2</c:v>
                </c:pt>
                <c:pt idx="144">
                  <c:v>1.2636223891677381E-2</c:v>
                </c:pt>
                <c:pt idx="145">
                  <c:v>1.1690245617683594E-2</c:v>
                </c:pt>
                <c:pt idx="146">
                  <c:v>1.0810605310475254E-2</c:v>
                </c:pt>
                <c:pt idx="147">
                  <c:v>9.9930665725131776E-3</c:v>
                </c:pt>
                <c:pt idx="148">
                  <c:v>9.2335924848012865E-3</c:v>
                </c:pt>
                <c:pt idx="149">
                  <c:v>8.5283500586738285E-3</c:v>
                </c:pt>
                <c:pt idx="150">
                  <c:v>7.8737117734975319E-3</c:v>
                </c:pt>
                <c:pt idx="151">
                  <c:v>7.2662546123101104E-3</c:v>
                </c:pt>
                <c:pt idx="152">
                  <c:v>6.7027569885213341E-3</c:v>
                </c:pt>
                <c:pt idx="153">
                  <c:v>6.1801939331362485E-3</c:v>
                </c:pt>
                <c:pt idx="154">
                  <c:v>5.6957308847127965E-3</c:v>
                </c:pt>
                <c:pt idx="155">
                  <c:v>5.246716394547395E-3</c:v>
                </c:pt>
                <c:pt idx="156">
                  <c:v>4.8306740283943304E-3</c:v>
                </c:pt>
                <c:pt idx="157">
                  <c:v>4.4452937142603396E-3</c:v>
                </c:pt>
                <c:pt idx="158">
                  <c:v>4.0884227542455909E-3</c:v>
                </c:pt>
                <c:pt idx="159">
                  <c:v>3.7580566876753135E-3</c:v>
                </c:pt>
                <c:pt idx="160">
                  <c:v>3.4523301634130344E-3</c:v>
                </c:pt>
                <c:pt idx="161">
                  <c:v>3.1695079516801256E-3</c:v>
                </c:pt>
                <c:pt idx="162">
                  <c:v>2.907976200233935E-3</c:v>
                </c:pt>
                <c:pt idx="163">
                  <c:v>2.6662340165854942E-3</c:v>
                </c:pt>
                <c:pt idx="164">
                  <c:v>2.4428854371862539E-3</c:v>
                </c:pt>
                <c:pt idx="165">
                  <c:v>2.2366318262241674E-3</c:v>
                </c:pt>
                <c:pt idx="166">
                  <c:v>2.0462647308181537E-3</c:v>
                </c:pt>
                <c:pt idx="167">
                  <c:v>1.8706592059094154E-3</c:v>
                </c:pt>
                <c:pt idx="168">
                  <c:v>1.7087676108972552E-3</c:v>
                </c:pt>
                <c:pt idx="169">
                  <c:v>1.5596138709026014E-3</c:v>
                </c:pt>
                <c:pt idx="170">
                  <c:v>1.4222881882884183E-3</c:v>
                </c:pt>
                <c:pt idx="171">
                  <c:v>1.295942184531553E-3</c:v>
                </c:pt>
                <c:pt idx="172">
                  <c:v>1.1797844485279725E-3</c:v>
                </c:pt>
                <c:pt idx="173">
                  <c:v>1.0730764647243934E-3</c:v>
                </c:pt>
                <c:pt idx="174">
                  <c:v>9.7512889291035147E-4</c:v>
                </c:pt>
                <c:pt idx="175">
                  <c:v>8.8529817089118127E-4</c:v>
                </c:pt>
                <c:pt idx="176">
                  <c:v>8.029834114208818E-4</c:v>
                </c:pt>
                <c:pt idx="177">
                  <c:v>7.2762356554633768E-4</c:v>
                </c:pt>
                <c:pt idx="178">
                  <c:v>6.5869482575733483E-4</c:v>
                </c:pt>
                <c:pt idx="179">
                  <c:v>5.9570824392386583E-4</c:v>
                </c:pt>
                <c:pt idx="180">
                  <c:v>5.3820754082345066E-4</c:v>
                </c:pt>
                <c:pt idx="181">
                  <c:v>4.8576708602226815E-4</c:v>
                </c:pt>
                <c:pt idx="182">
                  <c:v>4.3799002889698276E-4</c:v>
                </c:pt>
                <c:pt idx="183">
                  <c:v>3.9450656360481558E-4</c:v>
                </c:pt>
                <c:pt idx="184">
                  <c:v>3.5497231277729587E-4</c:v>
                </c:pt>
                <c:pt idx="185">
                  <c:v>3.1906681658932281E-4</c:v>
                </c:pt>
                <c:pt idx="186">
                  <c:v>2.8649211561147824E-4</c:v>
                </c:pt>
                <c:pt idx="187">
                  <c:v>2.5697141747073077E-4</c:v>
                </c:pt>
                <c:pt idx="188">
                  <c:v>2.3024783881145272E-4</c:v>
                </c:pt>
                <c:pt idx="189">
                  <c:v>2.0608321535992393E-4</c:v>
                </c:pt>
                <c:pt idx="190">
                  <c:v>1.8425697405149527E-4</c:v>
                </c:pt>
                <c:pt idx="191">
                  <c:v>1.6456506218462611E-4</c:v>
                </c:pt>
                <c:pt idx="192">
                  <c:v>1.4681892942748298E-4</c:v>
                </c:pt>
                <c:pt idx="193">
                  <c:v>1.3084455923040566E-4</c:v>
                </c:pt>
                <c:pt idx="194">
                  <c:v>1.1648154680244051E-4</c:v>
                </c:pt>
                <c:pt idx="195">
                  <c:v>1.0358222130436818E-4</c:v>
                </c:pt>
                <c:pt idx="196">
                  <c:v>9.2010810306621574E-5</c:v>
                </c:pt>
                <c:pt idx="197">
                  <c:v>8.1642644870516133E-5</c:v>
                </c:pt>
                <c:pt idx="198">
                  <c:v>7.2363403847292275E-5</c:v>
                </c:pt>
                <c:pt idx="199">
                  <c:v>6.4068396162911473E-5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9-4DE9-B50C-82360E3E255C}"/>
            </c:ext>
          </c:extLst>
        </c:ser>
        <c:ser>
          <c:idx val="2"/>
          <c:order val="1"/>
          <c:tx>
            <c:strRef>
              <c:f>'Ejercicio 1'!$E$1</c:f>
              <c:strCache>
                <c:ptCount val="1"/>
                <c:pt idx="0">
                  <c:v>Normal Mix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'Ejercicio 1'!$A:$A</c15:sqref>
                  </c15:fullRef>
                </c:ext>
              </c:extLst>
              <c:f>'Ejercicio 1'!$A$2:$A$1048576</c:f>
              <c:strCache>
                <c:ptCount val="201"/>
                <c:pt idx="0">
                  <c:v>-10</c:v>
                </c:pt>
                <c:pt idx="1">
                  <c:v>-9.9</c:v>
                </c:pt>
                <c:pt idx="2">
                  <c:v>-9.8</c:v>
                </c:pt>
                <c:pt idx="3">
                  <c:v>-9.7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</c:v>
                </c:pt>
                <c:pt idx="8">
                  <c:v>-9.2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</c:v>
                </c:pt>
                <c:pt idx="13">
                  <c:v>-8.7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</c:v>
                </c:pt>
                <c:pt idx="18">
                  <c:v>-8.2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-5.1</c:v>
                </c:pt>
                <c:pt idx="50">
                  <c:v>-5</c:v>
                </c:pt>
                <c:pt idx="51">
                  <c:v>-4.9</c:v>
                </c:pt>
                <c:pt idx="52">
                  <c:v>-4.8</c:v>
                </c:pt>
                <c:pt idx="53">
                  <c:v>-4.7</c:v>
                </c:pt>
                <c:pt idx="54">
                  <c:v>-4.6</c:v>
                </c:pt>
                <c:pt idx="55">
                  <c:v>-4.5</c:v>
                </c:pt>
                <c:pt idx="56">
                  <c:v>-4.4</c:v>
                </c:pt>
                <c:pt idx="57">
                  <c:v>-4.3</c:v>
                </c:pt>
                <c:pt idx="58">
                  <c:v>-4.2</c:v>
                </c:pt>
                <c:pt idx="59">
                  <c:v>-4.1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-2.3</c:v>
                </c:pt>
                <c:pt idx="78">
                  <c:v>-2.2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</c:v>
                </c:pt>
                <c:pt idx="123">
                  <c:v>2.3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4.1</c:v>
                </c:pt>
                <c:pt idx="142">
                  <c:v>4.2</c:v>
                </c:pt>
                <c:pt idx="143">
                  <c:v>4.3</c:v>
                </c:pt>
                <c:pt idx="144">
                  <c:v>4.4</c:v>
                </c:pt>
                <c:pt idx="145">
                  <c:v>4.5</c:v>
                </c:pt>
                <c:pt idx="146">
                  <c:v>4.6</c:v>
                </c:pt>
                <c:pt idx="147">
                  <c:v>4.7</c:v>
                </c:pt>
                <c:pt idx="148">
                  <c:v>4.8</c:v>
                </c:pt>
                <c:pt idx="149">
                  <c:v>4.9</c:v>
                </c:pt>
                <c:pt idx="150">
                  <c:v>5</c:v>
                </c:pt>
                <c:pt idx="151">
                  <c:v>5.1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8.2</c:v>
                </c:pt>
                <c:pt idx="183">
                  <c:v>8.3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8.7</c:v>
                </c:pt>
                <c:pt idx="188">
                  <c:v>8.8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9.2</c:v>
                </c:pt>
                <c:pt idx="193">
                  <c:v>9.3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9.7</c:v>
                </c:pt>
                <c:pt idx="198">
                  <c:v>9.8</c:v>
                </c:pt>
                <c:pt idx="199">
                  <c:v>9.9</c:v>
                </c:pt>
                <c:pt idx="20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'Ejercicio 1'!$E$2:$E$203</c15:sqref>
                  </c15:fullRef>
                </c:ext>
              </c:extLst>
              <c:f>'Ejercicio 1'!$E$3:$E$203</c:f>
              <c:numCache>
                <c:formatCode>General</c:formatCode>
                <c:ptCount val="201"/>
                <c:pt idx="0">
                  <c:v>4.7890936137442486</c:v>
                </c:pt>
                <c:pt idx="1">
                  <c:v>4.7937712202654161</c:v>
                </c:pt>
                <c:pt idx="2">
                  <c:v>4.7988829427302484</c:v>
                </c:pt>
                <c:pt idx="3">
                  <c:v>4.8044636453116913</c:v>
                </c:pt>
                <c:pt idx="4">
                  <c:v>4.8105505701560407</c:v>
                </c:pt>
                <c:pt idx="5">
                  <c:v>4.8171834843921184</c:v>
                </c:pt>
                <c:pt idx="6">
                  <c:v>4.824404837843586</c:v>
                </c:pt>
                <c:pt idx="7">
                  <c:v>4.832259932151044</c:v>
                </c:pt>
                <c:pt idx="8">
                  <c:v>4.8407971018644336</c:v>
                </c:pt>
                <c:pt idx="9">
                  <c:v>4.8500679078377589</c:v>
                </c:pt>
                <c:pt idx="10">
                  <c:v>4.8601273429263649</c:v>
                </c:pt>
                <c:pt idx="11">
                  <c:v>4.8710340495276681</c:v>
                </c:pt>
                <c:pt idx="12">
                  <c:v>4.8828505478912758</c:v>
                </c:pt>
                <c:pt idx="13">
                  <c:v>4.8956434733215684</c:v>
                </c:pt>
                <c:pt idx="14">
                  <c:v>4.9094838193681491</c:v>
                </c:pt>
                <c:pt idx="15">
                  <c:v>4.9244471828049781</c:v>
                </c:pt>
                <c:pt idx="16">
                  <c:v>4.9406140045901781</c:v>
                </c:pt>
                <c:pt idx="17">
                  <c:v>4.9580697990217653</c:v>
                </c:pt>
                <c:pt idx="18">
                  <c:v>4.9769053609002842</c:v>
                </c:pt>
                <c:pt idx="19">
                  <c:v>4.9972169376110003</c:v>
                </c:pt>
                <c:pt idx="20">
                  <c:v>5.0191063495729367</c:v>
                </c:pt>
                <c:pt idx="21">
                  <c:v>5.0426810383901852</c:v>
                </c:pt>
                <c:pt idx="22">
                  <c:v>5.0680540171976176</c:v>
                </c:pt>
                <c:pt idx="23">
                  <c:v>5.0953436920296777</c:v>
                </c:pt>
                <c:pt idx="24">
                  <c:v>5.124673516467996</c:v>
                </c:pt>
                <c:pt idx="25">
                  <c:v>5.1561714342562386</c:v>
                </c:pt>
                <c:pt idx="26">
                  <c:v>5.1899690559361948</c:v>
                </c:pt>
                <c:pt idx="27">
                  <c:v>5.2262005058092766</c:v>
                </c:pt>
                <c:pt idx="28">
                  <c:v>5.2650008646552653</c:v>
                </c:pt>
                <c:pt idx="29">
                  <c:v>5.3065041217043483</c:v>
                </c:pt>
                <c:pt idx="30">
                  <c:v>5.3508405365180511</c:v>
                </c:pt>
                <c:pt idx="31">
                  <c:v>5.3981332979943932</c:v>
                </c:pt>
                <c:pt idx="32">
                  <c:v>5.4484943541838762</c:v>
                </c:pt>
                <c:pt idx="33">
                  <c:v>5.5020192737818379</c:v>
                </c:pt>
                <c:pt idx="34">
                  <c:v>5.5587809892277056</c:v>
                </c:pt>
                <c:pt idx="35">
                  <c:v>5.6188222639707766</c:v>
                </c:pt>
                <c:pt idx="36">
                  <c:v>5.6821467249679483</c:v>
                </c:pt>
                <c:pt idx="37">
                  <c:v>5.7487083089532716</c:v>
                </c:pt>
                <c:pt idx="38">
                  <c:v>5.8183989914741128</c:v>
                </c:pt>
                <c:pt idx="39">
                  <c:v>5.8910347061648114</c:v>
                </c:pt>
                <c:pt idx="40">
                  <c:v>5.9663394243334995</c:v>
                </c:pt>
                <c:pt idx="41">
                  <c:v>6.0439274587509146</c:v>
                </c:pt>
                <c:pt idx="42">
                  <c:v>6.1232841882932929</c:v>
                </c:pt>
                <c:pt idx="43">
                  <c:v>6.2037455795781371</c:v>
                </c:pt>
                <c:pt idx="44">
                  <c:v>6.2844771146700715</c:v>
                </c:pt>
                <c:pt idx="45">
                  <c:v>6.3644530243613682</c:v>
                </c:pt>
                <c:pt idx="46">
                  <c:v>6.4424370734725933</c:v>
                </c:pt>
                <c:pt idx="47">
                  <c:v>6.5169665390737128</c:v>
                </c:pt>
                <c:pt idx="48">
                  <c:v>6.586341443882282</c:v>
                </c:pt>
                <c:pt idx="49">
                  <c:v>6.6486215193343199</c:v>
                </c:pt>
                <c:pt idx="50">
                  <c:v>6.7016337212198351</c:v>
                </c:pt>
                <c:pt idx="51">
                  <c:v>6.7429933302086118</c:v>
                </c:pt>
                <c:pt idx="52">
                  <c:v>6.770141646011508</c:v>
                </c:pt>
                <c:pt idx="53">
                  <c:v>6.7804029207849359</c:v>
                </c:pt>
                <c:pt idx="54">
                  <c:v>6.7710623688287024</c:v>
                </c:pt>
                <c:pt idx="55">
                  <c:v>6.7394657514406404</c:v>
                </c:pt>
                <c:pt idx="56">
                  <c:v>6.6831391336913732</c:v>
                </c:pt>
                <c:pt idx="57">
                  <c:v>6.599924992034178</c:v>
                </c:pt>
                <c:pt idx="58">
                  <c:v>6.4881280791137552</c:v>
                </c:pt>
                <c:pt idx="59">
                  <c:v>6.3466616174942398</c:v>
                </c:pt>
                <c:pt idx="60">
                  <c:v>6.1751819167383708</c:v>
                </c:pt>
                <c:pt idx="61">
                  <c:v>5.9741978957832682</c:v>
                </c:pt>
                <c:pt idx="62">
                  <c:v>5.7451417621479015</c:v>
                </c:pt>
                <c:pt idx="63">
                  <c:v>5.490388665964721</c:v>
                </c:pt>
                <c:pt idx="64">
                  <c:v>5.2132166950505292</c:v>
                </c:pt>
                <c:pt idx="65">
                  <c:v>4.9177039519798909</c:v>
                </c:pt>
                <c:pt idx="66">
                  <c:v>4.6085661059853269</c:v>
                </c:pt>
                <c:pt idx="67">
                  <c:v>4.2909448336829179</c:v>
                </c:pt>
                <c:pt idx="68">
                  <c:v>3.9701638260283376</c:v>
                </c:pt>
                <c:pt idx="69">
                  <c:v>3.6514734225802616</c:v>
                </c:pt>
                <c:pt idx="70">
                  <c:v>3.3398065798436143</c:v>
                </c:pt>
                <c:pt idx="71">
                  <c:v>3.0395674142494054</c:v>
                </c:pt>
                <c:pt idx="72">
                  <c:v>2.7544692050810977</c:v>
                </c:pt>
                <c:pt idx="73">
                  <c:v>2.4874322810438225</c:v>
                </c:pt>
                <c:pt idx="74">
                  <c:v>2.2405448072505081</c:v>
                </c:pt>
                <c:pt idx="75">
                  <c:v>2.0150824032146262</c:v>
                </c:pt>
                <c:pt idx="76">
                  <c:v>1.8115768439905171</c:v>
                </c:pt>
                <c:pt idx="77">
                  <c:v>1.629920519736775</c:v>
                </c:pt>
                <c:pt idx="78">
                  <c:v>1.4694920620975174</c:v>
                </c:pt>
                <c:pt idx="79">
                  <c:v>1.3292893495210696</c:v>
                </c:pt>
                <c:pt idx="80">
                  <c:v>1.2080584262872915</c:v>
                </c:pt>
                <c:pt idx="81">
                  <c:v>1.1044100259493546</c:v>
                </c:pt>
                <c:pt idx="82">
                  <c:v>1.0169187253271059</c:v>
                </c:pt>
                <c:pt idx="83">
                  <c:v>0.94420276329269348</c:v>
                </c:pt>
                <c:pt idx="84">
                  <c:v>0.88498493004553136</c:v>
                </c:pt>
                <c:pt idx="85">
                  <c:v>0.83813654914376667</c:v>
                </c:pt>
                <c:pt idx="86">
                  <c:v>0.80270746570184159</c:v>
                </c:pt>
                <c:pt idx="87">
                  <c:v>0.77794523922427983</c:v>
                </c:pt>
                <c:pt idx="88">
                  <c:v>0.76330657345436992</c:v>
                </c:pt>
                <c:pt idx="89">
                  <c:v>0.75846354843252051</c:v>
                </c:pt>
                <c:pt idx="90">
                  <c:v>0.76330657345436381</c:v>
                </c:pt>
                <c:pt idx="91">
                  <c:v>0.77794523922426739</c:v>
                </c:pt>
                <c:pt idx="92">
                  <c:v>0.80270746570182372</c:v>
                </c:pt>
                <c:pt idx="93">
                  <c:v>0.83813654914374169</c:v>
                </c:pt>
                <c:pt idx="94">
                  <c:v>0.88498493004549961</c:v>
                </c:pt>
                <c:pt idx="95">
                  <c:v>0.94420276329265362</c:v>
                </c:pt>
                <c:pt idx="96">
                  <c:v>1.0169187253270593</c:v>
                </c:pt>
                <c:pt idx="97">
                  <c:v>1.1044100259492988</c:v>
                </c:pt>
                <c:pt idx="98">
                  <c:v>1.2080584262872132</c:v>
                </c:pt>
                <c:pt idx="99">
                  <c:v>1.3292893495210301</c:v>
                </c:pt>
                <c:pt idx="100">
                  <c:v>1.4694920620974723</c:v>
                </c:pt>
                <c:pt idx="101">
                  <c:v>1.6299205197367228</c:v>
                </c:pt>
                <c:pt idx="102">
                  <c:v>1.8115768439904618</c:v>
                </c:pt>
                <c:pt idx="103">
                  <c:v>2.0150824032145609</c:v>
                </c:pt>
                <c:pt idx="104">
                  <c:v>2.2405448072504375</c:v>
                </c:pt>
                <c:pt idx="105">
                  <c:v>2.4874322810437479</c:v>
                </c:pt>
                <c:pt idx="106">
                  <c:v>2.7544692050810102</c:v>
                </c:pt>
                <c:pt idx="107">
                  <c:v>3.0395674142493219</c:v>
                </c:pt>
                <c:pt idx="108">
                  <c:v>3.3398065798435206</c:v>
                </c:pt>
                <c:pt idx="109">
                  <c:v>3.6514734225801986</c:v>
                </c:pt>
                <c:pt idx="110">
                  <c:v>3.9701638260282737</c:v>
                </c:pt>
                <c:pt idx="111">
                  <c:v>4.2909448336828522</c:v>
                </c:pt>
                <c:pt idx="112">
                  <c:v>4.6085661059852621</c:v>
                </c:pt>
                <c:pt idx="113">
                  <c:v>4.9177039519798305</c:v>
                </c:pt>
                <c:pt idx="114">
                  <c:v>5.2132166950504715</c:v>
                </c:pt>
                <c:pt idx="115">
                  <c:v>5.4903886659646677</c:v>
                </c:pt>
                <c:pt idx="116">
                  <c:v>5.7451417621478535</c:v>
                </c:pt>
                <c:pt idx="117">
                  <c:v>5.9741978957832256</c:v>
                </c:pt>
                <c:pt idx="118">
                  <c:v>6.1751819167383335</c:v>
                </c:pt>
                <c:pt idx="119">
                  <c:v>6.3466616174942088</c:v>
                </c:pt>
                <c:pt idx="120">
                  <c:v>6.4881280791137304</c:v>
                </c:pt>
                <c:pt idx="121">
                  <c:v>6.5999249920341594</c:v>
                </c:pt>
                <c:pt idx="122">
                  <c:v>6.683139133691359</c:v>
                </c:pt>
                <c:pt idx="123">
                  <c:v>6.7394657514406315</c:v>
                </c:pt>
                <c:pt idx="124">
                  <c:v>6.7710623688286979</c:v>
                </c:pt>
                <c:pt idx="125">
                  <c:v>6.7804029207849359</c:v>
                </c:pt>
                <c:pt idx="126">
                  <c:v>6.7701416460115116</c:v>
                </c:pt>
                <c:pt idx="127">
                  <c:v>6.742993330208618</c:v>
                </c:pt>
                <c:pt idx="128">
                  <c:v>6.7016337212198449</c:v>
                </c:pt>
                <c:pt idx="129">
                  <c:v>6.6486215193343314</c:v>
                </c:pt>
                <c:pt idx="130">
                  <c:v>6.5863414438822954</c:v>
                </c:pt>
                <c:pt idx="131">
                  <c:v>6.516966539073727</c:v>
                </c:pt>
                <c:pt idx="132">
                  <c:v>6.4424370734726093</c:v>
                </c:pt>
                <c:pt idx="133">
                  <c:v>6.3644530243613842</c:v>
                </c:pt>
                <c:pt idx="134">
                  <c:v>6.2844771146700875</c:v>
                </c:pt>
                <c:pt idx="135">
                  <c:v>6.203745579578154</c:v>
                </c:pt>
                <c:pt idx="136">
                  <c:v>6.123284188293308</c:v>
                </c:pt>
                <c:pt idx="137">
                  <c:v>6.0439274587509217</c:v>
                </c:pt>
                <c:pt idx="138">
                  <c:v>5.9663394243335066</c:v>
                </c:pt>
                <c:pt idx="139">
                  <c:v>5.8910347061648194</c:v>
                </c:pt>
                <c:pt idx="140">
                  <c:v>5.8183989914741909</c:v>
                </c:pt>
                <c:pt idx="141">
                  <c:v>5.7487083089533462</c:v>
                </c:pt>
                <c:pt idx="142">
                  <c:v>5.6821467249680193</c:v>
                </c:pt>
                <c:pt idx="143">
                  <c:v>5.6188222639708458</c:v>
                </c:pt>
                <c:pt idx="144">
                  <c:v>5.5587809892277704</c:v>
                </c:pt>
                <c:pt idx="145">
                  <c:v>5.5020192737818991</c:v>
                </c:pt>
                <c:pt idx="146">
                  <c:v>5.448494354183933</c:v>
                </c:pt>
                <c:pt idx="147">
                  <c:v>5.3981332979944456</c:v>
                </c:pt>
                <c:pt idx="148">
                  <c:v>5.3508405365181018</c:v>
                </c:pt>
                <c:pt idx="149">
                  <c:v>5.3065041217043962</c:v>
                </c:pt>
                <c:pt idx="150">
                  <c:v>5.2650008646553097</c:v>
                </c:pt>
                <c:pt idx="151">
                  <c:v>5.2262005058093184</c:v>
                </c:pt>
                <c:pt idx="152">
                  <c:v>5.1899690559362321</c:v>
                </c:pt>
                <c:pt idx="153">
                  <c:v>5.156171434256275</c:v>
                </c:pt>
                <c:pt idx="154">
                  <c:v>5.1246735164680297</c:v>
                </c:pt>
                <c:pt idx="155">
                  <c:v>5.0953436920297088</c:v>
                </c:pt>
                <c:pt idx="156">
                  <c:v>5.068054017197646</c:v>
                </c:pt>
                <c:pt idx="157">
                  <c:v>5.042681038390211</c:v>
                </c:pt>
                <c:pt idx="158">
                  <c:v>5.0191063495729615</c:v>
                </c:pt>
                <c:pt idx="159">
                  <c:v>4.9972169376110243</c:v>
                </c:pt>
                <c:pt idx="160">
                  <c:v>4.9769053609003056</c:v>
                </c:pt>
                <c:pt idx="161">
                  <c:v>4.9580697990217848</c:v>
                </c:pt>
                <c:pt idx="162">
                  <c:v>4.9406140045901967</c:v>
                </c:pt>
                <c:pt idx="163">
                  <c:v>4.9244471828049958</c:v>
                </c:pt>
                <c:pt idx="164">
                  <c:v>4.9094838193681642</c:v>
                </c:pt>
                <c:pt idx="165">
                  <c:v>4.8956434733215817</c:v>
                </c:pt>
                <c:pt idx="166">
                  <c:v>4.8828505478912883</c:v>
                </c:pt>
                <c:pt idx="167">
                  <c:v>4.8710340495276796</c:v>
                </c:pt>
                <c:pt idx="168">
                  <c:v>4.8601273429263747</c:v>
                </c:pt>
                <c:pt idx="169">
                  <c:v>4.8500679078377686</c:v>
                </c:pt>
                <c:pt idx="170">
                  <c:v>4.8407971018644425</c:v>
                </c:pt>
                <c:pt idx="171">
                  <c:v>4.832259932151052</c:v>
                </c:pt>
                <c:pt idx="172">
                  <c:v>4.8244048378435931</c:v>
                </c:pt>
                <c:pt idx="173">
                  <c:v>4.8171834843921246</c:v>
                </c:pt>
                <c:pt idx="174">
                  <c:v>4.810550570156046</c:v>
                </c:pt>
                <c:pt idx="175">
                  <c:v>4.8044636453116967</c:v>
                </c:pt>
                <c:pt idx="176">
                  <c:v>4.7988829427302546</c:v>
                </c:pt>
                <c:pt idx="177">
                  <c:v>4.7937712202654206</c:v>
                </c:pt>
                <c:pt idx="178">
                  <c:v>4.7890936137442521</c:v>
                </c:pt>
                <c:pt idx="179">
                  <c:v>4.7848174998731778</c:v>
                </c:pt>
                <c:pt idx="180">
                  <c:v>4.7809123682395684</c:v>
                </c:pt>
                <c:pt idx="181">
                  <c:v>4.7773497015947699</c:v>
                </c:pt>
                <c:pt idx="182">
                  <c:v>4.7741028636368199</c:v>
                </c:pt>
                <c:pt idx="183">
                  <c:v>4.7711469935618505</c:v>
                </c:pt>
                <c:pt idx="184">
                  <c:v>4.7684589067152618</c:v>
                </c:pt>
                <c:pt idx="185">
                  <c:v>4.7660170007422691</c:v>
                </c:pt>
                <c:pt idx="186">
                  <c:v>4.7638011667076334</c:v>
                </c:pt>
                <c:pt idx="187">
                  <c:v>4.7617927047236481</c:v>
                </c:pt>
                <c:pt idx="188">
                  <c:v>4.7599742436911914</c:v>
                </c:pt>
                <c:pt idx="189">
                  <c:v>4.7583296648194144</c:v>
                </c:pt>
                <c:pt idx="190">
                  <c:v>4.7568440286445037</c:v>
                </c:pt>
                <c:pt idx="191">
                  <c:v>4.7555035053162902</c:v>
                </c:pt>
                <c:pt idx="192">
                  <c:v>4.7542953079632531</c:v>
                </c:pt>
                <c:pt idx="193">
                  <c:v>4.7532076289817162</c:v>
                </c:pt>
                <c:pt idx="194">
                  <c:v>4.7522295791241413</c:v>
                </c:pt>
                <c:pt idx="195">
                  <c:v>4.7513511292847994</c:v>
                </c:pt>
                <c:pt idx="196">
                  <c:v>4.7505630548993532</c:v>
                </c:pt>
                <c:pt idx="197">
                  <c:v>4.7498568828885412</c:v>
                </c:pt>
                <c:pt idx="198">
                  <c:v>4.7492248410859172</c:v>
                </c:pt>
                <c:pt idx="199">
                  <c:v>4.7486598100959707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9-4DE9-B50C-82360E3E2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156448"/>
        <c:axId val="1465155008"/>
      </c:lineChart>
      <c:catAx>
        <c:axId val="14651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55008"/>
        <c:crosses val="autoZero"/>
        <c:auto val="1"/>
        <c:lblAlgn val="ctr"/>
        <c:lblOffset val="100"/>
        <c:noMultiLvlLbl val="0"/>
      </c:catAx>
      <c:valAx>
        <c:axId val="14651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'Ejercicios 1 - QQ Plot'!$G$2:$G$202</c:f>
              <c:numCache>
                <c:formatCode>General</c:formatCode>
                <c:ptCount val="201"/>
                <c:pt idx="0">
                  <c:v>-0.31371290141302222</c:v>
                </c:pt>
                <c:pt idx="1">
                  <c:v>-0.31357191944031049</c:v>
                </c:pt>
                <c:pt idx="2">
                  <c:v>-0.31341420943514853</c:v>
                </c:pt>
                <c:pt idx="3">
                  <c:v>-0.31323799206776304</c:v>
                </c:pt>
                <c:pt idx="4">
                  <c:v>-0.313041324335605</c:v>
                </c:pt>
                <c:pt idx="5">
                  <c:v>-0.31282208736506018</c:v>
                </c:pt>
                <c:pt idx="6">
                  <c:v>-0.3125779735675539</c:v>
                </c:pt>
                <c:pt idx="7">
                  <c:v>-0.3123064731291092</c:v>
                </c:pt>
                <c:pt idx="8">
                  <c:v>-0.31200485980947146</c:v>
                </c:pt>
                <c:pt idx="9">
                  <c:v>-0.31167017602289887</c:v>
                </c:pt>
                <c:pt idx="10">
                  <c:v>-0.31129921716744913</c:v>
                </c:pt>
                <c:pt idx="11">
                  <c:v>-0.31088851516286287</c:v>
                </c:pt>
                <c:pt idx="12">
                  <c:v>-0.31043432114874564</c:v>
                </c:pt>
                <c:pt idx="13">
                  <c:v>-0.30993258728446632</c:v>
                </c:pt>
                <c:pt idx="14">
                  <c:v>-0.30937894757982815</c:v>
                </c:pt>
                <c:pt idx="15">
                  <c:v>-0.30876869767092135</c:v>
                </c:pt>
                <c:pt idx="16">
                  <c:v>-0.3080967734384894</c:v>
                </c:pt>
                <c:pt idx="17">
                  <c:v>-0.30735772834649072</c:v>
                </c:pt>
                <c:pt idx="18">
                  <c:v>-0.30654570935625303</c:v>
                </c:pt>
                <c:pt idx="19">
                  <c:v>-0.30565443124668679</c:v>
                </c:pt>
                <c:pt idx="20">
                  <c:v>-0.30467714914354121</c:v>
                </c:pt>
                <c:pt idx="21">
                  <c:v>-0.3046771491435401</c:v>
                </c:pt>
                <c:pt idx="22">
                  <c:v>-0.30360662903082658</c:v>
                </c:pt>
                <c:pt idx="23">
                  <c:v>-0.30360662903082547</c:v>
                </c:pt>
                <c:pt idx="24">
                  <c:v>-0.30243511598566258</c:v>
                </c:pt>
                <c:pt idx="25">
                  <c:v>-0.30243511598566131</c:v>
                </c:pt>
                <c:pt idx="26">
                  <c:v>-0.3011542998443284</c:v>
                </c:pt>
                <c:pt idx="27">
                  <c:v>-0.30115429984432707</c:v>
                </c:pt>
                <c:pt idx="28">
                  <c:v>-0.2997552779729844</c:v>
                </c:pt>
                <c:pt idx="29">
                  <c:v>-0.29975527797298296</c:v>
                </c:pt>
                <c:pt idx="30">
                  <c:v>-0.29822851478212814</c:v>
                </c:pt>
                <c:pt idx="31">
                  <c:v>-0.29822851478212653</c:v>
                </c:pt>
                <c:pt idx="32">
                  <c:v>-0.29656379759052509</c:v>
                </c:pt>
                <c:pt idx="33">
                  <c:v>-0.29656379759052331</c:v>
                </c:pt>
                <c:pt idx="34">
                  <c:v>-0.29475018841339939</c:v>
                </c:pt>
                <c:pt idx="35">
                  <c:v>-0.29475018841339751</c:v>
                </c:pt>
                <c:pt idx="36">
                  <c:v>-0.29277597122269683</c:v>
                </c:pt>
                <c:pt idx="37">
                  <c:v>-0.29277597122269478</c:v>
                </c:pt>
                <c:pt idx="38">
                  <c:v>-0.29062859420610554</c:v>
                </c:pt>
                <c:pt idx="39">
                  <c:v>-0.29062859420610332</c:v>
                </c:pt>
                <c:pt idx="40">
                  <c:v>-0.28829460653839195</c:v>
                </c:pt>
                <c:pt idx="41">
                  <c:v>-0.28829460653838956</c:v>
                </c:pt>
                <c:pt idx="42">
                  <c:v>-0.2857595891759156</c:v>
                </c:pt>
                <c:pt idx="43">
                  <c:v>-0.28575958917591293</c:v>
                </c:pt>
                <c:pt idx="44">
                  <c:v>-0.28300807919561255</c:v>
                </c:pt>
                <c:pt idx="45">
                  <c:v>-0.28300807919560966</c:v>
                </c:pt>
                <c:pt idx="46">
                  <c:v>-0.2800234872262366</c:v>
                </c:pt>
                <c:pt idx="47">
                  <c:v>-0.28002348722623344</c:v>
                </c:pt>
                <c:pt idx="48">
                  <c:v>-0.27678800756534611</c:v>
                </c:pt>
                <c:pt idx="49">
                  <c:v>-0.27678800756534278</c:v>
                </c:pt>
                <c:pt idx="50">
                  <c:v>-0.2732825206437241</c:v>
                </c:pt>
                <c:pt idx="51">
                  <c:v>-0.27328252064371999</c:v>
                </c:pt>
                <c:pt idx="52">
                  <c:v>-0.26948648759298188</c:v>
                </c:pt>
                <c:pt idx="53">
                  <c:v>-0.26948648759297755</c:v>
                </c:pt>
                <c:pt idx="54">
                  <c:v>-0.26537783679539739</c:v>
                </c:pt>
                <c:pt idx="55">
                  <c:v>-0.26537783679539267</c:v>
                </c:pt>
                <c:pt idx="56">
                  <c:v>-0.2609328424507788</c:v>
                </c:pt>
                <c:pt idx="57">
                  <c:v>-0.26093284245077375</c:v>
                </c:pt>
                <c:pt idx="58">
                  <c:v>-0.25612599538638342</c:v>
                </c:pt>
                <c:pt idx="59">
                  <c:v>-0.25612599538637792</c:v>
                </c:pt>
                <c:pt idx="60">
                  <c:v>-0.25092986656519395</c:v>
                </c:pt>
                <c:pt idx="61">
                  <c:v>-0.25092986656518795</c:v>
                </c:pt>
                <c:pt idx="62">
                  <c:v>-0.24531496401726793</c:v>
                </c:pt>
                <c:pt idx="63">
                  <c:v>-0.24531496401726147</c:v>
                </c:pt>
                <c:pt idx="64">
                  <c:v>-0.23924958422971829</c:v>
                </c:pt>
                <c:pt idx="65">
                  <c:v>-0.23924958422971138</c:v>
                </c:pt>
                <c:pt idx="66">
                  <c:v>-0.23269965938357448</c:v>
                </c:pt>
                <c:pt idx="67">
                  <c:v>-0.23269965938356696</c:v>
                </c:pt>
                <c:pt idx="68">
                  <c:v>-0.22562860221959338</c:v>
                </c:pt>
                <c:pt idx="69">
                  <c:v>-0.22562860221958528</c:v>
                </c:pt>
                <c:pt idx="70">
                  <c:v>-0.21799715074802073</c:v>
                </c:pt>
                <c:pt idx="71">
                  <c:v>-0.21799715074801196</c:v>
                </c:pt>
                <c:pt idx="72">
                  <c:v>-0.20976321548581603</c:v>
                </c:pt>
                <c:pt idx="73">
                  <c:v>-0.20976321548580662</c:v>
                </c:pt>
                <c:pt idx="74">
                  <c:v>-0.20088173240374657</c:v>
                </c:pt>
                <c:pt idx="75">
                  <c:v>-0.20088173240373647</c:v>
                </c:pt>
                <c:pt idx="76">
                  <c:v>-0.19130452528798861</c:v>
                </c:pt>
                <c:pt idx="77">
                  <c:v>-0.19130452528797762</c:v>
                </c:pt>
                <c:pt idx="78">
                  <c:v>-0.18098018175744138</c:v>
                </c:pt>
                <c:pt idx="79">
                  <c:v>-0.18098018175742955</c:v>
                </c:pt>
                <c:pt idx="80">
                  <c:v>-0.16985394771783127</c:v>
                </c:pt>
                <c:pt idx="81">
                  <c:v>-0.16985394771781853</c:v>
                </c:pt>
                <c:pt idx="82">
                  <c:v>-0.15786764556374405</c:v>
                </c:pt>
                <c:pt idx="83">
                  <c:v>-0.15786764556373042</c:v>
                </c:pt>
                <c:pt idx="84">
                  <c:v>-0.14495962194482867</c:v>
                </c:pt>
                <c:pt idx="85">
                  <c:v>-0.14495962194481402</c:v>
                </c:pt>
                <c:pt idx="86">
                  <c:v>-0.13106473137550631</c:v>
                </c:pt>
                <c:pt idx="87">
                  <c:v>-0.13106473137549043</c:v>
                </c:pt>
                <c:pt idx="88">
                  <c:v>-0.11611436236976019</c:v>
                </c:pt>
                <c:pt idx="89">
                  <c:v>-0.11611436236974303</c:v>
                </c:pt>
                <c:pt idx="90">
                  <c:v>-0.10003651310372332</c:v>
                </c:pt>
                <c:pt idx="91">
                  <c:v>-0.10003651310370491</c:v>
                </c:pt>
                <c:pt idx="92">
                  <c:v>-8.2755923827431202E-2</c:v>
                </c:pt>
                <c:pt idx="93">
                  <c:v>-8.2755923827411454E-2</c:v>
                </c:pt>
                <c:pt idx="94">
                  <c:v>-6.4194273341269037E-2</c:v>
                </c:pt>
                <c:pt idx="95">
                  <c:v>-6.4194273341248012E-2</c:v>
                </c:pt>
                <c:pt idx="96">
                  <c:v>-4.4270446800252418E-2</c:v>
                </c:pt>
                <c:pt idx="97">
                  <c:v>-4.4270446800229776E-2</c:v>
                </c:pt>
                <c:pt idx="98">
                  <c:v>-2.2900881888807987E-2</c:v>
                </c:pt>
                <c:pt idx="99">
                  <c:v>-2.2900881888783631E-2</c:v>
                </c:pt>
                <c:pt idx="100">
                  <c:v>0</c:v>
                </c:pt>
                <c:pt idx="101">
                  <c:v>2.4176359153318859E-15</c:v>
                </c:pt>
                <c:pt idx="102">
                  <c:v>2.4519271561953059E-2</c:v>
                </c:pt>
                <c:pt idx="103">
                  <c:v>2.4519271561955477E-2</c:v>
                </c:pt>
                <c:pt idx="104">
                  <c:v>5.0744881173666018E-2</c:v>
                </c:pt>
                <c:pt idx="105">
                  <c:v>5.0744881173668668E-2</c:v>
                </c:pt>
                <c:pt idx="106">
                  <c:v>7.8764934166394837E-2</c:v>
                </c:pt>
                <c:pt idx="107">
                  <c:v>7.8764934166400374E-2</c:v>
                </c:pt>
                <c:pt idx="108">
                  <c:v>0.10866687097810888</c:v>
                </c:pt>
                <c:pt idx="109">
                  <c:v>0.10866687097811525</c:v>
                </c:pt>
                <c:pt idx="110">
                  <c:v>0.140536540930047</c:v>
                </c:pt>
                <c:pt idx="111">
                  <c:v>0.14053654093005372</c:v>
                </c:pt>
                <c:pt idx="112">
                  <c:v>0.17445717215950132</c:v>
                </c:pt>
                <c:pt idx="113">
                  <c:v>0.17445717215950804</c:v>
                </c:pt>
                <c:pt idx="114">
                  <c:v>0.21050824024939543</c:v>
                </c:pt>
                <c:pt idx="115">
                  <c:v>0.21050824024940304</c:v>
                </c:pt>
                <c:pt idx="116">
                  <c:v>0.24876424030803493</c:v>
                </c:pt>
                <c:pt idx="117">
                  <c:v>0.24876424030804262</c:v>
                </c:pt>
                <c:pt idx="118">
                  <c:v>0.28929336964145491</c:v>
                </c:pt>
                <c:pt idx="119">
                  <c:v>0.28929336964146329</c:v>
                </c:pt>
                <c:pt idx="120">
                  <c:v>0.3321561306906069</c:v>
                </c:pt>
                <c:pt idx="121">
                  <c:v>0.332156130690616</c:v>
                </c:pt>
                <c:pt idx="122">
                  <c:v>0.37740386653252278</c:v>
                </c:pt>
                <c:pt idx="123">
                  <c:v>0.37740386653253211</c:v>
                </c:pt>
                <c:pt idx="124">
                  <c:v>0.4250772439173971</c:v>
                </c:pt>
                <c:pt idx="125">
                  <c:v>0.42507724391740703</c:v>
                </c:pt>
                <c:pt idx="126">
                  <c:v>0.47520470147383875</c:v>
                </c:pt>
                <c:pt idx="127">
                  <c:v>0.47520470147384863</c:v>
                </c:pt>
                <c:pt idx="128">
                  <c:v>0.52780088329789265</c:v>
                </c:pt>
                <c:pt idx="129">
                  <c:v>0.52780088329790342</c:v>
                </c:pt>
                <c:pt idx="130">
                  <c:v>0.58286508057838671</c:v>
                </c:pt>
                <c:pt idx="131">
                  <c:v>0.58286508057839825</c:v>
                </c:pt>
                <c:pt idx="132">
                  <c:v>0.64037970612870421</c:v>
                </c:pt>
                <c:pt idx="133">
                  <c:v>0.64037970612871598</c:v>
                </c:pt>
                <c:pt idx="134">
                  <c:v>0.7003088286185869</c:v>
                </c:pt>
                <c:pt idx="135">
                  <c:v>0.70030882861859944</c:v>
                </c:pt>
                <c:pt idx="136">
                  <c:v>0.7625967948545086</c:v>
                </c:pt>
                <c:pt idx="137">
                  <c:v>0.76259679485452059</c:v>
                </c:pt>
                <c:pt idx="138">
                  <c:v>0.82716696957143987</c:v>
                </c:pt>
                <c:pt idx="139">
                  <c:v>0.82716696957145286</c:v>
                </c:pt>
                <c:pt idx="140">
                  <c:v>0.89392062280510842</c:v>
                </c:pt>
                <c:pt idx="141">
                  <c:v>0.89392062280512208</c:v>
                </c:pt>
                <c:pt idx="142">
                  <c:v>0.96273599495167173</c:v>
                </c:pt>
                <c:pt idx="143">
                  <c:v>0.96273599495168571</c:v>
                </c:pt>
                <c:pt idx="144">
                  <c:v>1.0334675690402537</c:v>
                </c:pt>
                <c:pt idx="145">
                  <c:v>1.0334675690402679</c:v>
                </c:pt>
                <c:pt idx="146">
                  <c:v>1.1059455785036734</c:v>
                </c:pt>
                <c:pt idx="147">
                  <c:v>1.105945578503688</c:v>
                </c:pt>
                <c:pt idx="148">
                  <c:v>1.1799757768084824</c:v>
                </c:pt>
                <c:pt idx="149">
                  <c:v>1.1799757768084975</c:v>
                </c:pt>
                <c:pt idx="150">
                  <c:v>1.2553394926872703</c:v>
                </c:pt>
                <c:pt idx="151">
                  <c:v>1.2553394926872854</c:v>
                </c:pt>
                <c:pt idx="152">
                  <c:v>1.3317939914113923</c:v>
                </c:pt>
                <c:pt idx="153">
                  <c:v>1.3317939914114079</c:v>
                </c:pt>
                <c:pt idx="154">
                  <c:v>1.409073158576325</c:v>
                </c:pt>
                <c:pt idx="155">
                  <c:v>1.4090731585763407</c:v>
                </c:pt>
                <c:pt idx="156">
                  <c:v>1.4868885182891949</c:v>
                </c:pt>
                <c:pt idx="157">
                  <c:v>1.4868885182892104</c:v>
                </c:pt>
                <c:pt idx="158">
                  <c:v>1.5649305925119248</c:v>
                </c:pt>
                <c:pt idx="159">
                  <c:v>1.5649305925119406</c:v>
                </c:pt>
                <c:pt idx="160">
                  <c:v>1.6428706027056785</c:v>
                </c:pt>
                <c:pt idx="161">
                  <c:v>1.6428706027056941</c:v>
                </c:pt>
                <c:pt idx="162">
                  <c:v>1.720362508941889</c:v>
                </c:pt>
                <c:pt idx="163">
                  <c:v>1.7203625089419126</c:v>
                </c:pt>
                <c:pt idx="164">
                  <c:v>1.7970453754068896</c:v>
                </c:pt>
                <c:pt idx="165">
                  <c:v>1.7970453754069111</c:v>
                </c:pt>
                <c:pt idx="166">
                  <c:v>1.8725460448587274</c:v>
                </c:pt>
                <c:pt idx="167">
                  <c:v>1.872546044858751</c:v>
                </c:pt>
                <c:pt idx="168">
                  <c:v>1.9464820982353384</c:v>
                </c:pt>
                <c:pt idx="169">
                  <c:v>1.9464820982353597</c:v>
                </c:pt>
                <c:pt idx="170">
                  <c:v>2.0184650694074535</c:v>
                </c:pt>
                <c:pt idx="171">
                  <c:v>2.0184650694074748</c:v>
                </c:pt>
                <c:pt idx="172">
                  <c:v>2.0881038791677229</c:v>
                </c:pt>
                <c:pt idx="173">
                  <c:v>2.0881038791677433</c:v>
                </c:pt>
                <c:pt idx="174">
                  <c:v>2.1550084470972886</c:v>
                </c:pt>
                <c:pt idx="175">
                  <c:v>2.1550084470973072</c:v>
                </c:pt>
                <c:pt idx="176">
                  <c:v>2.2187934350968708</c:v>
                </c:pt>
                <c:pt idx="177">
                  <c:v>2.2187934350968894</c:v>
                </c:pt>
                <c:pt idx="178">
                  <c:v>2.279082072246073</c:v>
                </c:pt>
                <c:pt idx="179">
                  <c:v>2.2790820722460907</c:v>
                </c:pt>
                <c:pt idx="180">
                  <c:v>2.3355100073841353</c:v>
                </c:pt>
                <c:pt idx="181">
                  <c:v>2.3355100073841517</c:v>
                </c:pt>
                <c:pt idx="182">
                  <c:v>2.3877291334927535</c:v>
                </c:pt>
                <c:pt idx="183">
                  <c:v>2.3877291334927881</c:v>
                </c:pt>
                <c:pt idx="184">
                  <c:v>2.4354113266913857</c:v>
                </c:pt>
                <c:pt idx="185">
                  <c:v>2.4354113266914124</c:v>
                </c:pt>
                <c:pt idx="186">
                  <c:v>2.4782520424887364</c:v>
                </c:pt>
                <c:pt idx="187">
                  <c:v>2.47825204248876</c:v>
                </c:pt>
                <c:pt idx="188">
                  <c:v>2.515973712906006</c:v>
                </c:pt>
                <c:pt idx="189">
                  <c:v>2.5159737129060273</c:v>
                </c:pt>
                <c:pt idx="190">
                  <c:v>2.5483288902055783</c:v>
                </c:pt>
                <c:pt idx="191">
                  <c:v>2.5483288902055961</c:v>
                </c:pt>
                <c:pt idx="192">
                  <c:v>2.5751030862020867</c:v>
                </c:pt>
                <c:pt idx="193">
                  <c:v>2.5751030862021014</c:v>
                </c:pt>
                <c:pt idx="194">
                  <c:v>2.5961172604516967</c:v>
                </c:pt>
                <c:pt idx="195">
                  <c:v>2.5961172604517078</c:v>
                </c:pt>
                <c:pt idx="196">
                  <c:v>2.6112299159325771</c:v>
                </c:pt>
                <c:pt idx="197">
                  <c:v>2.6112299159325847</c:v>
                </c:pt>
                <c:pt idx="198">
                  <c:v>2.6203387670413418</c:v>
                </c:pt>
                <c:pt idx="199">
                  <c:v>2.6203387670413454</c:v>
                </c:pt>
                <c:pt idx="200">
                  <c:v>2.6233819517093426</c:v>
                </c:pt>
              </c:numCache>
            </c:numRef>
          </c:xVal>
          <c:yVal>
            <c:numRef>
              <c:f>'Ejercicios 1 - QQ Plot'!$H$2:$H$202</c:f>
              <c:numCache>
                <c:formatCode>General</c:formatCode>
                <c:ptCount val="201"/>
                <c:pt idx="0">
                  <c:v>-2.5775534637333442</c:v>
                </c:pt>
                <c:pt idx="1">
                  <c:v>-2.3282186283807245</c:v>
                </c:pt>
                <c:pt idx="2">
                  <c:v>-2.172065188377434</c:v>
                </c:pt>
                <c:pt idx="3">
                  <c:v>-2.0558083275969059</c:v>
                </c:pt>
                <c:pt idx="4">
                  <c:v>-1.962096556558788</c:v>
                </c:pt>
                <c:pt idx="5">
                  <c:v>-1.8829917018355982</c:v>
                </c:pt>
                <c:pt idx="6">
                  <c:v>-1.8141688045574798</c:v>
                </c:pt>
                <c:pt idx="7">
                  <c:v>-1.7530000992205501</c:v>
                </c:pt>
                <c:pt idx="8">
                  <c:v>-1.6977643930643622</c:v>
                </c:pt>
                <c:pt idx="9">
                  <c:v>-1.647270359054515</c:v>
                </c:pt>
                <c:pt idx="10">
                  <c:v>-1.6006577837869165</c:v>
                </c:pt>
                <c:pt idx="11">
                  <c:v>-1.5572843681885635</c:v>
                </c:pt>
                <c:pt idx="12">
                  <c:v>-1.5166572861404921</c:v>
                </c:pt>
                <c:pt idx="13">
                  <c:v>-1.4783897677747135</c:v>
                </c:pt>
                <c:pt idx="14">
                  <c:v>-1.4421724471076582</c:v>
                </c:pt>
                <c:pt idx="15">
                  <c:v>-1.4077538164711501</c:v>
                </c:pt>
                <c:pt idx="16">
                  <c:v>-1.3749265122604892</c:v>
                </c:pt>
                <c:pt idx="17">
                  <c:v>-1.3435174558540319</c:v>
                </c:pt>
                <c:pt idx="18">
                  <c:v>-1.3133806146161413</c:v>
                </c:pt>
                <c:pt idx="19">
                  <c:v>-1.2843915870566902</c:v>
                </c:pt>
                <c:pt idx="20">
                  <c:v>-1.2564434852902633</c:v>
                </c:pt>
                <c:pt idx="21">
                  <c:v>-1.2294437576874973</c:v>
                </c:pt>
                <c:pt idx="22">
                  <c:v>-1.2033117045111732</c:v>
                </c:pt>
                <c:pt idx="23">
                  <c:v>-1.1779765121444501</c:v>
                </c:pt>
                <c:pt idx="24">
                  <c:v>-1.1533756807730084</c:v>
                </c:pt>
                <c:pt idx="25">
                  <c:v>-1.1294537543299947</c:v>
                </c:pt>
                <c:pt idx="26">
                  <c:v>-1.1061612853105833</c:v>
                </c:pt>
                <c:pt idx="27">
                  <c:v>-1.0834539840065045</c:v>
                </c:pt>
                <c:pt idx="28">
                  <c:v>-1.0612920139465944</c:v>
                </c:pt>
                <c:pt idx="29">
                  <c:v>-1.0396394042814592</c:v>
                </c:pt>
                <c:pt idx="30">
                  <c:v>-1.0184635564790134</c:v>
                </c:pt>
                <c:pt idx="31">
                  <c:v>-0.9977348276611584</c:v>
                </c:pt>
                <c:pt idx="32">
                  <c:v>-0.97742617666667431</c:v>
                </c:pt>
                <c:pt idx="33">
                  <c:v>-0.95751286179386585</c:v>
                </c:pt>
                <c:pt idx="34">
                  <c:v>-0.9379721813869607</c:v>
                </c:pt>
                <c:pt idx="35">
                  <c:v>-0.91878325014853468</c:v>
                </c:pt>
                <c:pt idx="36">
                  <c:v>-0.89992680540612835</c:v>
                </c:pt>
                <c:pt idx="37">
                  <c:v>-0.88138503862337314</c:v>
                </c:pt>
                <c:pt idx="38">
                  <c:v>-0.86314144829004624</c:v>
                </c:pt>
                <c:pt idx="39">
                  <c:v>-0.84518071100060788</c:v>
                </c:pt>
                <c:pt idx="40">
                  <c:v>-0.82748856807415949</c:v>
                </c:pt>
                <c:pt idx="41">
                  <c:v>-0.81005172550875171</c:v>
                </c:pt>
                <c:pt idx="42">
                  <c:v>-0.79285776542103525</c:v>
                </c:pt>
                <c:pt idx="43">
                  <c:v>-0.77589506741538461</c:v>
                </c:pt>
                <c:pt idx="44">
                  <c:v>-0.7591527385676623</c:v>
                </c:pt>
                <c:pt idx="45">
                  <c:v>-0.74262055090800305</c:v>
                </c:pt>
                <c:pt idx="46">
                  <c:v>-0.72628888545235293</c:v>
                </c:pt>
                <c:pt idx="47">
                  <c:v>-0.71014868197039926</c:v>
                </c:pt>
                <c:pt idx="48">
                  <c:v>-0.69419139379290939</c:v>
                </c:pt>
                <c:pt idx="49">
                  <c:v>-0.6784089470585416</c:v>
                </c:pt>
                <c:pt idx="50">
                  <c:v>-0.66279370388200876</c:v>
                </c:pt>
                <c:pt idx="51">
                  <c:v>-0.64733842899477267</c:v>
                </c:pt>
                <c:pt idx="52">
                  <c:v>-0.6320362594683282</c:v>
                </c:pt>
                <c:pt idx="53">
                  <c:v>-0.61688067718030359</c:v>
                </c:pt>
                <c:pt idx="54">
                  <c:v>-0.60186548372653059</c:v>
                </c:pt>
                <c:pt idx="55">
                  <c:v>-0.58698477751904532</c:v>
                </c:pt>
                <c:pt idx="56">
                  <c:v>-0.57223293284163868</c:v>
                </c:pt>
                <c:pt idx="57">
                  <c:v>-0.5576045806619061</c:v>
                </c:pt>
                <c:pt idx="58">
                  <c:v>-0.54309459102236668</c:v>
                </c:pt>
                <c:pt idx="59">
                  <c:v>-0.52869805685372651</c:v>
                </c:pt>
                <c:pt idx="60">
                  <c:v>-0.51441027907117398</c:v>
                </c:pt>
                <c:pt idx="61">
                  <c:v>-0.50022675283013474</c:v>
                </c:pt>
                <c:pt idx="62">
                  <c:v>-0.48614315483147497</c:v>
                </c:pt>
                <c:pt idx="63">
                  <c:v>-0.47215533157803313</c:v>
                </c:pt>
                <c:pt idx="64">
                  <c:v>-0.4582592884947746</c:v>
                </c:pt>
                <c:pt idx="65">
                  <c:v>-0.44445117983404492</c:v>
                </c:pt>
                <c:pt idx="66">
                  <c:v>-0.43072729929545805</c:v>
                </c:pt>
                <c:pt idx="67">
                  <c:v>-0.41708407129710595</c:v>
                </c:pt>
                <c:pt idx="68">
                  <c:v>-0.40351804284106418</c:v>
                </c:pt>
                <c:pt idx="69">
                  <c:v>-0.39002587592177079</c:v>
                </c:pt>
                <c:pt idx="70">
                  <c:v>-0.37660434043080432</c:v>
                </c:pt>
                <c:pt idx="71">
                  <c:v>-0.3632503075160049</c:v>
                </c:pt>
                <c:pt idx="72">
                  <c:v>-0.34996074335679872</c:v>
                </c:pt>
                <c:pt idx="73">
                  <c:v>-0.3367327033210944</c:v>
                </c:pt>
                <c:pt idx="74">
                  <c:v>-0.32356332647224195</c:v>
                </c:pt>
                <c:pt idx="75">
                  <c:v>-0.31044983039733853</c:v>
                </c:pt>
                <c:pt idx="76">
                  <c:v>-0.29738950633067207</c:v>
                </c:pt>
                <c:pt idx="77">
                  <c:v>-0.28437971454833044</c:v>
                </c:pt>
                <c:pt idx="78">
                  <c:v>-0.27141788001202138</c:v>
                </c:pt>
                <c:pt idx="79">
                  <c:v>-0.25850148824195235</c:v>
                </c:pt>
                <c:pt idx="80">
                  <c:v>-0.2456280814002425</c:v>
                </c:pt>
                <c:pt idx="81">
                  <c:v>-0.2327952545678045</c:v>
                </c:pt>
                <c:pt idx="82">
                  <c:v>-0.22000065219894216</c:v>
                </c:pt>
                <c:pt idx="83">
                  <c:v>-0.20724196473909773</c:v>
                </c:pt>
                <c:pt idx="84">
                  <c:v>-0.19451692539224538</c:v>
                </c:pt>
                <c:pt idx="85">
                  <c:v>-0.18182330702538813</c:v>
                </c:pt>
                <c:pt idx="86">
                  <c:v>-0.16915891919847634</c:v>
                </c:pt>
                <c:pt idx="87">
                  <c:v>-0.15652160530884426</c:v>
                </c:pt>
                <c:pt idx="88">
                  <c:v>-0.14390923983995693</c:v>
                </c:pt>
                <c:pt idx="89">
                  <c:v>-0.13131972570488509</c:v>
                </c:pt>
                <c:pt idx="90">
                  <c:v>-0.11875099167548626</c:v>
                </c:pt>
                <c:pt idx="91">
                  <c:v>-0.10620098988876954</c:v>
                </c:pt>
                <c:pt idx="92">
                  <c:v>-9.3667693422364987E-2</c:v>
                </c:pt>
                <c:pt idx="93">
                  <c:v>-8.1149093931413466E-2</c:v>
                </c:pt>
                <c:pt idx="94">
                  <c:v>-6.8643199339536484E-2</c:v>
                </c:pt>
                <c:pt idx="95">
                  <c:v>-5.6148031576848806E-2</c:v>
                </c:pt>
                <c:pt idx="96">
                  <c:v>-4.36616243582355E-2</c:v>
                </c:pt>
                <c:pt idx="97">
                  <c:v>-3.1182020995336329E-2</c:v>
                </c:pt>
                <c:pt idx="98">
                  <c:v>-1.8707272235864054E-2</c:v>
                </c:pt>
                <c:pt idx="99">
                  <c:v>-6.2354341240311497E-3</c:v>
                </c:pt>
                <c:pt idx="100">
                  <c:v>6.23543412402642E-3</c:v>
                </c:pt>
                <c:pt idx="101">
                  <c:v>1.8707272235859322E-2</c:v>
                </c:pt>
                <c:pt idx="102">
                  <c:v>3.1182020995331596E-2</c:v>
                </c:pt>
                <c:pt idx="103">
                  <c:v>4.3661624358230768E-2</c:v>
                </c:pt>
                <c:pt idx="104">
                  <c:v>5.6148031576844067E-2</c:v>
                </c:pt>
                <c:pt idx="105">
                  <c:v>6.8643199339531752E-2</c:v>
                </c:pt>
                <c:pt idx="106">
                  <c:v>8.1149093931408733E-2</c:v>
                </c:pt>
                <c:pt idx="107">
                  <c:v>9.366769342236024E-2</c:v>
                </c:pt>
                <c:pt idx="108">
                  <c:v>0.10620098988876477</c:v>
                </c:pt>
                <c:pt idx="109">
                  <c:v>0.1187509916754815</c:v>
                </c:pt>
                <c:pt idx="110">
                  <c:v>0.13131972570488032</c:v>
                </c:pt>
                <c:pt idx="111">
                  <c:v>0.14390923983995219</c:v>
                </c:pt>
                <c:pt idx="112">
                  <c:v>0.15652160530883949</c:v>
                </c:pt>
                <c:pt idx="113">
                  <c:v>0.16915891919847151</c:v>
                </c:pt>
                <c:pt idx="114">
                  <c:v>0.1818233070253833</c:v>
                </c:pt>
                <c:pt idx="115">
                  <c:v>0.19451692539224055</c:v>
                </c:pt>
                <c:pt idx="116">
                  <c:v>0.20724196473909287</c:v>
                </c:pt>
                <c:pt idx="117">
                  <c:v>0.22000065219893733</c:v>
                </c:pt>
                <c:pt idx="118">
                  <c:v>0.23279525456779965</c:v>
                </c:pt>
                <c:pt idx="119">
                  <c:v>0.24562808140023765</c:v>
                </c:pt>
                <c:pt idx="120">
                  <c:v>0.25850148824194741</c:v>
                </c:pt>
                <c:pt idx="121">
                  <c:v>0.27141788001201655</c:v>
                </c:pt>
                <c:pt idx="122">
                  <c:v>0.2843797145483255</c:v>
                </c:pt>
                <c:pt idx="123">
                  <c:v>0.29738950633066713</c:v>
                </c:pt>
                <c:pt idx="124">
                  <c:v>0.31044983039733359</c:v>
                </c:pt>
                <c:pt idx="125">
                  <c:v>0.3235633264722369</c:v>
                </c:pt>
                <c:pt idx="126">
                  <c:v>0.33673270332108945</c:v>
                </c:pt>
                <c:pt idx="127">
                  <c:v>0.34996074335679367</c:v>
                </c:pt>
                <c:pt idx="128">
                  <c:v>0.36325030751599985</c:v>
                </c:pt>
                <c:pt idx="129">
                  <c:v>0.37660434043079921</c:v>
                </c:pt>
                <c:pt idx="130">
                  <c:v>0.39002587592176563</c:v>
                </c:pt>
                <c:pt idx="131">
                  <c:v>0.40351804284105913</c:v>
                </c:pt>
                <c:pt idx="132">
                  <c:v>0.41708407129710084</c:v>
                </c:pt>
                <c:pt idx="133">
                  <c:v>0.43072729929545278</c:v>
                </c:pt>
                <c:pt idx="134">
                  <c:v>0.44445117983403964</c:v>
                </c:pt>
                <c:pt idx="135">
                  <c:v>0.45825928849476943</c:v>
                </c:pt>
                <c:pt idx="136">
                  <c:v>0.47215533157802764</c:v>
                </c:pt>
                <c:pt idx="137">
                  <c:v>0.48614315483146986</c:v>
                </c:pt>
                <c:pt idx="138">
                  <c:v>0.50022675283012941</c:v>
                </c:pt>
                <c:pt idx="139">
                  <c:v>0.51441027907116876</c:v>
                </c:pt>
                <c:pt idx="140">
                  <c:v>0.52869805685372095</c:v>
                </c:pt>
                <c:pt idx="141">
                  <c:v>0.54309459102236113</c:v>
                </c:pt>
                <c:pt idx="142">
                  <c:v>0.55760458066190055</c:v>
                </c:pt>
                <c:pt idx="143">
                  <c:v>0.57223293284163312</c:v>
                </c:pt>
                <c:pt idx="144">
                  <c:v>0.58698477751903955</c:v>
                </c:pt>
                <c:pt idx="145">
                  <c:v>0.6018654837265246</c:v>
                </c:pt>
                <c:pt idx="146">
                  <c:v>0.61688067718029782</c:v>
                </c:pt>
                <c:pt idx="147">
                  <c:v>0.63203625946832265</c:v>
                </c:pt>
                <c:pt idx="148">
                  <c:v>0.64733842899476657</c:v>
                </c:pt>
                <c:pt idx="149">
                  <c:v>0.66279370388200265</c:v>
                </c:pt>
                <c:pt idx="150">
                  <c:v>0.67840894705853561</c:v>
                </c:pt>
                <c:pt idx="151">
                  <c:v>0.69419139379290307</c:v>
                </c:pt>
                <c:pt idx="152">
                  <c:v>0.71014868197039294</c:v>
                </c:pt>
                <c:pt idx="153">
                  <c:v>0.72628888545234704</c:v>
                </c:pt>
                <c:pt idx="154">
                  <c:v>0.74262055090799639</c:v>
                </c:pt>
                <c:pt idx="155">
                  <c:v>0.75915273856765575</c:v>
                </c:pt>
                <c:pt idx="156">
                  <c:v>0.77589506741537784</c:v>
                </c:pt>
                <c:pt idx="157">
                  <c:v>0.7928577654210287</c:v>
                </c:pt>
                <c:pt idx="158">
                  <c:v>0.81005172550874482</c:v>
                </c:pt>
                <c:pt idx="159">
                  <c:v>0.82748856807415183</c:v>
                </c:pt>
                <c:pt idx="160">
                  <c:v>0.84518071100060088</c:v>
                </c:pt>
                <c:pt idx="161">
                  <c:v>0.86314144829003836</c:v>
                </c:pt>
                <c:pt idx="162">
                  <c:v>0.88138503862336359</c:v>
                </c:pt>
                <c:pt idx="163">
                  <c:v>0.89992680540611891</c:v>
                </c:pt>
                <c:pt idx="164">
                  <c:v>0.91878325014852724</c:v>
                </c:pt>
                <c:pt idx="165">
                  <c:v>0.9379721813869516</c:v>
                </c:pt>
                <c:pt idx="166">
                  <c:v>0.95751286179385642</c:v>
                </c:pt>
                <c:pt idx="167">
                  <c:v>0.9774261766666662</c:v>
                </c:pt>
                <c:pt idx="168">
                  <c:v>0.99773482766114863</c:v>
                </c:pt>
                <c:pt idx="169">
                  <c:v>1.0184635564790032</c:v>
                </c:pt>
                <c:pt idx="170">
                  <c:v>1.0396394042814439</c:v>
                </c:pt>
                <c:pt idx="171">
                  <c:v>1.0612920139465838</c:v>
                </c:pt>
                <c:pt idx="172">
                  <c:v>1.0834539840064927</c:v>
                </c:pt>
                <c:pt idx="173">
                  <c:v>1.1061612853105716</c:v>
                </c:pt>
                <c:pt idx="174">
                  <c:v>1.1294537543299825</c:v>
                </c:pt>
                <c:pt idx="175">
                  <c:v>1.1533756807729962</c:v>
                </c:pt>
                <c:pt idx="176">
                  <c:v>1.177976512144437</c:v>
                </c:pt>
                <c:pt idx="177">
                  <c:v>1.2033117045111585</c:v>
                </c:pt>
                <c:pt idx="178">
                  <c:v>1.2294437576874828</c:v>
                </c:pt>
                <c:pt idx="179">
                  <c:v>1.2564434852902497</c:v>
                </c:pt>
                <c:pt idx="180">
                  <c:v>1.2843915870566749</c:v>
                </c:pt>
                <c:pt idx="181">
                  <c:v>1.3133806146161242</c:v>
                </c:pt>
                <c:pt idx="182">
                  <c:v>1.3435174558540153</c:v>
                </c:pt>
                <c:pt idx="183">
                  <c:v>1.3749265122604699</c:v>
                </c:pt>
                <c:pt idx="184">
                  <c:v>1.4077538164711298</c:v>
                </c:pt>
                <c:pt idx="185">
                  <c:v>1.442172447107638</c:v>
                </c:pt>
                <c:pt idx="186">
                  <c:v>1.4783897677746927</c:v>
                </c:pt>
                <c:pt idx="187">
                  <c:v>1.5166572861404692</c:v>
                </c:pt>
                <c:pt idx="188">
                  <c:v>1.5572843681885382</c:v>
                </c:pt>
                <c:pt idx="189">
                  <c:v>1.6006577837868894</c:v>
                </c:pt>
                <c:pt idx="190">
                  <c:v>1.6472703590544855</c:v>
                </c:pt>
                <c:pt idx="191">
                  <c:v>1.6977643930643302</c:v>
                </c:pt>
                <c:pt idx="192">
                  <c:v>1.7530000992205146</c:v>
                </c:pt>
                <c:pt idx="193">
                  <c:v>1.81416880455744</c:v>
                </c:pt>
                <c:pt idx="194">
                  <c:v>1.8829917018355524</c:v>
                </c:pt>
                <c:pt idx="195">
                  <c:v>1.9620965565587341</c:v>
                </c:pt>
                <c:pt idx="196">
                  <c:v>2.0558083275968415</c:v>
                </c:pt>
                <c:pt idx="197">
                  <c:v>2.1720651883773505</c:v>
                </c:pt>
                <c:pt idx="198">
                  <c:v>2.3282186283806032</c:v>
                </c:pt>
                <c:pt idx="199">
                  <c:v>2.5775534637331226</c:v>
                </c:pt>
                <c:pt idx="200">
                  <c:v>7.7950304763187308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A-44E0-9A09-23C3D3945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02480"/>
        <c:axId val="1329203920"/>
      </c:scatterChart>
      <c:valAx>
        <c:axId val="132920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03920"/>
        <c:crosses val="autoZero"/>
        <c:crossBetween val="midCat"/>
      </c:valAx>
      <c:valAx>
        <c:axId val="13292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0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3 - HP'!$C$3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'Ejercicio 3 - HP'!$A$3:$A$98</c15:sqref>
                  </c15:fullRef>
                </c:ext>
              </c:extLst>
              <c:f>'Ejercicio 3 - HP'!$A$4:$A$98</c:f>
              <c:strCache>
                <c:ptCount val="95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  <c:pt idx="90">
                  <c:v>2019</c:v>
                </c:pt>
                <c:pt idx="91">
                  <c:v>2020</c:v>
                </c:pt>
                <c:pt idx="92">
                  <c:v>2021</c:v>
                </c:pt>
                <c:pt idx="93">
                  <c:v>2022</c:v>
                </c:pt>
                <c:pt idx="94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'Ejercicio 3 - HP'!$C$4:$C$98</c15:sqref>
                  </c15:fullRef>
                </c:ext>
              </c:extLst>
              <c:f>'Ejercicio 3 - HP'!$C$5:$C$98</c:f>
              <c:numCache>
                <c:formatCode>General</c:formatCode>
                <c:ptCount val="94"/>
                <c:pt idx="0">
                  <c:v>6.9937357080608802</c:v>
                </c:pt>
                <c:pt idx="1">
                  <c:v>6.9275353570044755</c:v>
                </c:pt>
                <c:pt idx="2">
                  <c:v>6.789437850563373</c:v>
                </c:pt>
                <c:pt idx="3">
                  <c:v>6.7769983197696932</c:v>
                </c:pt>
                <c:pt idx="4">
                  <c:v>6.8796263439930065</c:v>
                </c:pt>
                <c:pt idx="5">
                  <c:v>6.9649254705305061</c:v>
                </c:pt>
                <c:pt idx="6">
                  <c:v>7.0861114841509165</c:v>
                </c:pt>
                <c:pt idx="7">
                  <c:v>7.1360877445653568</c:v>
                </c:pt>
                <c:pt idx="8">
                  <c:v>7.1023915310317287</c:v>
                </c:pt>
                <c:pt idx="9">
                  <c:v>7.179586132032763</c:v>
                </c:pt>
                <c:pt idx="10">
                  <c:v>7.2640826625287529</c:v>
                </c:pt>
                <c:pt idx="11">
                  <c:v>7.4271732822996661</c:v>
                </c:pt>
                <c:pt idx="12">
                  <c:v>7.6001731936923713</c:v>
                </c:pt>
                <c:pt idx="13">
                  <c:v>7.7573765809444222</c:v>
                </c:pt>
                <c:pt idx="14">
                  <c:v>7.833898119063992</c:v>
                </c:pt>
                <c:pt idx="15">
                  <c:v>7.8240688105963763</c:v>
                </c:pt>
                <c:pt idx="16">
                  <c:v>7.7007075222076677</c:v>
                </c:pt>
                <c:pt idx="17">
                  <c:v>7.6891944328847428</c:v>
                </c:pt>
                <c:pt idx="18">
                  <c:v>7.7295713618988335</c:v>
                </c:pt>
                <c:pt idx="19">
                  <c:v>7.7239728259307459</c:v>
                </c:pt>
                <c:pt idx="20">
                  <c:v>7.8073197028339933</c:v>
                </c:pt>
                <c:pt idx="21">
                  <c:v>7.8846969852666708</c:v>
                </c:pt>
                <c:pt idx="22">
                  <c:v>7.9247246636785924</c:v>
                </c:pt>
                <c:pt idx="23">
                  <c:v>7.9705369150760426</c:v>
                </c:pt>
                <c:pt idx="24">
                  <c:v>7.9647494229531972</c:v>
                </c:pt>
                <c:pt idx="25">
                  <c:v>8.0336668611947353</c:v>
                </c:pt>
                <c:pt idx="26">
                  <c:v>8.0547655914506304</c:v>
                </c:pt>
                <c:pt idx="27">
                  <c:v>8.0756028541967382</c:v>
                </c:pt>
                <c:pt idx="28">
                  <c:v>8.0681573143665446</c:v>
                </c:pt>
                <c:pt idx="29">
                  <c:v>8.1351772890420957</c:v>
                </c:pt>
                <c:pt idx="30">
                  <c:v>8.1605959587436203</c:v>
                </c:pt>
                <c:pt idx="31">
                  <c:v>8.1859258657144469</c:v>
                </c:pt>
                <c:pt idx="32">
                  <c:v>8.2454170135228981</c:v>
                </c:pt>
                <c:pt idx="33">
                  <c:v>8.2880672814244392</c:v>
                </c:pt>
                <c:pt idx="34">
                  <c:v>8.344095444197027</c:v>
                </c:pt>
                <c:pt idx="35">
                  <c:v>8.407055728737463</c:v>
                </c:pt>
                <c:pt idx="36">
                  <c:v>8.4709253535056792</c:v>
                </c:pt>
                <c:pt idx="37">
                  <c:v>8.4979826448056901</c:v>
                </c:pt>
                <c:pt idx="38">
                  <c:v>8.5459582806927141</c:v>
                </c:pt>
                <c:pt idx="39">
                  <c:v>8.5767054771691704</c:v>
                </c:pt>
                <c:pt idx="40">
                  <c:v>8.5785499686708668</c:v>
                </c:pt>
                <c:pt idx="41">
                  <c:v>8.6109467056997779</c:v>
                </c:pt>
                <c:pt idx="42">
                  <c:v>8.6621672661302114</c:v>
                </c:pt>
                <c:pt idx="43">
                  <c:v>8.7170879313573018</c:v>
                </c:pt>
                <c:pt idx="44">
                  <c:v>8.7116677668759515</c:v>
                </c:pt>
                <c:pt idx="45">
                  <c:v>8.7096094580791519</c:v>
                </c:pt>
                <c:pt idx="46">
                  <c:v>8.7620883714496216</c:v>
                </c:pt>
                <c:pt idx="47">
                  <c:v>8.8072929389349497</c:v>
                </c:pt>
                <c:pt idx="48">
                  <c:v>8.8611673608972303</c:v>
                </c:pt>
                <c:pt idx="49">
                  <c:v>8.8923364021998506</c:v>
                </c:pt>
                <c:pt idx="50">
                  <c:v>8.889765342494373</c:v>
                </c:pt>
                <c:pt idx="51">
                  <c:v>8.9148257046845458</c:v>
                </c:pt>
                <c:pt idx="52">
                  <c:v>8.8966310433600579</c:v>
                </c:pt>
                <c:pt idx="53">
                  <c:v>8.9414494350430527</c:v>
                </c:pt>
                <c:pt idx="54">
                  <c:v>9.0113154880895205</c:v>
                </c:pt>
                <c:pt idx="55">
                  <c:v>9.052165405558867</c:v>
                </c:pt>
                <c:pt idx="56">
                  <c:v>9.0862059463776568</c:v>
                </c:pt>
                <c:pt idx="57">
                  <c:v>9.1201689162840829</c:v>
                </c:pt>
                <c:pt idx="58">
                  <c:v>9.1610899368983461</c:v>
                </c:pt>
                <c:pt idx="59">
                  <c:v>9.1971541141541273</c:v>
                </c:pt>
                <c:pt idx="60">
                  <c:v>9.2158381315625473</c:v>
                </c:pt>
                <c:pt idx="61">
                  <c:v>9.2147544157354861</c:v>
                </c:pt>
                <c:pt idx="62">
                  <c:v>9.2493731828615537</c:v>
                </c:pt>
                <c:pt idx="63">
                  <c:v>9.2765193281142135</c:v>
                </c:pt>
                <c:pt idx="64">
                  <c:v>9.3160190670095826</c:v>
                </c:pt>
                <c:pt idx="65">
                  <c:v>9.3425093869856237</c:v>
                </c:pt>
                <c:pt idx="66">
                  <c:v>9.3795428318431942</c:v>
                </c:pt>
                <c:pt idx="67">
                  <c:v>9.4230536364767872</c:v>
                </c:pt>
                <c:pt idx="68">
                  <c:v>9.4669091055201644</c:v>
                </c:pt>
                <c:pt idx="69">
                  <c:v>9.5136822373181698</c:v>
                </c:pt>
                <c:pt idx="70">
                  <c:v>9.5536486892628911</c:v>
                </c:pt>
                <c:pt idx="71">
                  <c:v>9.5631587087564736</c:v>
                </c:pt>
                <c:pt idx="72">
                  <c:v>9.58002022431711</c:v>
                </c:pt>
                <c:pt idx="73">
                  <c:v>9.6075926469074897</c:v>
                </c:pt>
                <c:pt idx="74">
                  <c:v>9.6453485540468638</c:v>
                </c:pt>
                <c:pt idx="75">
                  <c:v>9.6795910303104602</c:v>
                </c:pt>
                <c:pt idx="76">
                  <c:v>9.7070557934086086</c:v>
                </c:pt>
                <c:pt idx="77">
                  <c:v>9.7268962464510693</c:v>
                </c:pt>
                <c:pt idx="78">
                  <c:v>9.7280314743176195</c:v>
                </c:pt>
                <c:pt idx="79">
                  <c:v>9.7019287405930381</c:v>
                </c:pt>
                <c:pt idx="80">
                  <c:v>9.7285238601453656</c:v>
                </c:pt>
                <c:pt idx="81">
                  <c:v>9.7440468216964451</c:v>
                </c:pt>
                <c:pt idx="82">
                  <c:v>9.766679884492028</c:v>
                </c:pt>
                <c:pt idx="83">
                  <c:v>9.7876370420994157</c:v>
                </c:pt>
                <c:pt idx="84">
                  <c:v>9.8125620161183758</c:v>
                </c:pt>
                <c:pt idx="85">
                  <c:v>9.8415920422329251</c:v>
                </c:pt>
                <c:pt idx="86">
                  <c:v>9.8596230175134423</c:v>
                </c:pt>
                <c:pt idx="87">
                  <c:v>9.883902103655009</c:v>
                </c:pt>
                <c:pt idx="88">
                  <c:v>9.9131356595064375</c:v>
                </c:pt>
                <c:pt idx="89">
                  <c:v>9.9375066356380533</c:v>
                </c:pt>
                <c:pt idx="90">
                  <c:v>9.9151232939697831</c:v>
                </c:pt>
                <c:pt idx="91">
                  <c:v>9.9715055756794673</c:v>
                </c:pt>
                <c:pt idx="92">
                  <c:v>9.9906756097502214</c:v>
                </c:pt>
                <c:pt idx="93">
                  <c:v>10.015670000807244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8-4827-ACE3-631C5DF300A4}"/>
            </c:ext>
          </c:extLst>
        </c:ser>
        <c:ser>
          <c:idx val="1"/>
          <c:order val="1"/>
          <c:tx>
            <c:strRef>
              <c:f>'Ejercicio 3 - HP'!$D$3</c:f>
              <c:strCache>
                <c:ptCount val="1"/>
                <c:pt idx="0">
                  <c:v>yg_hp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'Ejercicio 3 - HP'!$A$3:$A$98</c15:sqref>
                  </c15:fullRef>
                </c:ext>
              </c:extLst>
              <c:f>'Ejercicio 3 - HP'!$A$4:$A$98</c:f>
              <c:strCache>
                <c:ptCount val="95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  <c:pt idx="90">
                  <c:v>2019</c:v>
                </c:pt>
                <c:pt idx="91">
                  <c:v>2020</c:v>
                </c:pt>
                <c:pt idx="92">
                  <c:v>2021</c:v>
                </c:pt>
                <c:pt idx="93">
                  <c:v>2022</c:v>
                </c:pt>
                <c:pt idx="94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'Ejercicio 3 - HP'!$D$4:$D$98</c15:sqref>
                  </c15:fullRef>
                </c:ext>
              </c:extLst>
              <c:f>'Ejercicio 3 - HP'!$D$5:$D$98</c:f>
              <c:numCache>
                <c:formatCode>General</c:formatCode>
                <c:ptCount val="94"/>
                <c:pt idx="0">
                  <c:v>6.9853195663985304</c:v>
                </c:pt>
                <c:pt idx="1">
                  <c:v>6.897454408993192</c:v>
                </c:pt>
                <c:pt idx="2">
                  <c:v>6.8273838583209523</c:v>
                </c:pt>
                <c:pt idx="3">
                  <c:v>6.8181685238679464</c:v>
                </c:pt>
                <c:pt idx="4">
                  <c:v>6.8750401743159646</c:v>
                </c:pt>
                <c:pt idx="5">
                  <c:v>6.9617737439545939</c:v>
                </c:pt>
                <c:pt idx="6">
                  <c:v>7.0464647432654743</c:v>
                </c:pt>
                <c:pt idx="7">
                  <c:v>7.1001985962105385</c:v>
                </c:pt>
                <c:pt idx="8">
                  <c:v>7.1336589460197217</c:v>
                </c:pt>
                <c:pt idx="9">
                  <c:v>7.1933240160552199</c:v>
                </c:pt>
                <c:pt idx="10">
                  <c:v>7.2944816510407993</c:v>
                </c:pt>
                <c:pt idx="11">
                  <c:v>7.4386553767311918</c:v>
                </c:pt>
                <c:pt idx="12">
                  <c:v>7.5968506613907714</c:v>
                </c:pt>
                <c:pt idx="13">
                  <c:v>7.7285319416745208</c:v>
                </c:pt>
                <c:pt idx="14">
                  <c:v>7.7964477829696133</c:v>
                </c:pt>
                <c:pt idx="15">
                  <c:v>7.7921714142536</c:v>
                </c:pt>
                <c:pt idx="16">
                  <c:v>7.7446389043864041</c:v>
                </c:pt>
                <c:pt idx="17">
                  <c:v>7.7145245131837283</c:v>
                </c:pt>
                <c:pt idx="18">
                  <c:v>7.7183714405050869</c:v>
                </c:pt>
                <c:pt idx="19">
                  <c:v>7.7474823366468177</c:v>
                </c:pt>
                <c:pt idx="20">
                  <c:v>7.8043618835377799</c:v>
                </c:pt>
                <c:pt idx="21">
                  <c:v>7.8679763494420012</c:v>
                </c:pt>
                <c:pt idx="22">
                  <c:v>7.9202244124982997</c:v>
                </c:pt>
                <c:pt idx="23">
                  <c:v>7.9595875006850267</c:v>
                </c:pt>
                <c:pt idx="24">
                  <c:v>7.9890559211916354</c:v>
                </c:pt>
                <c:pt idx="25">
                  <c:v>8.0224408308024273</c:v>
                </c:pt>
                <c:pt idx="26">
                  <c:v>8.0491689990206012</c:v>
                </c:pt>
                <c:pt idx="27">
                  <c:v>8.0697773705422193</c:v>
                </c:pt>
                <c:pt idx="28">
                  <c:v>8.090398761731656</c:v>
                </c:pt>
                <c:pt idx="29">
                  <c:v>8.1229953498053682</c:v>
                </c:pt>
                <c:pt idx="30">
                  <c:v>8.1571915722534243</c:v>
                </c:pt>
                <c:pt idx="31">
                  <c:v>8.1947732400605275</c:v>
                </c:pt>
                <c:pt idx="32">
                  <c:v>8.2408866955250364</c:v>
                </c:pt>
                <c:pt idx="33">
                  <c:v>8.2916872545546934</c:v>
                </c:pt>
                <c:pt idx="34">
                  <c:v>8.3478914372133044</c:v>
                </c:pt>
                <c:pt idx="35">
                  <c:v>8.406478360766716</c:v>
                </c:pt>
                <c:pt idx="36">
                  <c:v>8.4605085010450658</c:v>
                </c:pt>
                <c:pt idx="37">
                  <c:v>8.5037374852010537</c:v>
                </c:pt>
                <c:pt idx="38">
                  <c:v>8.540246574390375</c:v>
                </c:pt>
                <c:pt idx="39">
                  <c:v>8.5681890111967807</c:v>
                </c:pt>
                <c:pt idx="40">
                  <c:v>8.5913673582563383</c:v>
                </c:pt>
                <c:pt idx="41">
                  <c:v>8.6220793906041973</c:v>
                </c:pt>
                <c:pt idx="42">
                  <c:v>8.6598053646457114</c:v>
                </c:pt>
                <c:pt idx="43">
                  <c:v>8.6928087862355792</c:v>
                </c:pt>
                <c:pt idx="44">
                  <c:v>8.7116032169075481</c:v>
                </c:pt>
                <c:pt idx="45">
                  <c:v>8.7309014978802129</c:v>
                </c:pt>
                <c:pt idx="46">
                  <c:v>8.7655213351202619</c:v>
                </c:pt>
                <c:pt idx="47">
                  <c:v>8.8088782317891994</c:v>
                </c:pt>
                <c:pt idx="48">
                  <c:v>8.8508830159538316</c:v>
                </c:pt>
                <c:pt idx="49">
                  <c:v>8.8797687736221356</c:v>
                </c:pt>
                <c:pt idx="50">
                  <c:v>8.8940762512544094</c:v>
                </c:pt>
                <c:pt idx="51">
                  <c:v>8.9047561576699277</c:v>
                </c:pt>
                <c:pt idx="52">
                  <c:v>8.9184675834352127</c:v>
                </c:pt>
                <c:pt idx="53">
                  <c:v>8.9518327123352375</c:v>
                </c:pt>
                <c:pt idx="54">
                  <c:v>8.9996029107849225</c:v>
                </c:pt>
                <c:pt idx="55">
                  <c:v>9.0460326630022152</c:v>
                </c:pt>
                <c:pt idx="56">
                  <c:v>9.0871067690949427</c:v>
                </c:pt>
                <c:pt idx="57">
                  <c:v>9.1248174073870345</c:v>
                </c:pt>
                <c:pt idx="58">
                  <c:v>9.1601759004197003</c:v>
                </c:pt>
                <c:pt idx="59">
                  <c:v>9.1894853309701379</c:v>
                </c:pt>
                <c:pt idx="60">
                  <c:v>9.2099603533870003</c:v>
                </c:pt>
                <c:pt idx="61">
                  <c:v>9.2264177122500168</c:v>
                </c:pt>
                <c:pt idx="62">
                  <c:v>9.2494744076083908</c:v>
                </c:pt>
                <c:pt idx="63">
                  <c:v>9.2779537970903583</c:v>
                </c:pt>
                <c:pt idx="64">
                  <c:v>9.3106122869511356</c:v>
                </c:pt>
                <c:pt idx="65">
                  <c:v>9.3446017101809407</c:v>
                </c:pt>
                <c:pt idx="66">
                  <c:v>9.3824631399620877</c:v>
                </c:pt>
                <c:pt idx="67">
                  <c:v>9.4246132368859428</c:v>
                </c:pt>
                <c:pt idx="68">
                  <c:v>9.4684381478447737</c:v>
                </c:pt>
                <c:pt idx="69">
                  <c:v>9.5097420076159711</c:v>
                </c:pt>
                <c:pt idx="70">
                  <c:v>9.542659896397252</c:v>
                </c:pt>
                <c:pt idx="71">
                  <c:v>9.565308372792968</c:v>
                </c:pt>
                <c:pt idx="72">
                  <c:v>9.5866148748859494</c:v>
                </c:pt>
                <c:pt idx="73">
                  <c:v>9.6133880439228481</c:v>
                </c:pt>
                <c:pt idx="74">
                  <c:v>9.6457326874844007</c:v>
                </c:pt>
                <c:pt idx="75">
                  <c:v>9.6778275870462771</c:v>
                </c:pt>
                <c:pt idx="76">
                  <c:v>9.7034834729927812</c:v>
                </c:pt>
                <c:pt idx="77">
                  <c:v>9.7182073932409185</c:v>
                </c:pt>
                <c:pt idx="78">
                  <c:v>9.7209710225630772</c:v>
                </c:pt>
                <c:pt idx="79">
                  <c:v>9.7193695563402915</c:v>
                </c:pt>
                <c:pt idx="80">
                  <c:v>9.728018005707419</c:v>
                </c:pt>
                <c:pt idx="81">
                  <c:v>9.7439905351034177</c:v>
                </c:pt>
                <c:pt idx="82">
                  <c:v>9.7648522548258221</c:v>
                </c:pt>
                <c:pt idx="83">
                  <c:v>9.7881263064538171</c:v>
                </c:pt>
                <c:pt idx="84">
                  <c:v>9.8130608465182245</c:v>
                </c:pt>
                <c:pt idx="85">
                  <c:v>9.8383916593596279</c:v>
                </c:pt>
                <c:pt idx="86">
                  <c:v>9.8622342664736209</c:v>
                </c:pt>
                <c:pt idx="87">
                  <c:v>9.8858690173076926</c:v>
                </c:pt>
                <c:pt idx="88">
                  <c:v>9.9079237452460145</c:v>
                </c:pt>
                <c:pt idx="89">
                  <c:v>9.9249545383032558</c:v>
                </c:pt>
                <c:pt idx="90">
                  <c:v>9.9386937945781018</c:v>
                </c:pt>
                <c:pt idx="91">
                  <c:v>9.9633244614732419</c:v>
                </c:pt>
                <c:pt idx="92">
                  <c:v>9.9893788763826894</c:v>
                </c:pt>
                <c:pt idx="93">
                  <c:v>10.015550127488973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8-4827-ACE3-631C5DF3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580016"/>
        <c:axId val="1428570896"/>
      </c:lineChart>
      <c:lineChart>
        <c:grouping val="standard"/>
        <c:varyColors val="0"/>
        <c:ser>
          <c:idx val="2"/>
          <c:order val="2"/>
          <c:tx>
            <c:strRef>
              <c:f>'Ejercicio 3 - HP'!$I$3</c:f>
              <c:strCache>
                <c:ptCount val="1"/>
                <c:pt idx="0">
                  <c:v>ciclo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'Ejercicio 3 - HP'!$I$4:$I$98</c15:sqref>
                  </c15:fullRef>
                </c:ext>
              </c:extLst>
              <c:f>'Ejercicio 3 - HP'!$I$5:$I$98</c:f>
              <c:numCache>
                <c:formatCode>General</c:formatCode>
                <c:ptCount val="94"/>
                <c:pt idx="0">
                  <c:v>8.4161416623498297E-3</c:v>
                </c:pt>
                <c:pt idx="1">
                  <c:v>3.0080948011283581E-2</c:v>
                </c:pt>
                <c:pt idx="2">
                  <c:v>-3.7946007757579281E-2</c:v>
                </c:pt>
                <c:pt idx="3">
                  <c:v>-4.1170204098253116E-2</c:v>
                </c:pt>
                <c:pt idx="4">
                  <c:v>4.5861696770419513E-3</c:v>
                </c:pt>
                <c:pt idx="5">
                  <c:v>3.1517265759122282E-3</c:v>
                </c:pt>
                <c:pt idx="6">
                  <c:v>3.9646740885442178E-2</c:v>
                </c:pt>
                <c:pt idx="7">
                  <c:v>3.5889148354818268E-2</c:v>
                </c:pt>
                <c:pt idx="8">
                  <c:v>-3.1267414987993014E-2</c:v>
                </c:pt>
                <c:pt idx="9">
                  <c:v>-1.3737884022456903E-2</c:v>
                </c:pt>
                <c:pt idx="10">
                  <c:v>-3.0398988512046365E-2</c:v>
                </c:pt>
                <c:pt idx="11">
                  <c:v>-1.1482094431525702E-2</c:v>
                </c:pt>
                <c:pt idx="12">
                  <c:v>3.3225323015999564E-3</c:v>
                </c:pt>
                <c:pt idx="13">
                  <c:v>2.8844639269901329E-2</c:v>
                </c:pt>
                <c:pt idx="14">
                  <c:v>3.7450336094378756E-2</c:v>
                </c:pt>
                <c:pt idx="15">
                  <c:v>3.1897396342776219E-2</c:v>
                </c:pt>
                <c:pt idx="16">
                  <c:v>-4.3931382178736378E-2</c:v>
                </c:pt>
                <c:pt idx="17">
                  <c:v>-2.5330080298985536E-2</c:v>
                </c:pt>
                <c:pt idx="18">
                  <c:v>1.1199921393746592E-2</c:v>
                </c:pt>
                <c:pt idx="19">
                  <c:v>-2.350951071607188E-2</c:v>
                </c:pt>
                <c:pt idx="20">
                  <c:v>2.9578192962134153E-3</c:v>
                </c:pt>
                <c:pt idx="21">
                  <c:v>1.672063582466965E-2</c:v>
                </c:pt>
                <c:pt idx="22">
                  <c:v>4.5002511802927359E-3</c:v>
                </c:pt>
                <c:pt idx="23">
                  <c:v>1.0949414391015821E-2</c:v>
                </c:pt>
                <c:pt idx="24">
                  <c:v>-2.4306498238438223E-2</c:v>
                </c:pt>
                <c:pt idx="25">
                  <c:v>1.1226030392307962E-2</c:v>
                </c:pt>
                <c:pt idx="26">
                  <c:v>5.5965924300291903E-3</c:v>
                </c:pt>
                <c:pt idx="27">
                  <c:v>5.8254836545188482E-3</c:v>
                </c:pt>
                <c:pt idx="28">
                  <c:v>-2.2241447365111355E-2</c:v>
                </c:pt>
                <c:pt idx="29">
                  <c:v>1.2181939236727501E-2</c:v>
                </c:pt>
                <c:pt idx="30">
                  <c:v>3.4043864901960319E-3</c:v>
                </c:pt>
                <c:pt idx="31">
                  <c:v>-8.8473743460806276E-3</c:v>
                </c:pt>
                <c:pt idx="32">
                  <c:v>4.5303179978617436E-3</c:v>
                </c:pt>
                <c:pt idx="33">
                  <c:v>-3.6199731302541949E-3</c:v>
                </c:pt>
                <c:pt idx="34">
                  <c:v>-3.7959930162774214E-3</c:v>
                </c:pt>
                <c:pt idx="35">
                  <c:v>5.7736797074703361E-4</c:v>
                </c:pt>
                <c:pt idx="36">
                  <c:v>1.0416852460613413E-2</c:v>
                </c:pt>
                <c:pt idx="37">
                  <c:v>-5.7548403953635585E-3</c:v>
                </c:pt>
                <c:pt idx="38">
                  <c:v>5.7117063023390813E-3</c:v>
                </c:pt>
                <c:pt idx="39">
                  <c:v>8.5164659723897529E-3</c:v>
                </c:pt>
                <c:pt idx="40">
                  <c:v>-1.2817389585471517E-2</c:v>
                </c:pt>
                <c:pt idx="41">
                  <c:v>-1.1132684904419321E-2</c:v>
                </c:pt>
                <c:pt idx="42">
                  <c:v>2.3619014844999953E-3</c:v>
                </c:pt>
                <c:pt idx="43">
                  <c:v>2.4279145121722578E-2</c:v>
                </c:pt>
                <c:pt idx="44">
                  <c:v>6.454996840332683E-5</c:v>
                </c:pt>
                <c:pt idx="45">
                  <c:v>-2.129203980106098E-2</c:v>
                </c:pt>
                <c:pt idx="46">
                  <c:v>-3.4329636706402766E-3</c:v>
                </c:pt>
                <c:pt idx="47">
                  <c:v>-1.5852928542496869E-3</c:v>
                </c:pt>
                <c:pt idx="48">
                  <c:v>1.0284344943398693E-2</c:v>
                </c:pt>
                <c:pt idx="49">
                  <c:v>1.2567628577714984E-2</c:v>
                </c:pt>
                <c:pt idx="50">
                  <c:v>-4.3109087600363694E-3</c:v>
                </c:pt>
                <c:pt idx="51">
                  <c:v>1.0069547014618152E-2</c:v>
                </c:pt>
                <c:pt idx="52">
                  <c:v>-2.1836540075154787E-2</c:v>
                </c:pt>
                <c:pt idx="53">
                  <c:v>-1.03832772921848E-2</c:v>
                </c:pt>
                <c:pt idx="54">
                  <c:v>1.1712577304598071E-2</c:v>
                </c:pt>
                <c:pt idx="55">
                  <c:v>6.1327425566517491E-3</c:v>
                </c:pt>
                <c:pt idx="56">
                  <c:v>-9.0082271728597618E-4</c:v>
                </c:pt>
                <c:pt idx="57">
                  <c:v>-4.648491102951624E-3</c:v>
                </c:pt>
                <c:pt idx="58">
                  <c:v>9.1403647864574111E-4</c:v>
                </c:pt>
                <c:pt idx="59">
                  <c:v>7.6687831839894471E-3</c:v>
                </c:pt>
                <c:pt idx="60">
                  <c:v>5.8777781755470215E-3</c:v>
                </c:pt>
                <c:pt idx="61">
                  <c:v>-1.1663296514530685E-2</c:v>
                </c:pt>
                <c:pt idx="62">
                  <c:v>-1.0122474683704752E-4</c:v>
                </c:pt>
                <c:pt idx="63">
                  <c:v>-1.4344689761447427E-3</c:v>
                </c:pt>
                <c:pt idx="64">
                  <c:v>5.4067800584469694E-3</c:v>
                </c:pt>
                <c:pt idx="65">
                  <c:v>-2.0923231953169363E-3</c:v>
                </c:pt>
                <c:pt idx="66">
                  <c:v>-2.9203081188935442E-3</c:v>
                </c:pt>
                <c:pt idx="67">
                  <c:v>-1.5596004091555926E-3</c:v>
                </c:pt>
                <c:pt idx="68">
                  <c:v>-1.5290423246092644E-3</c:v>
                </c:pt>
                <c:pt idx="69">
                  <c:v>3.9402297021986499E-3</c:v>
                </c:pt>
                <c:pt idx="70">
                  <c:v>1.0988792865639141E-2</c:v>
                </c:pt>
                <c:pt idx="71">
                  <c:v>-2.1496640364944142E-3</c:v>
                </c:pt>
                <c:pt idx="72">
                  <c:v>-6.5946505688394552E-3</c:v>
                </c:pt>
                <c:pt idx="73">
                  <c:v>-5.7953970153583612E-3</c:v>
                </c:pt>
                <c:pt idx="74">
                  <c:v>-3.8413343753695983E-4</c:v>
                </c:pt>
                <c:pt idx="75">
                  <c:v>1.7634432641830955E-3</c:v>
                </c:pt>
                <c:pt idx="76">
                  <c:v>3.5723204158273347E-3</c:v>
                </c:pt>
                <c:pt idx="77">
                  <c:v>8.688853210150782E-3</c:v>
                </c:pt>
                <c:pt idx="78">
                  <c:v>7.0604517545422851E-3</c:v>
                </c:pt>
                <c:pt idx="79">
                  <c:v>-1.7440815747253424E-2</c:v>
                </c:pt>
                <c:pt idx="80">
                  <c:v>5.0585443794659568E-4</c:v>
                </c:pt>
                <c:pt idx="81">
                  <c:v>5.6286593027365939E-5</c:v>
                </c:pt>
                <c:pt idx="82">
                  <c:v>1.8276296662058655E-3</c:v>
                </c:pt>
                <c:pt idx="83">
                  <c:v>-4.8926435440144189E-4</c:v>
                </c:pt>
                <c:pt idx="84">
                  <c:v>-4.9883039984877087E-4</c:v>
                </c:pt>
                <c:pt idx="85">
                  <c:v>3.2003828732971584E-3</c:v>
                </c:pt>
                <c:pt idx="86">
                  <c:v>-2.6112489601786137E-3</c:v>
                </c:pt>
                <c:pt idx="87">
                  <c:v>-1.9669136526836439E-3</c:v>
                </c:pt>
                <c:pt idx="88">
                  <c:v>5.2119142604230007E-3</c:v>
                </c:pt>
                <c:pt idx="89">
                  <c:v>1.2552097334797452E-2</c:v>
                </c:pt>
                <c:pt idx="90">
                  <c:v>-2.3570500608318667E-2</c:v>
                </c:pt>
                <c:pt idx="91">
                  <c:v>8.1811142062253595E-3</c:v>
                </c:pt>
                <c:pt idx="92">
                  <c:v>1.2967333675319992E-3</c:v>
                </c:pt>
                <c:pt idx="93">
                  <c:v>1.1987331827079117E-4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8-4827-ACE3-631C5DF3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71888"/>
        <c:axId val="1462874768"/>
      </c:lineChart>
      <c:catAx>
        <c:axId val="14285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70896"/>
        <c:crosses val="autoZero"/>
        <c:auto val="1"/>
        <c:lblAlgn val="ctr"/>
        <c:lblOffset val="100"/>
        <c:noMultiLvlLbl val="0"/>
      </c:catAx>
      <c:valAx>
        <c:axId val="14285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80016"/>
        <c:crosses val="autoZero"/>
        <c:crossBetween val="between"/>
      </c:valAx>
      <c:valAx>
        <c:axId val="1462874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71888"/>
        <c:crosses val="max"/>
        <c:crossBetween val="between"/>
      </c:valAx>
      <c:catAx>
        <c:axId val="1462871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874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'Ejercicio 3 - Medias Moviles'!$A$7:$A$92</c:f>
              <c:numCache>
                <c:formatCode>0</c:formatCode>
                <c:ptCount val="86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2017</c:v>
                </c:pt>
                <c:pt idx="85">
                  <c:v>2018</c:v>
                </c:pt>
              </c:numCache>
            </c:numRef>
          </c:cat>
          <c:val>
            <c:numRef>
              <c:f>('Ejercicio 3 - Medias Moviles'!$C$7,'Ejercicio 3 - Medias Moviles'!$C$8,'Ejercicio 3 - Medias Moviles'!$C$9,'Ejercicio 3 - Medias Moviles'!$C$10,'Ejercicio 3 - Medias Moviles'!$C$11,'Ejercicio 3 - Medias Moviles'!$C$12:$C$92)</c:f>
              <c:numCache>
                <c:formatCode>General</c:formatCode>
                <c:ptCount val="86"/>
                <c:pt idx="0">
                  <c:v>6.7769983197696932</c:v>
                </c:pt>
                <c:pt idx="1">
                  <c:v>6.8796263439930065</c:v>
                </c:pt>
                <c:pt idx="2">
                  <c:v>6.9649254705305061</c:v>
                </c:pt>
                <c:pt idx="3">
                  <c:v>7.0861114841509165</c:v>
                </c:pt>
                <c:pt idx="4">
                  <c:v>7.1360877445653568</c:v>
                </c:pt>
                <c:pt idx="5">
                  <c:v>7.1023915310317287</c:v>
                </c:pt>
                <c:pt idx="6">
                  <c:v>7.179586132032763</c:v>
                </c:pt>
                <c:pt idx="7">
                  <c:v>7.2640826625287529</c:v>
                </c:pt>
                <c:pt idx="8">
                  <c:v>7.4271732822996661</c:v>
                </c:pt>
                <c:pt idx="9">
                  <c:v>7.6001731936923713</c:v>
                </c:pt>
                <c:pt idx="10">
                  <c:v>7.7573765809444222</c:v>
                </c:pt>
                <c:pt idx="11">
                  <c:v>7.833898119063992</c:v>
                </c:pt>
                <c:pt idx="12">
                  <c:v>7.8240688105963763</c:v>
                </c:pt>
                <c:pt idx="13">
                  <c:v>7.7007075222076677</c:v>
                </c:pt>
                <c:pt idx="14">
                  <c:v>7.6891944328847428</c:v>
                </c:pt>
                <c:pt idx="15">
                  <c:v>7.7295713618988335</c:v>
                </c:pt>
                <c:pt idx="16">
                  <c:v>7.7239728259307459</c:v>
                </c:pt>
                <c:pt idx="17">
                  <c:v>7.8073197028339933</c:v>
                </c:pt>
                <c:pt idx="18">
                  <c:v>7.8846969852666708</c:v>
                </c:pt>
                <c:pt idx="19">
                  <c:v>7.9247246636785924</c:v>
                </c:pt>
                <c:pt idx="20">
                  <c:v>7.9705369150760426</c:v>
                </c:pt>
                <c:pt idx="21">
                  <c:v>7.9647494229531972</c:v>
                </c:pt>
                <c:pt idx="22">
                  <c:v>8.0336668611947353</c:v>
                </c:pt>
                <c:pt idx="23">
                  <c:v>8.0547655914506304</c:v>
                </c:pt>
                <c:pt idx="24">
                  <c:v>8.0756028541967382</c:v>
                </c:pt>
                <c:pt idx="25">
                  <c:v>8.0681573143665446</c:v>
                </c:pt>
                <c:pt idx="26">
                  <c:v>8.1351772890420957</c:v>
                </c:pt>
                <c:pt idx="27">
                  <c:v>8.1605959587436203</c:v>
                </c:pt>
                <c:pt idx="28">
                  <c:v>8.1859258657144469</c:v>
                </c:pt>
                <c:pt idx="29">
                  <c:v>8.2454170135228981</c:v>
                </c:pt>
                <c:pt idx="30">
                  <c:v>8.2880672814244392</c:v>
                </c:pt>
                <c:pt idx="31">
                  <c:v>8.344095444197027</c:v>
                </c:pt>
                <c:pt idx="32">
                  <c:v>8.407055728737463</c:v>
                </c:pt>
                <c:pt idx="33">
                  <c:v>8.4709253535056792</c:v>
                </c:pt>
                <c:pt idx="34">
                  <c:v>8.4979826448056901</c:v>
                </c:pt>
                <c:pt idx="35">
                  <c:v>8.5459582806927141</c:v>
                </c:pt>
                <c:pt idx="36">
                  <c:v>8.5767054771691704</c:v>
                </c:pt>
                <c:pt idx="37">
                  <c:v>8.5785499686708668</c:v>
                </c:pt>
                <c:pt idx="38">
                  <c:v>8.6109467056997779</c:v>
                </c:pt>
                <c:pt idx="39">
                  <c:v>8.6621672661302114</c:v>
                </c:pt>
                <c:pt idx="40">
                  <c:v>8.7170879313573018</c:v>
                </c:pt>
                <c:pt idx="41">
                  <c:v>8.7116677668759515</c:v>
                </c:pt>
                <c:pt idx="42">
                  <c:v>8.7096094580791519</c:v>
                </c:pt>
                <c:pt idx="43">
                  <c:v>8.7620883714496216</c:v>
                </c:pt>
                <c:pt idx="44">
                  <c:v>8.8072929389349497</c:v>
                </c:pt>
                <c:pt idx="45">
                  <c:v>8.8611673608972303</c:v>
                </c:pt>
                <c:pt idx="46">
                  <c:v>8.8923364021998506</c:v>
                </c:pt>
                <c:pt idx="47">
                  <c:v>8.889765342494373</c:v>
                </c:pt>
                <c:pt idx="48">
                  <c:v>8.9148257046845458</c:v>
                </c:pt>
                <c:pt idx="49">
                  <c:v>8.8966310433600579</c:v>
                </c:pt>
                <c:pt idx="50">
                  <c:v>8.9414494350430527</c:v>
                </c:pt>
                <c:pt idx="51">
                  <c:v>9.0113154880895205</c:v>
                </c:pt>
                <c:pt idx="52">
                  <c:v>9.052165405558867</c:v>
                </c:pt>
                <c:pt idx="53">
                  <c:v>9.0862059463776568</c:v>
                </c:pt>
                <c:pt idx="54">
                  <c:v>9.1201689162840829</c:v>
                </c:pt>
                <c:pt idx="55">
                  <c:v>9.1610899368983461</c:v>
                </c:pt>
                <c:pt idx="56">
                  <c:v>9.1971541141541273</c:v>
                </c:pt>
                <c:pt idx="57">
                  <c:v>9.2158381315625473</c:v>
                </c:pt>
                <c:pt idx="58">
                  <c:v>9.2147544157354861</c:v>
                </c:pt>
                <c:pt idx="59">
                  <c:v>9.2493731828615537</c:v>
                </c:pt>
                <c:pt idx="60">
                  <c:v>9.2765193281142135</c:v>
                </c:pt>
                <c:pt idx="61">
                  <c:v>9.3160190670095826</c:v>
                </c:pt>
                <c:pt idx="62">
                  <c:v>9.3425093869856237</c:v>
                </c:pt>
                <c:pt idx="63">
                  <c:v>9.3795428318431942</c:v>
                </c:pt>
                <c:pt idx="64">
                  <c:v>9.4230536364767872</c:v>
                </c:pt>
                <c:pt idx="65">
                  <c:v>9.4669091055201644</c:v>
                </c:pt>
                <c:pt idx="66">
                  <c:v>9.5136822373181698</c:v>
                </c:pt>
                <c:pt idx="67">
                  <c:v>9.5536486892628911</c:v>
                </c:pt>
                <c:pt idx="68">
                  <c:v>9.5631587087564736</c:v>
                </c:pt>
                <c:pt idx="69">
                  <c:v>9.58002022431711</c:v>
                </c:pt>
                <c:pt idx="70">
                  <c:v>9.6075926469074897</c:v>
                </c:pt>
                <c:pt idx="71">
                  <c:v>9.6453485540468638</c:v>
                </c:pt>
                <c:pt idx="72">
                  <c:v>9.6795910303104602</c:v>
                </c:pt>
                <c:pt idx="73">
                  <c:v>9.7070557934086086</c:v>
                </c:pt>
                <c:pt idx="74">
                  <c:v>9.7268962464510693</c:v>
                </c:pt>
                <c:pt idx="75">
                  <c:v>9.7280314743176195</c:v>
                </c:pt>
                <c:pt idx="76">
                  <c:v>9.7019287405930381</c:v>
                </c:pt>
                <c:pt idx="77">
                  <c:v>9.7285238601453656</c:v>
                </c:pt>
                <c:pt idx="78">
                  <c:v>9.7440468216964451</c:v>
                </c:pt>
                <c:pt idx="79">
                  <c:v>9.766679884492028</c:v>
                </c:pt>
                <c:pt idx="80">
                  <c:v>9.7876370420994157</c:v>
                </c:pt>
                <c:pt idx="81">
                  <c:v>9.8125620161183758</c:v>
                </c:pt>
                <c:pt idx="82">
                  <c:v>9.8415920422329251</c:v>
                </c:pt>
                <c:pt idx="83">
                  <c:v>9.8596230175134423</c:v>
                </c:pt>
                <c:pt idx="84">
                  <c:v>9.883902103655009</c:v>
                </c:pt>
                <c:pt idx="85">
                  <c:v>9.9131356595064375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5-4A79-9642-E53D787A2050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'Ejercicio 3 - Medias Moviles'!$A$7:$A$92</c:f>
              <c:numCache>
                <c:formatCode>0</c:formatCode>
                <c:ptCount val="86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2017</c:v>
                </c:pt>
                <c:pt idx="85">
                  <c:v>2018</c:v>
                </c:pt>
              </c:numCache>
            </c:numRef>
          </c:cat>
          <c:val>
            <c:numRef>
              <c:f>('Ejercicio 3 - Medias Moviles'!$D$7,'Ejercicio 3 - Medias Moviles'!$D$8,'Ejercicio 3 - Medias Moviles'!$D$9,'Ejercicio 3 - Medias Moviles'!$D$10,'Ejercicio 3 - Medias Moviles'!$D$11,'Ejercicio 3 - Medias Moviles'!$D$12:$D$92)</c:f>
              <c:numCache>
                <c:formatCode>General</c:formatCode>
                <c:ptCount val="86"/>
                <c:pt idx="0">
                  <c:v>6.9739502487795493</c:v>
                </c:pt>
                <c:pt idx="1">
                  <c:v>6.9836435941702701</c:v>
                </c:pt>
                <c:pt idx="2">
                  <c:v>7.010678289617057</c:v>
                </c:pt>
                <c:pt idx="3">
                  <c:v>7.0606420821465763</c:v>
                </c:pt>
                <c:pt idx="4">
                  <c:v>7.1417156164594759</c:v>
                </c:pt>
                <c:pt idx="5">
                  <c:v>7.2397534425769479</c:v>
                </c:pt>
                <c:pt idx="6">
                  <c:v>7.3351806200840475</c:v>
                </c:pt>
                <c:pt idx="7">
                  <c:v>7.4210949540906341</c:v>
                </c:pt>
                <c:pt idx="8">
                  <c:v>7.4825545578963091</c:v>
                </c:pt>
                <c:pt idx="9">
                  <c:v>7.5378652267282487</c:v>
                </c:pt>
                <c:pt idx="10">
                  <c:v>7.6005832098149586</c:v>
                </c:pt>
                <c:pt idx="11">
                  <c:v>7.6550218792047557</c:v>
                </c:pt>
                <c:pt idx="12">
                  <c:v>7.7093455832352804</c:v>
                </c:pt>
                <c:pt idx="13">
                  <c:v>7.7550979535319815</c:v>
                </c:pt>
                <c:pt idx="14">
                  <c:v>7.7875531005306033</c:v>
                </c:pt>
                <c:pt idx="15">
                  <c:v>7.8088691339437659</c:v>
                </c:pt>
                <c:pt idx="16">
                  <c:v>7.8219542643326863</c:v>
                </c:pt>
                <c:pt idx="17">
                  <c:v>7.8429140693925223</c:v>
                </c:pt>
                <c:pt idx="18">
                  <c:v>7.8783198763168185</c:v>
                </c:pt>
                <c:pt idx="19">
                  <c:v>7.9169607184480189</c:v>
                </c:pt>
                <c:pt idx="20">
                  <c:v>7.9508193136947884</c:v>
                </c:pt>
                <c:pt idx="21">
                  <c:v>7.9919397600059243</c:v>
                </c:pt>
                <c:pt idx="22">
                  <c:v>8.0272673855968861</c:v>
                </c:pt>
                <c:pt idx="23">
                  <c:v>8.0573902736416656</c:v>
                </c:pt>
                <c:pt idx="24">
                  <c:v>8.0894595086260956</c:v>
                </c:pt>
                <c:pt idx="25">
                  <c:v>8.1212125452609349</c:v>
                </c:pt>
                <c:pt idx="26">
                  <c:v>8.1591471473853172</c:v>
                </c:pt>
                <c:pt idx="27">
                  <c:v>8.1964860341395891</c:v>
                </c:pt>
                <c:pt idx="28">
                  <c:v>8.238102010345095</c:v>
                </c:pt>
                <c:pt idx="29">
                  <c:v>8.2803399894059897</c:v>
                </c:pt>
                <c:pt idx="30">
                  <c:v>8.3281200860386058</c:v>
                </c:pt>
                <c:pt idx="31">
                  <c:v>8.3722729048513145</c:v>
                </c:pt>
                <c:pt idx="32">
                  <c:v>8.4140683058440384</c:v>
                </c:pt>
                <c:pt idx="33">
                  <c:v>8.4565703898425717</c:v>
                </c:pt>
                <c:pt idx="34">
                  <c:v>8.4982454151033036</c:v>
                </c:pt>
                <c:pt idx="35">
                  <c:v>8.5411474800965888</c:v>
                </c:pt>
                <c:pt idx="36">
                  <c:v>8.5779047123644823</c:v>
                </c:pt>
                <c:pt idx="37">
                  <c:v>8.6081600852986515</c:v>
                </c:pt>
                <c:pt idx="38">
                  <c:v>8.6372763870930456</c:v>
                </c:pt>
                <c:pt idx="39">
                  <c:v>8.6682074165059717</c:v>
                </c:pt>
                <c:pt idx="40">
                  <c:v>8.6997283245264221</c:v>
                </c:pt>
                <c:pt idx="41">
                  <c:v>8.7312914170294889</c:v>
                </c:pt>
                <c:pt idx="42">
                  <c:v>8.7624129544118414</c:v>
                </c:pt>
                <c:pt idx="43">
                  <c:v>8.7928008543103182</c:v>
                </c:pt>
                <c:pt idx="44">
                  <c:v>8.8162472320333034</c:v>
                </c:pt>
                <c:pt idx="45">
                  <c:v>8.8386833824018787</c:v>
                </c:pt>
                <c:pt idx="46">
                  <c:v>8.8686481545232354</c:v>
                </c:pt>
                <c:pt idx="47">
                  <c:v>8.9029037492712071</c:v>
                </c:pt>
                <c:pt idx="48">
                  <c:v>8.9353155067640095</c:v>
                </c:pt>
                <c:pt idx="49">
                  <c:v>8.9666031044989261</c:v>
                </c:pt>
                <c:pt idx="50">
                  <c:v>8.9965953620990362</c:v>
                </c:pt>
                <c:pt idx="51">
                  <c:v>9.0270771332944655</c:v>
                </c:pt>
                <c:pt idx="52">
                  <c:v>9.0596844122012818</c:v>
                </c:pt>
                <c:pt idx="53">
                  <c:v>9.0896772833063757</c:v>
                </c:pt>
                <c:pt idx="54">
                  <c:v>9.1249514972565233</c:v>
                </c:pt>
                <c:pt idx="55">
                  <c:v>9.1584584865636423</c:v>
                </c:pt>
                <c:pt idx="56">
                  <c:v>9.1889288444556456</c:v>
                </c:pt>
                <c:pt idx="57">
                  <c:v>9.2179632425983211</c:v>
                </c:pt>
                <c:pt idx="58">
                  <c:v>9.2472969311448754</c:v>
                </c:pt>
                <c:pt idx="59">
                  <c:v>9.2775854031641476</c:v>
                </c:pt>
                <c:pt idx="60">
                  <c:v>9.3081673200263282</c:v>
                </c:pt>
                <c:pt idx="61">
                  <c:v>9.3398201323427319</c:v>
                </c:pt>
                <c:pt idx="62">
                  <c:v>9.3736011881127652</c:v>
                </c:pt>
                <c:pt idx="63">
                  <c:v>9.408441617414864</c:v>
                </c:pt>
                <c:pt idx="64">
                  <c:v>9.4415063215604214</c:v>
                </c:pt>
                <c:pt idx="65">
                  <c:v>9.47461365343975</c:v>
                </c:pt>
                <c:pt idx="66">
                  <c:v>9.507546602143476</c:v>
                </c:pt>
                <c:pt idx="67">
                  <c:v>9.5412547664759622</c:v>
                </c:pt>
                <c:pt idx="68">
                  <c:v>9.5740060626325025</c:v>
                </c:pt>
                <c:pt idx="69">
                  <c:v>9.6043903236299322</c:v>
                </c:pt>
                <c:pt idx="70">
                  <c:v>9.6305025605096741</c:v>
                </c:pt>
                <c:pt idx="71">
                  <c:v>9.6493272108371606</c:v>
                </c:pt>
                <c:pt idx="72">
                  <c:v>9.6668147279254093</c:v>
                </c:pt>
                <c:pt idx="73">
                  <c:v>9.6849035392194072</c:v>
                </c:pt>
                <c:pt idx="74">
                  <c:v>9.7035695052368993</c:v>
                </c:pt>
                <c:pt idx="75">
                  <c:v>9.7215739447560914</c:v>
                </c:pt>
                <c:pt idx="76">
                  <c:v>9.7382952909632436</c:v>
                </c:pt>
                <c:pt idx="77">
                  <c:v>9.7544953921554907</c:v>
                </c:pt>
                <c:pt idx="78">
                  <c:v>9.7697521145659731</c:v>
                </c:pt>
                <c:pt idx="79">
                  <c:v>9.7854527002863669</c:v>
                </c:pt>
                <c:pt idx="80">
                  <c:v>9.8039631188052478</c:v>
                </c:pt>
                <c:pt idx="81">
                  <c:v>9.8275209083097508</c:v>
                </c:pt>
                <c:pt idx="82">
                  <c:v>9.8461808516921927</c:v>
                </c:pt>
                <c:pt idx="83">
                  <c:v>9.8689267270904946</c:v>
                </c:pt>
                <c:pt idx="84">
                  <c:v>9.8913262996163134</c:v>
                </c:pt>
                <c:pt idx="85">
                  <c:v>9.9141295954870969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5-4A79-9642-E53D787A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116912"/>
        <c:axId val="1219115472"/>
      </c:lineChart>
      <c:lineChart>
        <c:grouping val="standard"/>
        <c:varyColors val="0"/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'Ejercicio 3 - Medias Moviles'!$A$7:$A$92</c:f>
              <c:numCache>
                <c:formatCode>0</c:formatCode>
                <c:ptCount val="86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2017</c:v>
                </c:pt>
                <c:pt idx="85">
                  <c:v>2018</c:v>
                </c:pt>
              </c:numCache>
            </c:numRef>
          </c:cat>
          <c:val>
            <c:numRef>
              <c:f>('Ejercicio 3 - Medias Moviles'!$E$7,'Ejercicio 3 - Medias Moviles'!$E$8,'Ejercicio 3 - Medias Moviles'!$E$9,'Ejercicio 3 - Medias Moviles'!$E$10,'Ejercicio 3 - Medias Moviles'!$E$11,'Ejercicio 3 - Medias Moviles'!$E$12:$E$92)</c:f>
              <c:numCache>
                <c:formatCode>General</c:formatCode>
                <c:ptCount val="86"/>
                <c:pt idx="0">
                  <c:v>-0.19695192900985603</c:v>
                </c:pt>
                <c:pt idx="1">
                  <c:v>-0.1040172501772636</c:v>
                </c:pt>
                <c:pt idx="2">
                  <c:v>-4.5752819086550822E-2</c:v>
                </c:pt>
                <c:pt idx="3">
                  <c:v>2.5469402004340225E-2</c:v>
                </c:pt>
                <c:pt idx="4">
                  <c:v>-5.6278718941191741E-3</c:v>
                </c:pt>
                <c:pt idx="5">
                  <c:v>-0.13736191154521915</c:v>
                </c:pt>
                <c:pt idx="6">
                  <c:v>-0.15559448805128451</c:v>
                </c:pt>
                <c:pt idx="7">
                  <c:v>-0.15701229156188123</c:v>
                </c:pt>
                <c:pt idx="8">
                  <c:v>-5.5381275596642965E-2</c:v>
                </c:pt>
                <c:pt idx="9">
                  <c:v>6.2307966964122663E-2</c:v>
                </c:pt>
                <c:pt idx="10">
                  <c:v>0.15679337112946357</c:v>
                </c:pt>
                <c:pt idx="11">
                  <c:v>0.17887623985923629</c:v>
                </c:pt>
                <c:pt idx="12">
                  <c:v>0.11472322736109586</c:v>
                </c:pt>
                <c:pt idx="13">
                  <c:v>-5.4390431324313759E-2</c:v>
                </c:pt>
                <c:pt idx="14">
                  <c:v>-9.8358667645860542E-2</c:v>
                </c:pt>
                <c:pt idx="15">
                  <c:v>-7.929777204493238E-2</c:v>
                </c:pt>
                <c:pt idx="16">
                  <c:v>-9.7981438401940402E-2</c:v>
                </c:pt>
                <c:pt idx="17">
                  <c:v>-3.5594366558528989E-2</c:v>
                </c:pt>
                <c:pt idx="18">
                  <c:v>6.3771089498523281E-3</c:v>
                </c:pt>
                <c:pt idx="19">
                  <c:v>7.7639452305735546E-3</c:v>
                </c:pt>
                <c:pt idx="20">
                  <c:v>1.9717601381254113E-2</c:v>
                </c:pt>
                <c:pt idx="21">
                  <c:v>-2.7190337052727109E-2</c:v>
                </c:pt>
                <c:pt idx="22">
                  <c:v>6.3994755978491469E-3</c:v>
                </c:pt>
                <c:pt idx="23">
                  <c:v>-2.624682191035177E-3</c:v>
                </c:pt>
                <c:pt idx="24">
                  <c:v>-1.3856654429357462E-2</c:v>
                </c:pt>
                <c:pt idx="25">
                  <c:v>-5.3055230894390348E-2</c:v>
                </c:pt>
                <c:pt idx="26">
                  <c:v>-2.3969858343221517E-2</c:v>
                </c:pt>
                <c:pt idx="27">
                  <c:v>-3.5890075395968779E-2</c:v>
                </c:pt>
                <c:pt idx="28">
                  <c:v>-5.2176144630648125E-2</c:v>
                </c:pt>
                <c:pt idx="29">
                  <c:v>-3.4922975883091567E-2</c:v>
                </c:pt>
                <c:pt idx="30">
                  <c:v>-4.0052804614166604E-2</c:v>
                </c:pt>
                <c:pt idx="31">
                  <c:v>-2.8177460654287501E-2</c:v>
                </c:pt>
                <c:pt idx="32">
                  <c:v>-7.012577106575435E-3</c:v>
                </c:pt>
                <c:pt idx="33">
                  <c:v>1.4354963663107512E-2</c:v>
                </c:pt>
                <c:pt idx="34">
                  <c:v>-2.6277029761345716E-4</c:v>
                </c:pt>
                <c:pt idx="35">
                  <c:v>4.8108005961253753E-3</c:v>
                </c:pt>
                <c:pt idx="36">
                  <c:v>-1.199235195311843E-3</c:v>
                </c:pt>
                <c:pt idx="37">
                  <c:v>-2.9610116627784677E-2</c:v>
                </c:pt>
                <c:pt idx="38">
                  <c:v>-2.6329681393267634E-2</c:v>
                </c:pt>
                <c:pt idx="39">
                  <c:v>-6.0401503757603336E-3</c:v>
                </c:pt>
                <c:pt idx="40">
                  <c:v>1.735960683087967E-2</c:v>
                </c:pt>
                <c:pt idx="41">
                  <c:v>-1.9623650153537398E-2</c:v>
                </c:pt>
                <c:pt idx="42">
                  <c:v>-5.2803496332689548E-2</c:v>
                </c:pt>
                <c:pt idx="43">
                  <c:v>-3.071248286069661E-2</c:v>
                </c:pt>
                <c:pt idx="44">
                  <c:v>-8.9542930983537161E-3</c:v>
                </c:pt>
                <c:pt idx="45">
                  <c:v>2.2483978495351664E-2</c:v>
                </c:pt>
                <c:pt idx="46">
                  <c:v>2.3688247676615148E-2</c:v>
                </c:pt>
                <c:pt idx="47">
                  <c:v>-1.3138406776834088E-2</c:v>
                </c:pt>
                <c:pt idx="48">
                  <c:v>-2.0489802079463715E-2</c:v>
                </c:pt>
                <c:pt idx="49">
                  <c:v>-6.9972061138868114E-2</c:v>
                </c:pt>
                <c:pt idx="50">
                  <c:v>-5.5145927055983535E-2</c:v>
                </c:pt>
                <c:pt idx="51">
                  <c:v>-1.5761645204944941E-2</c:v>
                </c:pt>
                <c:pt idx="52">
                  <c:v>-7.5190066424148938E-3</c:v>
                </c:pt>
                <c:pt idx="53">
                  <c:v>-3.4713369287189266E-3</c:v>
                </c:pt>
                <c:pt idx="54">
                  <c:v>-4.7825809724404422E-3</c:v>
                </c:pt>
                <c:pt idx="55">
                  <c:v>2.6314503347037999E-3</c:v>
                </c:pt>
                <c:pt idx="56">
                  <c:v>8.2252696984816964E-3</c:v>
                </c:pt>
                <c:pt idx="57">
                  <c:v>-2.1251110357738412E-3</c:v>
                </c:pt>
                <c:pt idx="58">
                  <c:v>-3.2542515409389239E-2</c:v>
                </c:pt>
                <c:pt idx="59">
                  <c:v>-2.8212220302593849E-2</c:v>
                </c:pt>
                <c:pt idx="60">
                  <c:v>-3.1647991912114648E-2</c:v>
                </c:pt>
                <c:pt idx="61">
                  <c:v>-2.3801065333149296E-2</c:v>
                </c:pt>
                <c:pt idx="62">
                  <c:v>-3.1091801127141494E-2</c:v>
                </c:pt>
                <c:pt idx="63">
                  <c:v>-2.8898785571669805E-2</c:v>
                </c:pt>
                <c:pt idx="64">
                  <c:v>-1.8452685083634179E-2</c:v>
                </c:pt>
                <c:pt idx="65">
                  <c:v>-7.7045479195856359E-3</c:v>
                </c:pt>
                <c:pt idx="66">
                  <c:v>6.1356351746937321E-3</c:v>
                </c:pt>
                <c:pt idx="67">
                  <c:v>1.2393922786928968E-2</c:v>
                </c:pt>
                <c:pt idx="68">
                  <c:v>-1.0847353876028976E-2</c:v>
                </c:pt>
                <c:pt idx="69">
                  <c:v>-2.4370099312822191E-2</c:v>
                </c:pt>
                <c:pt idx="70">
                  <c:v>-2.2909913602184417E-2</c:v>
                </c:pt>
                <c:pt idx="71">
                  <c:v>-3.9786567902968528E-3</c:v>
                </c:pt>
                <c:pt idx="72">
                  <c:v>1.2776302385050897E-2</c:v>
                </c:pt>
                <c:pt idx="73">
                  <c:v>2.2152254189201415E-2</c:v>
                </c:pt>
                <c:pt idx="74">
                  <c:v>2.3326741214169999E-2</c:v>
                </c:pt>
                <c:pt idx="75">
                  <c:v>6.4575295615281192E-3</c:v>
                </c:pt>
                <c:pt idx="76">
                  <c:v>-3.636655037020553E-2</c:v>
                </c:pt>
                <c:pt idx="77">
                  <c:v>-2.5971532010125031E-2</c:v>
                </c:pt>
                <c:pt idx="78">
                  <c:v>-2.5705292869528051E-2</c:v>
                </c:pt>
                <c:pt idx="79">
                  <c:v>-1.8772815794338982E-2</c:v>
                </c:pt>
                <c:pt idx="80">
                  <c:v>-1.6326076705832193E-2</c:v>
                </c:pt>
                <c:pt idx="81">
                  <c:v>-1.4958892191375028E-2</c:v>
                </c:pt>
                <c:pt idx="82">
                  <c:v>-4.5888094592676509E-3</c:v>
                </c:pt>
                <c:pt idx="83">
                  <c:v>-9.3037095770522882E-3</c:v>
                </c:pt>
                <c:pt idx="84">
                  <c:v>-7.4241959613043917E-3</c:v>
                </c:pt>
                <c:pt idx="85">
                  <c:v>-9.9393598065944389E-4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B5-4A79-9642-E53D787A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929488"/>
        <c:axId val="1462926608"/>
      </c:lineChart>
      <c:catAx>
        <c:axId val="1219116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15472"/>
        <c:auto val="1"/>
        <c:lblAlgn val="ctr"/>
        <c:lblOffset val="100"/>
        <c:noMultiLvlLbl val="0"/>
      </c:catAx>
      <c:valAx>
        <c:axId val="12191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16912"/>
        <c:crossBetween val="between"/>
      </c:valAx>
      <c:valAx>
        <c:axId val="1462926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29488"/>
        <c:crosses val="max"/>
        <c:crossBetween val="between"/>
      </c:valAx>
      <c:catAx>
        <c:axId val="14629294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462926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80962</xdr:rowOff>
    </xdr:from>
    <xdr:to>
      <xdr:col>15</xdr:col>
      <xdr:colOff>333375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9EEAC-21A1-E75F-928E-3BDE36BD6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</xdr:colOff>
      <xdr:row>39</xdr:row>
      <xdr:rowOff>157161</xdr:rowOff>
    </xdr:from>
    <xdr:to>
      <xdr:col>16</xdr:col>
      <xdr:colOff>190499</xdr:colOff>
      <xdr:row>60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CF0BE1-E685-37F0-D2C8-DB1C94B4E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167</xdr:row>
      <xdr:rowOff>95250</xdr:rowOff>
    </xdr:from>
    <xdr:to>
      <xdr:col>19</xdr:col>
      <xdr:colOff>123825</xdr:colOff>
      <xdr:row>188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F8BCA-8864-5F34-D07E-60DC2D54E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2</xdr:row>
      <xdr:rowOff>100011</xdr:rowOff>
    </xdr:from>
    <xdr:to>
      <xdr:col>24</xdr:col>
      <xdr:colOff>495300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023E9-CAB2-29C1-E83E-AC352D5F4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142874</xdr:rowOff>
    </xdr:from>
    <xdr:to>
      <xdr:col>19</xdr:col>
      <xdr:colOff>571500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1E3BC-CCC6-DDC3-8048-3EB12BE3E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D003-AA75-42F0-8846-3F7AA76580AE}">
  <dimension ref="A1:H202"/>
  <sheetViews>
    <sheetView topLeftCell="A28" workbookViewId="0">
      <selection activeCell="Q74" sqref="Q74"/>
    </sheetView>
  </sheetViews>
  <sheetFormatPr defaultRowHeight="15" x14ac:dyDescent="0.25"/>
  <cols>
    <col min="2" max="2" width="9.140625" customWidth="1"/>
    <col min="3" max="3" width="12" customWidth="1"/>
    <col min="5" max="6" width="11.7109375" customWidth="1"/>
    <col min="7" max="7" width="17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</row>
    <row r="2" spans="1:5" x14ac:dyDescent="0.25">
      <c r="A2">
        <v>-10</v>
      </c>
      <c r="B2">
        <f>+(1/SQRT(2*PI()*9))*EXP(-((A2+1)^2)/18)</f>
        <v>1.4772828039793359E-3</v>
      </c>
      <c r="C2">
        <f>+(1/SQRT(2*PI()*4))*EXP(-((A2+1)^2)/8)</f>
        <v>7.9918705534527373E-6</v>
      </c>
      <c r="D2">
        <f>B2*0.4+C2*0.6</f>
        <v>5.9570824392380598E-4</v>
      </c>
      <c r="E2">
        <f>+(1/SQRT(2*PI()*$H$30))*EXP(-((D2-$H$25)^2)/(2*$H$30))</f>
        <v>4.7848174998731734</v>
      </c>
    </row>
    <row r="3" spans="1:5" x14ac:dyDescent="0.25">
      <c r="A3">
        <v>-9.9</v>
      </c>
      <c r="B3">
        <f t="shared" ref="B3:B66" si="0">+(1/SQRT(2*PI()*9))*EXP(-((A3+1)^2)/18)</f>
        <v>1.6317432168629776E-3</v>
      </c>
      <c r="C3">
        <f t="shared" ref="C3:C66" si="1">+(1/SQRT(2*PI()*4))*EXP(-((A3+1)^2)/8)</f>
        <v>9.9958983534613955E-6</v>
      </c>
      <c r="D3">
        <f t="shared" ref="D3:D66" si="2">B3*0.4+C3*0.6</f>
        <v>6.5869482575726794E-4</v>
      </c>
      <c r="E3">
        <f t="shared" ref="E3:E66" si="3">+(1/SQRT(2*PI()*$H$30))*EXP(-((D3-$H$25)^2)/(2*$H$30))</f>
        <v>4.7890936137442486</v>
      </c>
    </row>
    <row r="4" spans="1:5" x14ac:dyDescent="0.25">
      <c r="A4">
        <v>-9.8000000000000007</v>
      </c>
      <c r="B4">
        <f t="shared" si="0"/>
        <v>1.8003520603981236E-3</v>
      </c>
      <c r="C4">
        <f t="shared" si="1"/>
        <v>1.2471235645026768E-5</v>
      </c>
      <c r="D4">
        <f t="shared" si="2"/>
        <v>7.2762356554626558E-4</v>
      </c>
      <c r="E4">
        <f t="shared" si="3"/>
        <v>4.7937712202654161</v>
      </c>
    </row>
    <row r="5" spans="1:5" x14ac:dyDescent="0.25">
      <c r="A5">
        <v>-9.6999999999999993</v>
      </c>
      <c r="B5">
        <f t="shared" si="0"/>
        <v>1.98417747325862E-3</v>
      </c>
      <c r="C5">
        <f t="shared" si="1"/>
        <v>1.5520703528925133E-5</v>
      </c>
      <c r="D5">
        <f t="shared" si="2"/>
        <v>8.0298341142080309E-4</v>
      </c>
      <c r="E5">
        <f t="shared" si="3"/>
        <v>4.7988829427302484</v>
      </c>
    </row>
    <row r="6" spans="1:5" x14ac:dyDescent="0.25">
      <c r="A6">
        <v>-9.6</v>
      </c>
      <c r="B6">
        <f t="shared" si="0"/>
        <v>2.1843440296711765E-3</v>
      </c>
      <c r="C6">
        <f t="shared" si="1"/>
        <v>1.9267598371043565E-5</v>
      </c>
      <c r="D6">
        <f t="shared" si="2"/>
        <v>8.8529817089109681E-4</v>
      </c>
      <c r="E6">
        <f t="shared" si="3"/>
        <v>4.8044636453116913</v>
      </c>
    </row>
    <row r="7" spans="1:5" x14ac:dyDescent="0.25">
      <c r="A7">
        <v>-9.5</v>
      </c>
      <c r="B7">
        <f t="shared" si="0"/>
        <v>2.4020332548697412E-3</v>
      </c>
      <c r="C7">
        <f t="shared" si="1"/>
        <v>2.3859318270602476E-5</v>
      </c>
      <c r="D7">
        <f t="shared" si="2"/>
        <v>9.7512889291025801E-4</v>
      </c>
      <c r="E7">
        <f t="shared" si="3"/>
        <v>4.8105505701560407</v>
      </c>
    </row>
    <row r="8" spans="1:5" x14ac:dyDescent="0.25">
      <c r="A8">
        <v>-9.4</v>
      </c>
      <c r="B8">
        <f t="shared" si="0"/>
        <v>2.6384838609933214E-3</v>
      </c>
      <c r="C8">
        <f t="shared" si="1"/>
        <v>2.9471533878269927E-5</v>
      </c>
      <c r="D8">
        <f t="shared" si="2"/>
        <v>1.0730764647242906E-3</v>
      </c>
      <c r="E8">
        <f t="shared" si="3"/>
        <v>4.8171834843921184</v>
      </c>
    </row>
    <row r="9" spans="1:5" x14ac:dyDescent="0.25">
      <c r="A9">
        <v>-9.3000000000000007</v>
      </c>
      <c r="B9">
        <f t="shared" si="0"/>
        <v>2.8949916735929648E-3</v>
      </c>
      <c r="C9">
        <f t="shared" si="1"/>
        <v>3.6312965151126162E-5</v>
      </c>
      <c r="D9">
        <f t="shared" si="2"/>
        <v>1.1797844485278617E-3</v>
      </c>
      <c r="E9">
        <f t="shared" si="3"/>
        <v>4.824404837843586</v>
      </c>
    </row>
    <row r="10" spans="1:5" x14ac:dyDescent="0.25">
      <c r="A10">
        <v>-9.1999999999999993</v>
      </c>
      <c r="B10">
        <f t="shared" si="0"/>
        <v>3.1729092184457314E-3</v>
      </c>
      <c r="C10">
        <f t="shared" si="1"/>
        <v>4.4630828588566464E-5</v>
      </c>
      <c r="D10">
        <f t="shared" si="2"/>
        <v>1.2959421845314325E-3</v>
      </c>
      <c r="E10">
        <f t="shared" si="3"/>
        <v>4.832259932151044</v>
      </c>
    </row>
    <row r="11" spans="1:5" x14ac:dyDescent="0.25">
      <c r="A11">
        <v>-9.1</v>
      </c>
      <c r="B11">
        <f t="shared" si="0"/>
        <v>3.473644938140865E-3</v>
      </c>
      <c r="C11">
        <f t="shared" si="1"/>
        <v>5.4717021719900277E-5</v>
      </c>
      <c r="D11">
        <f t="shared" si="2"/>
        <v>1.4222881882882863E-3</v>
      </c>
      <c r="E11">
        <f t="shared" si="3"/>
        <v>4.8407971018644336</v>
      </c>
    </row>
    <row r="12" spans="1:5" x14ac:dyDescent="0.25">
      <c r="A12">
        <v>-9</v>
      </c>
      <c r="B12">
        <f t="shared" si="0"/>
        <v>3.798662007932481E-3</v>
      </c>
      <c r="C12">
        <f t="shared" si="1"/>
        <v>6.6915112882442684E-5</v>
      </c>
      <c r="D12">
        <f t="shared" si="2"/>
        <v>1.5596138709024581E-3</v>
      </c>
      <c r="E12">
        <f t="shared" si="3"/>
        <v>4.8500679078377589</v>
      </c>
    </row>
    <row r="13" spans="1:5" x14ac:dyDescent="0.25">
      <c r="A13">
        <v>-8.9</v>
      </c>
      <c r="B13">
        <f t="shared" si="0"/>
        <v>4.1494767206680669E-3</v>
      </c>
      <c r="C13">
        <f t="shared" si="1"/>
        <v>8.1628204383120994E-5</v>
      </c>
      <c r="D13">
        <f t="shared" si="2"/>
        <v>1.7087676108970993E-3</v>
      </c>
      <c r="E13">
        <f t="shared" si="3"/>
        <v>4.8601273429263649</v>
      </c>
    </row>
    <row r="14" spans="1:5" x14ac:dyDescent="0.25">
      <c r="A14">
        <v>-8.8000000000000007</v>
      </c>
      <c r="B14">
        <f t="shared" si="0"/>
        <v>4.5276564112285362E-3</v>
      </c>
      <c r="C14">
        <f t="shared" si="1"/>
        <v>9.9327735696386183E-5</v>
      </c>
      <c r="D14">
        <f t="shared" si="2"/>
        <v>1.8706592059092462E-3</v>
      </c>
      <c r="E14">
        <f t="shared" si="3"/>
        <v>4.8710340495276681</v>
      </c>
    </row>
    <row r="15" spans="1:5" x14ac:dyDescent="0.25">
      <c r="A15">
        <v>-8.6999999999999993</v>
      </c>
      <c r="B15">
        <f t="shared" si="0"/>
        <v>4.9348168918754336E-3</v>
      </c>
      <c r="C15">
        <f t="shared" si="1"/>
        <v>1.2056329011299684E-4</v>
      </c>
      <c r="D15">
        <f t="shared" si="2"/>
        <v>2.0462647308179716E-3</v>
      </c>
      <c r="E15">
        <f t="shared" si="3"/>
        <v>4.8828505478912758</v>
      </c>
    </row>
    <row r="16" spans="1:5" x14ac:dyDescent="0.25">
      <c r="A16">
        <v>-8.6</v>
      </c>
      <c r="B16">
        <f t="shared" si="0"/>
        <v>5.3726193712163306E-3</v>
      </c>
      <c r="C16">
        <f t="shared" si="1"/>
        <v>1.4597346289573014E-4</v>
      </c>
      <c r="D16">
        <f t="shared" si="2"/>
        <v>2.2366318262239701E-3</v>
      </c>
      <c r="E16">
        <f t="shared" si="3"/>
        <v>4.8956434733215684</v>
      </c>
    </row>
    <row r="17" spans="1:8" x14ac:dyDescent="0.25">
      <c r="A17">
        <v>-8.5000000000000107</v>
      </c>
      <c r="B17">
        <f t="shared" si="0"/>
        <v>5.8427668311894611E-3</v>
      </c>
      <c r="C17">
        <f t="shared" si="1"/>
        <v>1.7629784118371926E-4</v>
      </c>
      <c r="D17">
        <f t="shared" si="2"/>
        <v>2.4428854371860162E-3</v>
      </c>
      <c r="E17">
        <f t="shared" si="3"/>
        <v>4.9094838193681491</v>
      </c>
    </row>
    <row r="18" spans="1:8" x14ac:dyDescent="0.25">
      <c r="A18">
        <v>-8.4000000000000092</v>
      </c>
      <c r="B18">
        <f t="shared" si="0"/>
        <v>6.34699983855004E-3</v>
      </c>
      <c r="C18">
        <f t="shared" si="1"/>
        <v>2.1239013527537214E-4</v>
      </c>
      <c r="D18">
        <f t="shared" si="2"/>
        <v>2.6662340165852397E-3</v>
      </c>
      <c r="E18">
        <f t="shared" si="3"/>
        <v>4.9244471828049781</v>
      </c>
    </row>
    <row r="19" spans="1:8" x14ac:dyDescent="0.25">
      <c r="A19">
        <v>-8.3000000000000096</v>
      </c>
      <c r="B19">
        <f t="shared" si="0"/>
        <v>6.887091769826016E-3</v>
      </c>
      <c r="C19">
        <f t="shared" si="1"/>
        <v>2.5523248717208825E-4</v>
      </c>
      <c r="D19">
        <f t="shared" si="2"/>
        <v>2.9079762002336596E-3</v>
      </c>
      <c r="E19">
        <f t="shared" si="3"/>
        <v>4.9406140045901781</v>
      </c>
    </row>
    <row r="20" spans="1:8" x14ac:dyDescent="0.25">
      <c r="A20">
        <v>-8.2000000000000099</v>
      </c>
      <c r="B20">
        <f t="shared" si="0"/>
        <v>7.4648434316142414E-3</v>
      </c>
      <c r="C20">
        <f t="shared" si="1"/>
        <v>3.0595096505688053E-4</v>
      </c>
      <c r="D20">
        <f t="shared" si="2"/>
        <v>3.169507951679825E-3</v>
      </c>
      <c r="E20">
        <f t="shared" si="3"/>
        <v>4.9580697990217653</v>
      </c>
    </row>
    <row r="21" spans="1:8" x14ac:dyDescent="0.25">
      <c r="A21">
        <v>-8.1000000000000103</v>
      </c>
      <c r="B21">
        <f t="shared" si="0"/>
        <v>8.0820770614090567E-3</v>
      </c>
      <c r="C21">
        <f t="shared" si="1"/>
        <v>3.6583223141514862E-4</v>
      </c>
      <c r="D21">
        <f t="shared" si="2"/>
        <v>3.4523301634127122E-3</v>
      </c>
      <c r="E21">
        <f t="shared" si="3"/>
        <v>4.9769053609002842</v>
      </c>
      <c r="G21" t="s">
        <v>4</v>
      </c>
    </row>
    <row r="22" spans="1:8" ht="15.75" thickBot="1" x14ac:dyDescent="0.3">
      <c r="A22">
        <v>-8.0000000000000107</v>
      </c>
      <c r="B22">
        <f t="shared" si="0"/>
        <v>8.7406296979030944E-3</v>
      </c>
      <c r="C22">
        <f t="shared" si="1"/>
        <v>4.3634134752287195E-4</v>
      </c>
      <c r="D22">
        <f t="shared" si="2"/>
        <v>3.7580566876749609E-3</v>
      </c>
      <c r="E22">
        <f t="shared" si="3"/>
        <v>4.9972169376110003</v>
      </c>
    </row>
    <row r="23" spans="1:8" x14ac:dyDescent="0.25">
      <c r="A23">
        <v>-7.9000000000000101</v>
      </c>
      <c r="B23">
        <f t="shared" si="0"/>
        <v>9.4423459138669834E-3</v>
      </c>
      <c r="C23">
        <f t="shared" si="1"/>
        <v>5.191406478306965E-4</v>
      </c>
      <c r="D23">
        <f t="shared" si="2"/>
        <v>4.088422754245211E-3</v>
      </c>
      <c r="E23">
        <f t="shared" si="3"/>
        <v>5.0191063495729367</v>
      </c>
      <c r="G23" s="3" t="s">
        <v>3</v>
      </c>
      <c r="H23" s="3"/>
    </row>
    <row r="24" spans="1:8" x14ac:dyDescent="0.25">
      <c r="A24">
        <v>-7.8000000000000096</v>
      </c>
      <c r="B24">
        <f t="shared" si="0"/>
        <v>1.0189069909295086E-2</v>
      </c>
      <c r="C24">
        <f t="shared" si="1"/>
        <v>6.1610958423649956E-4</v>
      </c>
      <c r="D24">
        <f t="shared" si="2"/>
        <v>4.4452937142599337E-3</v>
      </c>
      <c r="E24">
        <f t="shared" si="3"/>
        <v>5.0426810383901852</v>
      </c>
      <c r="G24" s="1"/>
      <c r="H24" s="1"/>
    </row>
    <row r="25" spans="1:8" x14ac:dyDescent="0.25">
      <c r="A25">
        <v>-7.7000000000000099</v>
      </c>
      <c r="B25">
        <f t="shared" si="0"/>
        <v>1.0982636967484681E-2</v>
      </c>
      <c r="C25">
        <f t="shared" si="1"/>
        <v>7.2936540233336069E-4</v>
      </c>
      <c r="D25">
        <f t="shared" si="2"/>
        <v>4.8306740283938889E-3</v>
      </c>
      <c r="E25">
        <f t="shared" si="3"/>
        <v>5.0680540171976176</v>
      </c>
      <c r="G25" s="4" t="s">
        <v>6</v>
      </c>
      <c r="H25" s="4">
        <v>4.9723446090805049E-2</v>
      </c>
    </row>
    <row r="26" spans="1:8" x14ac:dyDescent="0.25">
      <c r="A26">
        <v>-7.6000000000000103</v>
      </c>
      <c r="B26">
        <f t="shared" si="0"/>
        <v>1.1824864282077057E-2</v>
      </c>
      <c r="C26">
        <f t="shared" si="1"/>
        <v>8.6128446952682533E-4</v>
      </c>
      <c r="D26">
        <f t="shared" si="2"/>
        <v>5.2467163945469179E-3</v>
      </c>
      <c r="E26">
        <f t="shared" si="3"/>
        <v>5.0953436920296777</v>
      </c>
      <c r="G26" s="1" t="s">
        <v>7</v>
      </c>
      <c r="H26" s="1">
        <v>4.1500676938702455E-3</v>
      </c>
    </row>
    <row r="27" spans="1:8" x14ac:dyDescent="0.25">
      <c r="A27">
        <v>-7.5000000000000098</v>
      </c>
      <c r="B27">
        <f t="shared" si="0"/>
        <v>1.2717541168805899E-2</v>
      </c>
      <c r="C27">
        <f t="shared" si="1"/>
        <v>1.0145240286498678E-3</v>
      </c>
      <c r="D27">
        <f t="shared" si="2"/>
        <v>5.6957308847122804E-3</v>
      </c>
      <c r="E27">
        <f t="shared" si="3"/>
        <v>5.124673516467996</v>
      </c>
      <c r="G27" t="s">
        <v>5</v>
      </c>
      <c r="H27">
        <v>1.8522108653770249E-2</v>
      </c>
    </row>
    <row r="28" spans="1:8" x14ac:dyDescent="0.25">
      <c r="A28">
        <v>-7.4000000000000101</v>
      </c>
      <c r="B28">
        <f t="shared" si="0"/>
        <v>1.3662418681740635E-2</v>
      </c>
      <c r="C28">
        <f t="shared" si="1"/>
        <v>1.1920441007324022E-3</v>
      </c>
      <c r="D28">
        <f t="shared" si="2"/>
        <v>6.1801939331356959E-3</v>
      </c>
      <c r="E28">
        <f t="shared" si="3"/>
        <v>5.1561714342562386</v>
      </c>
      <c r="G28" s="1" t="s">
        <v>8</v>
      </c>
      <c r="H28" s="1" t="e">
        <v>#N/A</v>
      </c>
    </row>
    <row r="29" spans="1:8" x14ac:dyDescent="0.25">
      <c r="A29">
        <v>-7.3000000000000096</v>
      </c>
      <c r="B29">
        <f t="shared" si="0"/>
        <v>1.46611986601423E-2</v>
      </c>
      <c r="C29">
        <f t="shared" si="1"/>
        <v>1.3971292074397026E-3</v>
      </c>
      <c r="D29">
        <f t="shared" si="2"/>
        <v>6.7027569885207416E-3</v>
      </c>
      <c r="E29">
        <f t="shared" si="3"/>
        <v>5.1899690559361948</v>
      </c>
      <c r="G29" s="4" t="s">
        <v>9</v>
      </c>
      <c r="H29" s="4">
        <v>5.8837364273094397E-2</v>
      </c>
    </row>
    <row r="30" spans="1:8" x14ac:dyDescent="0.25">
      <c r="A30">
        <v>-7.2000000000000099</v>
      </c>
      <c r="B30">
        <f t="shared" si="0"/>
        <v>1.5715522238623755E-2</v>
      </c>
      <c r="C30">
        <f t="shared" si="1"/>
        <v>1.6334095280999346E-3</v>
      </c>
      <c r="D30">
        <f t="shared" si="2"/>
        <v>7.2662546123094633E-3</v>
      </c>
      <c r="E30">
        <f t="shared" si="3"/>
        <v>5.2262005058092766</v>
      </c>
      <c r="G30" s="4" t="s">
        <v>10</v>
      </c>
      <c r="H30" s="4">
        <v>3.4618354346048052E-3</v>
      </c>
    </row>
    <row r="31" spans="1:8" x14ac:dyDescent="0.25">
      <c r="A31">
        <v>-7.1000000000000103</v>
      </c>
      <c r="B31">
        <f t="shared" si="0"/>
        <v>1.6826957860075781E-2</v>
      </c>
      <c r="C31">
        <f t="shared" si="1"/>
        <v>1.9048810491108731E-3</v>
      </c>
      <c r="D31">
        <f t="shared" si="2"/>
        <v>7.8737117734968363E-3</v>
      </c>
      <c r="E31">
        <f t="shared" si="3"/>
        <v>5.2650008646552653</v>
      </c>
      <c r="G31" s="4" t="s">
        <v>17</v>
      </c>
      <c r="H31" s="4">
        <v>-0.60598972249586547</v>
      </c>
    </row>
    <row r="32" spans="1:8" x14ac:dyDescent="0.25">
      <c r="A32">
        <v>-7.0000000000000098</v>
      </c>
      <c r="B32">
        <f t="shared" si="0"/>
        <v>1.7996988837729239E-2</v>
      </c>
      <c r="C32">
        <f t="shared" si="1"/>
        <v>2.2159242059689721E-3</v>
      </c>
      <c r="D32">
        <f t="shared" si="2"/>
        <v>8.5283500586730791E-3</v>
      </c>
      <c r="E32">
        <f t="shared" si="3"/>
        <v>5.3065041217043483</v>
      </c>
      <c r="G32" s="4" t="s">
        <v>11</v>
      </c>
      <c r="H32" s="4">
        <v>0.95489528709034333</v>
      </c>
    </row>
    <row r="33" spans="1:8" x14ac:dyDescent="0.25">
      <c r="A33">
        <v>-6.9000000000000101</v>
      </c>
      <c r="B33">
        <f t="shared" si="0"/>
        <v>1.9227000519710814E-2</v>
      </c>
      <c r="C33">
        <f t="shared" si="1"/>
        <v>2.5713204615269328E-3</v>
      </c>
      <c r="D33">
        <f t="shared" si="2"/>
        <v>9.233592484800485E-3</v>
      </c>
      <c r="E33">
        <f t="shared" si="3"/>
        <v>5.3508405365180511</v>
      </c>
      <c r="G33" s="1" t="s">
        <v>12</v>
      </c>
      <c r="H33" s="1">
        <v>0.17281091977779126</v>
      </c>
    </row>
    <row r="34" spans="1:8" x14ac:dyDescent="0.25">
      <c r="A34">
        <v>-6.8000000000000096</v>
      </c>
      <c r="B34">
        <f t="shared" si="0"/>
        <v>2.0518267116448961E-2</v>
      </c>
      <c r="C34">
        <f t="shared" si="1"/>
        <v>2.9762662098878848E-3</v>
      </c>
      <c r="D34">
        <f t="shared" si="2"/>
        <v>9.9930665725123154E-3</v>
      </c>
      <c r="E34">
        <f t="shared" si="3"/>
        <v>5.3981332979943932</v>
      </c>
      <c r="G34" s="1" t="s">
        <v>13</v>
      </c>
      <c r="H34" s="1">
        <v>6.4068396162911473E-5</v>
      </c>
    </row>
    <row r="35" spans="1:8" x14ac:dyDescent="0.25">
      <c r="A35">
        <v>-6.7000000000000099</v>
      </c>
      <c r="B35">
        <f t="shared" si="0"/>
        <v>2.1871938258225393E-2</v>
      </c>
      <c r="C35">
        <f t="shared" si="1"/>
        <v>3.436383345306937E-3</v>
      </c>
      <c r="D35">
        <f t="shared" si="2"/>
        <v>1.0810605310474319E-2</v>
      </c>
      <c r="E35">
        <f t="shared" si="3"/>
        <v>5.4484943541838762</v>
      </c>
      <c r="G35" s="1" t="s">
        <v>14</v>
      </c>
      <c r="H35" s="1">
        <v>0.17287498817395416</v>
      </c>
    </row>
    <row r="36" spans="1:8" x14ac:dyDescent="0.25">
      <c r="A36">
        <v>-6.6000000000000103</v>
      </c>
      <c r="B36">
        <f t="shared" si="0"/>
        <v>2.3289025356971575E-2</v>
      </c>
      <c r="C36">
        <f t="shared" si="1"/>
        <v>3.9577257914899236E-3</v>
      </c>
      <c r="D36">
        <f t="shared" si="2"/>
        <v>1.1690245617682584E-2</v>
      </c>
      <c r="E36">
        <f t="shared" si="3"/>
        <v>5.5020192737818379</v>
      </c>
      <c r="G36" s="1" t="s">
        <v>15</v>
      </c>
      <c r="H36" s="1">
        <v>9.994412664251815</v>
      </c>
    </row>
    <row r="37" spans="1:8" ht="15.75" thickBot="1" x14ac:dyDescent="0.3">
      <c r="A37">
        <v>-6.5000000000000098</v>
      </c>
      <c r="B37">
        <f t="shared" si="0"/>
        <v>2.4770387852997549E-2</v>
      </c>
      <c r="C37">
        <f t="shared" si="1"/>
        <v>4.5467812507954657E-3</v>
      </c>
      <c r="D37">
        <f t="shared" si="2"/>
        <v>1.2636223891676299E-2</v>
      </c>
      <c r="E37">
        <f t="shared" si="3"/>
        <v>5.5587809892277056</v>
      </c>
      <c r="G37" s="2" t="s">
        <v>16</v>
      </c>
      <c r="H37" s="2">
        <v>201</v>
      </c>
    </row>
    <row r="38" spans="1:8" x14ac:dyDescent="0.25">
      <c r="A38">
        <v>-6.4000000000000101</v>
      </c>
      <c r="B38">
        <f t="shared" si="0"/>
        <v>2.6316719433631227E-2</v>
      </c>
      <c r="C38">
        <f t="shared" si="1"/>
        <v>5.2104674072112264E-3</v>
      </c>
      <c r="D38">
        <f t="shared" si="2"/>
        <v>1.3652968217779227E-2</v>
      </c>
      <c r="E38">
        <f t="shared" si="3"/>
        <v>5.6188222639707766</v>
      </c>
    </row>
    <row r="39" spans="1:8" x14ac:dyDescent="0.25">
      <c r="A39">
        <v>-6.3000000000000096</v>
      </c>
      <c r="B39">
        <f t="shared" si="0"/>
        <v>2.7928534316654756E-2</v>
      </c>
      <c r="C39">
        <f t="shared" si="1"/>
        <v>5.9561218038025124E-3</v>
      </c>
      <c r="D39">
        <f t="shared" si="2"/>
        <v>1.474508680894341E-2</v>
      </c>
      <c r="E39">
        <f t="shared" si="3"/>
        <v>5.6821467249679483</v>
      </c>
      <c r="G39" t="s">
        <v>18</v>
      </c>
    </row>
    <row r="40" spans="1:8" x14ac:dyDescent="0.25">
      <c r="A40">
        <v>-6.2000000000000099</v>
      </c>
      <c r="B40">
        <f t="shared" si="0"/>
        <v>2.9606153696863792E-2</v>
      </c>
      <c r="C40">
        <f t="shared" si="1"/>
        <v>6.7914846168427223E-3</v>
      </c>
      <c r="D40">
        <f t="shared" si="2"/>
        <v>1.5917352248851151E-2</v>
      </c>
      <c r="E40">
        <f t="shared" si="3"/>
        <v>5.7487083089532716</v>
      </c>
    </row>
    <row r="41" spans="1:8" x14ac:dyDescent="0.25">
      <c r="A41">
        <v>-6.1000000000000103</v>
      </c>
      <c r="B41">
        <f t="shared" si="0"/>
        <v>3.1349692458962131E-2</v>
      </c>
      <c r="C41">
        <f t="shared" si="1"/>
        <v>7.7246735671974848E-3</v>
      </c>
      <c r="D41">
        <f t="shared" si="2"/>
        <v>1.7174681123903343E-2</v>
      </c>
      <c r="E41">
        <f t="shared" si="3"/>
        <v>5.8183989914741128</v>
      </c>
    </row>
    <row r="42" spans="1:8" x14ac:dyDescent="0.25">
      <c r="A42">
        <v>-6.0000000000000098</v>
      </c>
      <c r="B42">
        <f t="shared" si="0"/>
        <v>3.3159046264249384E-2</v>
      </c>
      <c r="C42">
        <f t="shared" si="1"/>
        <v>8.7641502467841609E-3</v>
      </c>
      <c r="D42">
        <f t="shared" si="2"/>
        <v>1.8522108653770249E-2</v>
      </c>
      <c r="E42">
        <f t="shared" si="3"/>
        <v>5.8910347061648114</v>
      </c>
    </row>
    <row r="43" spans="1:8" x14ac:dyDescent="0.25">
      <c r="A43">
        <v>-5.9000000000000101</v>
      </c>
      <c r="B43">
        <f t="shared" si="0"/>
        <v>3.5033879122083202E-2</v>
      </c>
      <c r="C43">
        <f t="shared" si="1"/>
        <v>9.918677195897542E-3</v>
      </c>
      <c r="D43">
        <f t="shared" si="2"/>
        <v>1.9964757966371805E-2</v>
      </c>
      <c r="E43">
        <f t="shared" si="3"/>
        <v>5.9663394243334995</v>
      </c>
    </row>
    <row r="44" spans="1:8" x14ac:dyDescent="0.25">
      <c r="A44">
        <v>-5.8000000000000096</v>
      </c>
      <c r="B44">
        <f t="shared" si="0"/>
        <v>3.6973611559818334E-2</v>
      </c>
      <c r="C44">
        <f t="shared" si="1"/>
        <v>1.1197265147421321E-2</v>
      </c>
      <c r="D44">
        <f t="shared" si="2"/>
        <v>2.1507803712380126E-2</v>
      </c>
      <c r="E44">
        <f t="shared" si="3"/>
        <v>6.0439274587509146</v>
      </c>
    </row>
    <row r="45" spans="1:8" x14ac:dyDescent="0.25">
      <c r="A45">
        <v>-5.7000000000000197</v>
      </c>
      <c r="B45">
        <f t="shared" si="0"/>
        <v>3.8977409506766439E-2</v>
      </c>
      <c r="C45">
        <f t="shared" si="1"/>
        <v>1.2609109957596907E-2</v>
      </c>
      <c r="D45">
        <f t="shared" si="2"/>
        <v>2.3156429777264721E-2</v>
      </c>
      <c r="E45">
        <f t="shared" si="3"/>
        <v>6.1232841882932929</v>
      </c>
    </row>
    <row r="46" spans="1:8" x14ac:dyDescent="0.25">
      <c r="A46">
        <v>-5.6000000000000201</v>
      </c>
      <c r="B46">
        <f t="shared" si="0"/>
        <v>4.1044174008616097E-2</v>
      </c>
      <c r="C46">
        <f t="shared" si="1"/>
        <v>1.4163518870800258E-2</v>
      </c>
      <c r="D46">
        <f t="shared" si="2"/>
        <v>2.4915780925926591E-2</v>
      </c>
      <c r="E46">
        <f t="shared" si="3"/>
        <v>6.2037455795781371</v>
      </c>
    </row>
    <row r="47" spans="1:8" x14ac:dyDescent="0.25">
      <c r="A47">
        <v>-5.5000000000000204</v>
      </c>
      <c r="B47">
        <f t="shared" si="0"/>
        <v>4.3172531888630142E-2</v>
      </c>
      <c r="C47">
        <f t="shared" si="1"/>
        <v>1.5869825917833341E-2</v>
      </c>
      <c r="D47">
        <f t="shared" si="2"/>
        <v>2.6790908306152064E-2</v>
      </c>
      <c r="E47">
        <f t="shared" si="3"/>
        <v>6.2844771146700715</v>
      </c>
    </row>
    <row r="48" spans="1:8" x14ac:dyDescent="0.25">
      <c r="A48">
        <v>-5.4000000000000199</v>
      </c>
      <c r="B48">
        <f t="shared" si="0"/>
        <v>4.5360827470758924E-2</v>
      </c>
      <c r="C48">
        <f t="shared" si="1"/>
        <v>1.7737296423115334E-2</v>
      </c>
      <c r="D48">
        <f t="shared" si="2"/>
        <v>2.878670884217277E-2</v>
      </c>
      <c r="E48">
        <f t="shared" si="3"/>
        <v>6.3644530243613682</v>
      </c>
    </row>
    <row r="49" spans="1:5" x14ac:dyDescent="0.25">
      <c r="A49">
        <v>-5.3000000000000203</v>
      </c>
      <c r="B49">
        <f t="shared" si="0"/>
        <v>4.760711547750298E-2</v>
      </c>
      <c r="C49">
        <f t="shared" si="1"/>
        <v>1.977502079468468E-2</v>
      </c>
      <c r="D49">
        <f t="shared" si="2"/>
        <v>3.0907858667812E-2</v>
      </c>
      <c r="E49">
        <f t="shared" si="3"/>
        <v>6.4424370734725933</v>
      </c>
    </row>
    <row r="50" spans="1:5" x14ac:dyDescent="0.25">
      <c r="A50">
        <v>-5.2000000000000197</v>
      </c>
      <c r="B50">
        <f t="shared" si="0"/>
        <v>4.9909155211914503E-2</v>
      </c>
      <c r="C50">
        <f t="shared" si="1"/>
        <v>2.1991797990213148E-2</v>
      </c>
      <c r="D50">
        <f t="shared" si="2"/>
        <v>3.3158740878893693E-2</v>
      </c>
      <c r="E50">
        <f t="shared" si="3"/>
        <v>6.5169665390737128</v>
      </c>
    </row>
    <row r="51" spans="1:5" x14ac:dyDescent="0.25">
      <c r="A51">
        <v>-5.1000000000000201</v>
      </c>
      <c r="B51">
        <f t="shared" si="0"/>
        <v>5.2264406128502382E-2</v>
      </c>
      <c r="C51">
        <f t="shared" si="1"/>
        <v>2.4396009289590875E-2</v>
      </c>
      <c r="D51">
        <f t="shared" si="2"/>
        <v>3.5543368025155481E-2</v>
      </c>
      <c r="E51">
        <f t="shared" si="3"/>
        <v>6.586341443882282</v>
      </c>
    </row>
    <row r="52" spans="1:5" x14ac:dyDescent="0.25">
      <c r="A52">
        <v>-5.0000000000000204</v>
      </c>
      <c r="B52">
        <f t="shared" si="0"/>
        <v>5.467002489199739E-2</v>
      </c>
      <c r="C52">
        <f t="shared" si="1"/>
        <v>2.6995483256593476E-2</v>
      </c>
      <c r="D52">
        <f t="shared" si="2"/>
        <v>3.8065299910755038E-2</v>
      </c>
      <c r="E52">
        <f t="shared" si="3"/>
        <v>6.6486215193343199</v>
      </c>
    </row>
    <row r="53" spans="1:5" x14ac:dyDescent="0.25">
      <c r="A53">
        <v>-4.9000000000000199</v>
      </c>
      <c r="B53">
        <f t="shared" si="0"/>
        <v>5.7122864015935297E-2</v>
      </c>
      <c r="C53">
        <f t="shared" si="1"/>
        <v>2.9797353034407455E-2</v>
      </c>
      <c r="D53">
        <f t="shared" si="2"/>
        <v>4.0727557427018592E-2</v>
      </c>
      <c r="E53">
        <f t="shared" si="3"/>
        <v>6.7016337212198351</v>
      </c>
    </row>
    <row r="54" spans="1:5" x14ac:dyDescent="0.25">
      <c r="A54">
        <v>-4.8000000000000203</v>
      </c>
      <c r="B54">
        <f t="shared" si="0"/>
        <v>5.9619472164846338E-2</v>
      </c>
      <c r="C54">
        <f t="shared" si="1"/>
        <v>3.2807907387337666E-2</v>
      </c>
      <c r="D54">
        <f t="shared" si="2"/>
        <v>4.3532533298341142E-2</v>
      </c>
      <c r="E54">
        <f t="shared" si="3"/>
        <v>6.7429933302086118</v>
      </c>
    </row>
    <row r="55" spans="1:5" x14ac:dyDescent="0.25">
      <c r="A55">
        <v>-4.7000000000000197</v>
      </c>
      <c r="B55">
        <f t="shared" si="0"/>
        <v>6.2156096194521421E-2</v>
      </c>
      <c r="C55">
        <f t="shared" si="1"/>
        <v>3.6032437168108347E-2</v>
      </c>
      <c r="D55">
        <f t="shared" si="2"/>
        <v>4.6481900778673577E-2</v>
      </c>
      <c r="E55">
        <f t="shared" si="3"/>
        <v>6.770141646011508</v>
      </c>
    </row>
    <row r="56" spans="1:5" x14ac:dyDescent="0.25">
      <c r="A56">
        <v>-4.6000000000000201</v>
      </c>
      <c r="B56">
        <f t="shared" si="0"/>
        <v>6.4728684994403804E-2</v>
      </c>
      <c r="C56">
        <f t="shared" si="1"/>
        <v>3.9475079150446367E-2</v>
      </c>
      <c r="D56">
        <f t="shared" si="2"/>
        <v>4.9576521488029344E-2</v>
      </c>
      <c r="E56">
        <f t="shared" si="3"/>
        <v>6.7804029207849359</v>
      </c>
    </row>
    <row r="57" spans="1:5" x14ac:dyDescent="0.25">
      <c r="A57">
        <v>-4.5000000000000204</v>
      </c>
      <c r="B57">
        <f t="shared" si="0"/>
        <v>6.733289518468577E-2</v>
      </c>
      <c r="C57">
        <f t="shared" si="1"/>
        <v>4.3138659413254996E-2</v>
      </c>
      <c r="D57">
        <f t="shared" si="2"/>
        <v>5.2816353721827303E-2</v>
      </c>
      <c r="E57">
        <f t="shared" si="3"/>
        <v>6.7710623688287024</v>
      </c>
    </row>
    <row r="58" spans="1:5" x14ac:dyDescent="0.25">
      <c r="A58">
        <v>-4.4000000000000199</v>
      </c>
      <c r="B58">
        <f t="shared" si="0"/>
        <v>6.9964098708240885E-2</v>
      </c>
      <c r="C58">
        <f t="shared" si="1"/>
        <v>4.7024538688442669E-2</v>
      </c>
      <c r="D58">
        <f t="shared" si="2"/>
        <v>5.6200362696361958E-2</v>
      </c>
      <c r="E58">
        <f t="shared" si="3"/>
        <v>6.7394657514406404</v>
      </c>
    </row>
    <row r="59" spans="1:5" x14ac:dyDescent="0.25">
      <c r="A59">
        <v>-4.3000000000000203</v>
      </c>
      <c r="B59">
        <f t="shared" si="0"/>
        <v>7.261739234418299E-2</v>
      </c>
      <c r="C59">
        <f t="shared" si="1"/>
        <v>5.1132462281988152E-2</v>
      </c>
      <c r="D59">
        <f t="shared" si="2"/>
        <v>5.9726434306866083E-2</v>
      </c>
      <c r="E59">
        <f t="shared" si="3"/>
        <v>6.6831391336913732</v>
      </c>
    </row>
    <row r="60" spans="1:5" x14ac:dyDescent="0.25">
      <c r="A60">
        <v>-4.2000000000000197</v>
      </c>
      <c r="B60">
        <f t="shared" si="0"/>
        <v>7.5287609155707633E-2</v>
      </c>
      <c r="C60">
        <f t="shared" si="1"/>
        <v>5.5460417339726911E-2</v>
      </c>
      <c r="D60">
        <f t="shared" si="2"/>
        <v>6.3391294066119208E-2</v>
      </c>
      <c r="E60">
        <f t="shared" si="3"/>
        <v>6.599924992034178</v>
      </c>
    </row>
    <row r="61" spans="1:5" x14ac:dyDescent="0.25">
      <c r="A61">
        <v>-4.1000000000000201</v>
      </c>
      <c r="B61">
        <f t="shared" si="0"/>
        <v>7.796933187005381E-2</v>
      </c>
      <c r="C61">
        <f t="shared" si="1"/>
        <v>6.000450034849187E-2</v>
      </c>
      <c r="D61">
        <f t="shared" si="2"/>
        <v>6.7190432957116644E-2</v>
      </c>
      <c r="E61">
        <f t="shared" si="3"/>
        <v>6.4881280791137552</v>
      </c>
    </row>
    <row r="62" spans="1:5" x14ac:dyDescent="0.25">
      <c r="A62">
        <v>-4.0000000000000204</v>
      </c>
      <c r="B62">
        <f t="shared" si="0"/>
        <v>8.0656908173047243E-2</v>
      </c>
      <c r="C62">
        <f t="shared" si="1"/>
        <v>6.4758797832944873E-2</v>
      </c>
      <c r="D62">
        <f t="shared" si="2"/>
        <v>7.1118041968985829E-2</v>
      </c>
      <c r="E62">
        <f t="shared" si="3"/>
        <v>6.3466616174942398</v>
      </c>
    </row>
    <row r="63" spans="1:5" x14ac:dyDescent="0.25">
      <c r="A63">
        <v>-3.9000000000000199</v>
      </c>
      <c r="B63">
        <f t="shared" si="0"/>
        <v>8.3344467884885629E-2</v>
      </c>
      <c r="C63">
        <f t="shared" si="1"/>
        <v>6.9715283222679128E-2</v>
      </c>
      <c r="D63">
        <f t="shared" si="2"/>
        <v>7.5166957087561728E-2</v>
      </c>
      <c r="E63">
        <f t="shared" si="3"/>
        <v>6.1751819167383708</v>
      </c>
    </row>
    <row r="64" spans="1:5" x14ac:dyDescent="0.25">
      <c r="A64">
        <v>-3.8000000000000198</v>
      </c>
      <c r="B64">
        <f t="shared" si="0"/>
        <v>8.6025941967745365E-2</v>
      </c>
      <c r="C64">
        <f t="shared" si="1"/>
        <v>7.4863732817871398E-2</v>
      </c>
      <c r="D64">
        <f t="shared" si="2"/>
        <v>7.9328616477820996E-2</v>
      </c>
      <c r="E64">
        <f t="shared" si="3"/>
        <v>5.9741978957832682</v>
      </c>
    </row>
    <row r="65" spans="1:5" x14ac:dyDescent="0.25">
      <c r="A65">
        <v>-3.7000000000000202</v>
      </c>
      <c r="B65">
        <f t="shared" si="0"/>
        <v>8.8695083299584421E-2</v>
      </c>
      <c r="C65">
        <f t="shared" si="1"/>
        <v>8.0191663670958702E-2</v>
      </c>
      <c r="D65">
        <f t="shared" si="2"/>
        <v>8.3593031522408989E-2</v>
      </c>
      <c r="E65">
        <f t="shared" si="3"/>
        <v>5.7451417621479015</v>
      </c>
    </row>
    <row r="66" spans="1:5" x14ac:dyDescent="0.25">
      <c r="A66">
        <v>-3.6000000000000201</v>
      </c>
      <c r="B66">
        <f t="shared" si="0"/>
        <v>9.1345489132342292E-2</v>
      </c>
      <c r="C66">
        <f t="shared" si="1"/>
        <v>8.5684296023902567E-2</v>
      </c>
      <c r="D66">
        <f t="shared" si="2"/>
        <v>8.7948773267278457E-2</v>
      </c>
      <c r="E66">
        <f t="shared" si="3"/>
        <v>5.490388665964721</v>
      </c>
    </row>
    <row r="67" spans="1:5" x14ac:dyDescent="0.25">
      <c r="A67">
        <v>-3.50000000000002</v>
      </c>
      <c r="B67">
        <f t="shared" ref="B67:B130" si="4">+(1/SQRT(2*PI()*9))*EXP(-((A67+1)^2)/18)</f>
        <v>9.3970625136767003E-2</v>
      </c>
      <c r="C67">
        <f t="shared" ref="C67:C130" si="5">+(1/SQRT(2*PI()*4))*EXP(-((A67+1)^2)/8)</f>
        <v>9.1324542694509819E-2</v>
      </c>
      <c r="D67">
        <f t="shared" ref="D67:D130" si="6">B67*0.4+C67*0.6</f>
        <v>9.2382975671412695E-2</v>
      </c>
      <c r="E67">
        <f t="shared" ref="E67:E130" si="7">+(1/SQRT(2*PI()*$H$30))*EXP(-((D67-$H$25)^2)/(2*$H$30))</f>
        <v>5.2132166950505292</v>
      </c>
    </row>
    <row r="68" spans="1:5" x14ac:dyDescent="0.25">
      <c r="A68">
        <v>-3.4000000000000199</v>
      </c>
      <c r="B68">
        <f t="shared" si="4"/>
        <v>9.6563850920493743E-2</v>
      </c>
      <c r="C68">
        <f t="shared" si="5"/>
        <v>9.7093027491605324E-2</v>
      </c>
      <c r="D68">
        <f t="shared" si="6"/>
        <v>9.6881356863160684E-2</v>
      </c>
      <c r="E68">
        <f t="shared" si="7"/>
        <v>4.9177039519798909</v>
      </c>
    </row>
    <row r="69" spans="1:5" x14ac:dyDescent="0.25">
      <c r="A69">
        <v>-3.3000000000000198</v>
      </c>
      <c r="B69">
        <f t="shared" si="4"/>
        <v>9.9118446890933687E-2</v>
      </c>
      <c r="C69">
        <f t="shared" si="5"/>
        <v>0.1029681343599862</v>
      </c>
      <c r="D69">
        <f t="shared" si="6"/>
        <v>0.10142825937236519</v>
      </c>
      <c r="E69">
        <f t="shared" si="7"/>
        <v>4.6085661059853269</v>
      </c>
    </row>
    <row r="70" spans="1:5" x14ac:dyDescent="0.25">
      <c r="A70">
        <v>-3.2000000000000202</v>
      </c>
      <c r="B70">
        <f t="shared" si="4"/>
        <v>0.10162764232017189</v>
      </c>
      <c r="C70">
        <f t="shared" si="5"/>
        <v>0.10892608851627407</v>
      </c>
      <c r="D70">
        <f t="shared" si="6"/>
        <v>0.10600671003783319</v>
      </c>
      <c r="E70">
        <f t="shared" si="7"/>
        <v>4.2909448336829179</v>
      </c>
    </row>
    <row r="71" spans="1:5" x14ac:dyDescent="0.25">
      <c r="A71">
        <v>-3.1000000000000201</v>
      </c>
      <c r="B71">
        <f t="shared" si="4"/>
        <v>0.10408464445558661</v>
      </c>
      <c r="C71">
        <f t="shared" si="5"/>
        <v>0.11494107034211531</v>
      </c>
      <c r="D71">
        <f t="shared" si="6"/>
        <v>0.11059849998750383</v>
      </c>
      <c r="E71">
        <f t="shared" si="7"/>
        <v>3.9701638260283376</v>
      </c>
    </row>
    <row r="72" spans="1:5" x14ac:dyDescent="0.25">
      <c r="A72">
        <v>-3.00000000000002</v>
      </c>
      <c r="B72">
        <f t="shared" si="4"/>
        <v>0.10648266850745028</v>
      </c>
      <c r="C72">
        <f t="shared" si="5"/>
        <v>0.12098536225957046</v>
      </c>
      <c r="D72">
        <f t="shared" si="6"/>
        <v>0.11518428475872239</v>
      </c>
      <c r="E72">
        <f t="shared" si="7"/>
        <v>3.6514734225802616</v>
      </c>
    </row>
    <row r="73" spans="1:5" x14ac:dyDescent="0.25">
      <c r="A73">
        <v>-2.9000000000000301</v>
      </c>
      <c r="B73">
        <f t="shared" si="4"/>
        <v>0.10881496833350797</v>
      </c>
      <c r="C73">
        <f t="shared" si="5"/>
        <v>0.12702952823459268</v>
      </c>
      <c r="D73">
        <f t="shared" si="6"/>
        <v>0.11974370427415879</v>
      </c>
      <c r="E73">
        <f t="shared" si="7"/>
        <v>3.3398065798436143</v>
      </c>
    </row>
    <row r="74" spans="1:5" x14ac:dyDescent="0.25">
      <c r="A74">
        <v>-2.80000000000003</v>
      </c>
      <c r="B74">
        <f t="shared" si="4"/>
        <v>0.11107486763059922</v>
      </c>
      <c r="C74">
        <f t="shared" si="5"/>
        <v>0.13304262494937563</v>
      </c>
      <c r="D74">
        <f t="shared" si="6"/>
        <v>0.12425552202186507</v>
      </c>
      <c r="E74">
        <f t="shared" si="7"/>
        <v>3.0395674142494054</v>
      </c>
    </row>
    <row r="75" spans="1:5" x14ac:dyDescent="0.25">
      <c r="A75">
        <v>-2.7000000000000299</v>
      </c>
      <c r="B75">
        <f t="shared" si="4"/>
        <v>0.11325579143491872</v>
      </c>
      <c r="C75">
        <f t="shared" si="5"/>
        <v>0.13899244306549646</v>
      </c>
      <c r="D75">
        <f t="shared" si="6"/>
        <v>0.12869778241326535</v>
      </c>
      <c r="E75">
        <f t="shared" si="7"/>
        <v>2.7544692050810977</v>
      </c>
    </row>
    <row r="76" spans="1:5" x14ac:dyDescent="0.25">
      <c r="A76">
        <v>-2.6000000000000298</v>
      </c>
      <c r="B76">
        <f t="shared" si="4"/>
        <v>0.11535129772564037</v>
      </c>
      <c r="C76">
        <f t="shared" si="5"/>
        <v>0.14484577638073964</v>
      </c>
      <c r="D76">
        <f t="shared" si="6"/>
        <v>0.13304798491869996</v>
      </c>
      <c r="E76">
        <f t="shared" si="7"/>
        <v>2.4874322810438225</v>
      </c>
    </row>
    <row r="77" spans="1:5" x14ac:dyDescent="0.25">
      <c r="A77">
        <v>-2.5000000000000302</v>
      </c>
      <c r="B77">
        <f t="shared" si="4"/>
        <v>0.1173551089214326</v>
      </c>
      <c r="C77">
        <f t="shared" si="5"/>
        <v>0.15056871607740052</v>
      </c>
      <c r="D77">
        <f t="shared" si="6"/>
        <v>0.13728327321501335</v>
      </c>
      <c r="E77">
        <f t="shared" si="7"/>
        <v>2.2405448072505081</v>
      </c>
    </row>
    <row r="78" spans="1:5" x14ac:dyDescent="0.25">
      <c r="A78">
        <v>-2.4000000000000301</v>
      </c>
      <c r="B78">
        <f t="shared" si="4"/>
        <v>0.1192611430559891</v>
      </c>
      <c r="C78">
        <f t="shared" si="5"/>
        <v>0.156126966683379</v>
      </c>
      <c r="D78">
        <f t="shared" si="6"/>
        <v>0.14138063723242303</v>
      </c>
      <c r="E78">
        <f t="shared" si="7"/>
        <v>2.0150824032146262</v>
      </c>
    </row>
    <row r="79" spans="1:5" x14ac:dyDescent="0.25">
      <c r="A79">
        <v>-2.30000000000003</v>
      </c>
      <c r="B79">
        <f t="shared" si="4"/>
        <v>0.12106354441713882</v>
      </c>
      <c r="C79">
        <f t="shared" si="5"/>
        <v>0.16148617983395558</v>
      </c>
      <c r="D79">
        <f t="shared" si="6"/>
        <v>0.14531712566722887</v>
      </c>
      <c r="E79">
        <f t="shared" si="7"/>
        <v>1.8115768439905171</v>
      </c>
    </row>
    <row r="80" spans="1:5" x14ac:dyDescent="0.25">
      <c r="A80">
        <v>-2.2000000000000299</v>
      </c>
      <c r="B80">
        <f t="shared" si="4"/>
        <v>0.12275671343444063</v>
      </c>
      <c r="C80">
        <f t="shared" si="5"/>
        <v>0.16661230144589834</v>
      </c>
      <c r="D80">
        <f t="shared" si="6"/>
        <v>0.14907006624131525</v>
      </c>
      <c r="E80">
        <f t="shared" si="7"/>
        <v>1.629920519736775</v>
      </c>
    </row>
    <row r="81" spans="1:5" x14ac:dyDescent="0.25">
      <c r="A81">
        <v>-2.1000000000000298</v>
      </c>
      <c r="B81">
        <f t="shared" si="4"/>
        <v>0.12433533560244241</v>
      </c>
      <c r="C81">
        <f t="shared" si="5"/>
        <v>0.17147192750969054</v>
      </c>
      <c r="D81">
        <f t="shared" si="6"/>
        <v>0.15261729074679128</v>
      </c>
      <c r="E81">
        <f t="shared" si="7"/>
        <v>1.4694920620975174</v>
      </c>
    </row>
    <row r="82" spans="1:5" x14ac:dyDescent="0.25">
      <c r="A82">
        <v>-2.0000000000000302</v>
      </c>
      <c r="B82">
        <f t="shared" si="4"/>
        <v>0.12579440923099733</v>
      </c>
      <c r="C82">
        <f t="shared" si="5"/>
        <v>0.17603266338214843</v>
      </c>
      <c r="D82">
        <f t="shared" si="6"/>
        <v>0.15593736172168798</v>
      </c>
      <c r="E82">
        <f t="shared" si="7"/>
        <v>1.3292893495210696</v>
      </c>
    </row>
    <row r="83" spans="1:5" x14ac:dyDescent="0.25">
      <c r="A83">
        <v>-1.9000000000000301</v>
      </c>
      <c r="B83">
        <f t="shared" si="4"/>
        <v>0.12712927182017433</v>
      </c>
      <c r="C83">
        <f t="shared" si="5"/>
        <v>0.18026348123082275</v>
      </c>
      <c r="D83">
        <f t="shared" si="6"/>
        <v>0.15900979746656341</v>
      </c>
      <c r="E83">
        <f t="shared" si="7"/>
        <v>1.2080584262872915</v>
      </c>
    </row>
    <row r="84" spans="1:5" x14ac:dyDescent="0.25">
      <c r="A84">
        <v>-1.80000000000003</v>
      </c>
      <c r="B84">
        <f t="shared" si="4"/>
        <v>0.12833562486533764</v>
      </c>
      <c r="C84">
        <f t="shared" si="5"/>
        <v>0.18413507015166056</v>
      </c>
      <c r="D84">
        <f t="shared" si="6"/>
        <v>0.16181529203713141</v>
      </c>
      <c r="E84">
        <f t="shared" si="7"/>
        <v>1.1044100259493546</v>
      </c>
    </row>
    <row r="85" spans="1:5" x14ac:dyDescent="0.25">
      <c r="A85">
        <v>-1.7000000000000299</v>
      </c>
      <c r="B85">
        <f t="shared" si="4"/>
        <v>0.12940955690784867</v>
      </c>
      <c r="C85">
        <f t="shared" si="5"/>
        <v>0.18762017345846796</v>
      </c>
      <c r="D85">
        <f t="shared" si="6"/>
        <v>0.16433592683822024</v>
      </c>
      <c r="E85">
        <f t="shared" si="7"/>
        <v>1.0169187253271059</v>
      </c>
    </row>
    <row r="86" spans="1:5" x14ac:dyDescent="0.25">
      <c r="A86">
        <v>-1.6000000000000301</v>
      </c>
      <c r="B86">
        <f t="shared" si="4"/>
        <v>0.13034756465848504</v>
      </c>
      <c r="C86">
        <f t="shared" si="5"/>
        <v>0.19069390773026121</v>
      </c>
      <c r="D86">
        <f t="shared" si="6"/>
        <v>0.16655537050155075</v>
      </c>
      <c r="E86">
        <f t="shared" si="7"/>
        <v>0.94420276329269348</v>
      </c>
    </row>
    <row r="87" spans="1:5" x14ac:dyDescent="0.25">
      <c r="A87">
        <v>-1.50000000000003</v>
      </c>
      <c r="B87">
        <f t="shared" si="4"/>
        <v>0.13114657203397975</v>
      </c>
      <c r="C87">
        <f t="shared" si="5"/>
        <v>0.1933340584014239</v>
      </c>
      <c r="D87">
        <f t="shared" si="6"/>
        <v>0.16845906385444623</v>
      </c>
      <c r="E87">
        <f t="shared" si="7"/>
        <v>0.88498493004553136</v>
      </c>
    </row>
    <row r="88" spans="1:5" x14ac:dyDescent="0.25">
      <c r="A88">
        <v>-1.4000000000000301</v>
      </c>
      <c r="B88">
        <f t="shared" si="4"/>
        <v>0.13180394696193906</v>
      </c>
      <c r="C88">
        <f t="shared" si="5"/>
        <v>0.19552134698772736</v>
      </c>
      <c r="D88">
        <f t="shared" si="6"/>
        <v>0.17003438697741202</v>
      </c>
      <c r="E88">
        <f t="shared" si="7"/>
        <v>0.83813654914376667</v>
      </c>
    </row>
    <row r="89" spans="1:5" x14ac:dyDescent="0.25">
      <c r="A89">
        <v>-1.30000000000003</v>
      </c>
      <c r="B89">
        <f t="shared" si="4"/>
        <v>0.13231751582567047</v>
      </c>
      <c r="C89">
        <f t="shared" si="5"/>
        <v>0.19723966545394403</v>
      </c>
      <c r="D89">
        <f t="shared" si="6"/>
        <v>0.17127080560263461</v>
      </c>
      <c r="E89">
        <f t="shared" si="7"/>
        <v>0.80270746570184159</v>
      </c>
    </row>
    <row r="90" spans="1:5" x14ac:dyDescent="0.25">
      <c r="A90">
        <v>-1.2000000000000299</v>
      </c>
      <c r="B90">
        <f t="shared" si="4"/>
        <v>0.13268557543798398</v>
      </c>
      <c r="C90">
        <f t="shared" si="5"/>
        <v>0.1984762737385056</v>
      </c>
      <c r="D90">
        <f t="shared" si="6"/>
        <v>0.17215999441829694</v>
      </c>
      <c r="E90">
        <f t="shared" si="7"/>
        <v>0.77794523922427983</v>
      </c>
    </row>
    <row r="91" spans="1:5" x14ac:dyDescent="0.25">
      <c r="A91">
        <v>-1.1000000000000301</v>
      </c>
      <c r="B91">
        <f t="shared" si="4"/>
        <v>0.13290690245165898</v>
      </c>
      <c r="C91">
        <f t="shared" si="5"/>
        <v>0.19922195704738185</v>
      </c>
      <c r="D91">
        <f t="shared" si="6"/>
        <v>0.17269593520909271</v>
      </c>
      <c r="E91">
        <f t="shared" si="7"/>
        <v>0.76330657345436992</v>
      </c>
    </row>
    <row r="92" spans="1:5" x14ac:dyDescent="0.25">
      <c r="A92">
        <v>-1.00000000000003</v>
      </c>
      <c r="B92">
        <f t="shared" si="4"/>
        <v>0.13298076013381091</v>
      </c>
      <c r="C92">
        <f t="shared" si="5"/>
        <v>0.19947114020071635</v>
      </c>
      <c r="D92">
        <f t="shared" si="6"/>
        <v>0.17287498817395416</v>
      </c>
      <c r="E92">
        <f t="shared" si="7"/>
        <v>0.75846354843252051</v>
      </c>
    </row>
    <row r="93" spans="1:5" x14ac:dyDescent="0.25">
      <c r="A93">
        <v>-0.900000000000031</v>
      </c>
      <c r="B93">
        <f t="shared" si="4"/>
        <v>0.13290690245165906</v>
      </c>
      <c r="C93">
        <f t="shared" si="5"/>
        <v>0.19922195704738219</v>
      </c>
      <c r="D93">
        <f t="shared" si="6"/>
        <v>0.17269593520909293</v>
      </c>
      <c r="E93">
        <f t="shared" si="7"/>
        <v>0.76330657345436381</v>
      </c>
    </row>
    <row r="94" spans="1:5" x14ac:dyDescent="0.25">
      <c r="A94">
        <v>-0.80000000000002902</v>
      </c>
      <c r="B94">
        <f t="shared" si="4"/>
        <v>0.13268557543798418</v>
      </c>
      <c r="C94">
        <f t="shared" si="5"/>
        <v>0.19847627373850618</v>
      </c>
      <c r="D94">
        <f t="shared" si="6"/>
        <v>0.17215999441829738</v>
      </c>
      <c r="E94">
        <f t="shared" si="7"/>
        <v>0.77794523922426739</v>
      </c>
    </row>
    <row r="95" spans="1:5" x14ac:dyDescent="0.25">
      <c r="A95">
        <v>-0.70000000000002904</v>
      </c>
      <c r="B95">
        <f t="shared" si="4"/>
        <v>0.13231751582567075</v>
      </c>
      <c r="C95">
        <f t="shared" si="5"/>
        <v>0.19723966545394489</v>
      </c>
      <c r="D95">
        <f t="shared" si="6"/>
        <v>0.17127080560263525</v>
      </c>
      <c r="E95">
        <f t="shared" si="7"/>
        <v>0.80270746570182372</v>
      </c>
    </row>
    <row r="96" spans="1:5" x14ac:dyDescent="0.25">
      <c r="A96">
        <v>-0.60000000000002995</v>
      </c>
      <c r="B96">
        <f t="shared" si="4"/>
        <v>0.13180394696193942</v>
      </c>
      <c r="C96">
        <f t="shared" si="5"/>
        <v>0.19552134698772855</v>
      </c>
      <c r="D96">
        <f t="shared" si="6"/>
        <v>0.17003438697741288</v>
      </c>
      <c r="E96">
        <f t="shared" si="7"/>
        <v>0.83813654914374169</v>
      </c>
    </row>
    <row r="97" spans="1:5" x14ac:dyDescent="0.25">
      <c r="A97">
        <v>-0.50000000000002998</v>
      </c>
      <c r="B97">
        <f t="shared" si="4"/>
        <v>0.1311465720339802</v>
      </c>
      <c r="C97">
        <f t="shared" si="5"/>
        <v>0.19333405840142534</v>
      </c>
      <c r="D97">
        <f t="shared" si="6"/>
        <v>0.16845906385444728</v>
      </c>
      <c r="E97">
        <f t="shared" si="7"/>
        <v>0.88498493004549961</v>
      </c>
    </row>
    <row r="98" spans="1:5" x14ac:dyDescent="0.25">
      <c r="A98">
        <v>-0.400000000000031</v>
      </c>
      <c r="B98">
        <f t="shared" si="4"/>
        <v>0.13034756465848557</v>
      </c>
      <c r="C98">
        <f t="shared" si="5"/>
        <v>0.19069390773026296</v>
      </c>
      <c r="D98">
        <f t="shared" si="6"/>
        <v>0.166555370501552</v>
      </c>
      <c r="E98">
        <f t="shared" si="7"/>
        <v>0.94420276329265362</v>
      </c>
    </row>
    <row r="99" spans="1:5" x14ac:dyDescent="0.25">
      <c r="A99">
        <v>-0.30000000000002902</v>
      </c>
      <c r="B99">
        <f t="shared" si="4"/>
        <v>0.12940955690784925</v>
      </c>
      <c r="C99">
        <f t="shared" si="5"/>
        <v>0.1876201734584699</v>
      </c>
      <c r="D99">
        <f t="shared" si="6"/>
        <v>0.16433592683822162</v>
      </c>
      <c r="E99">
        <f t="shared" si="7"/>
        <v>1.0169187253270593</v>
      </c>
    </row>
    <row r="100" spans="1:5" x14ac:dyDescent="0.25">
      <c r="A100">
        <v>-0.20000000000002899</v>
      </c>
      <c r="B100">
        <f t="shared" si="4"/>
        <v>0.12833562486533831</v>
      </c>
      <c r="C100">
        <f t="shared" si="5"/>
        <v>0.18413507015166275</v>
      </c>
      <c r="D100">
        <f t="shared" si="6"/>
        <v>0.16181529203713296</v>
      </c>
      <c r="E100">
        <f t="shared" si="7"/>
        <v>1.1044100259492988</v>
      </c>
    </row>
    <row r="101" spans="1:5" x14ac:dyDescent="0.25">
      <c r="A101">
        <v>-0.100000000000041</v>
      </c>
      <c r="B101">
        <f t="shared" si="4"/>
        <v>0.12712927182017525</v>
      </c>
      <c r="C101">
        <f t="shared" si="5"/>
        <v>0.18026348123082564</v>
      </c>
      <c r="D101">
        <f t="shared" si="6"/>
        <v>0.15900979746656546</v>
      </c>
      <c r="E101">
        <f t="shared" si="7"/>
        <v>1.2080584262872132</v>
      </c>
    </row>
    <row r="102" spans="1:5" x14ac:dyDescent="0.25">
      <c r="A102">
        <v>0</v>
      </c>
      <c r="B102">
        <f t="shared" si="4"/>
        <v>0.12579440923099774</v>
      </c>
      <c r="C102">
        <f t="shared" si="5"/>
        <v>0.17603266338214976</v>
      </c>
      <c r="D102">
        <f t="shared" si="6"/>
        <v>0.15593736172168896</v>
      </c>
      <c r="E102">
        <f t="shared" si="7"/>
        <v>1.3292893495210301</v>
      </c>
    </row>
    <row r="103" spans="1:5" x14ac:dyDescent="0.25">
      <c r="A103">
        <v>9.9999999999999603E-2</v>
      </c>
      <c r="B103">
        <f t="shared" si="4"/>
        <v>0.12433533560244286</v>
      </c>
      <c r="C103">
        <f t="shared" si="5"/>
        <v>0.17147192750969195</v>
      </c>
      <c r="D103">
        <f t="shared" si="6"/>
        <v>0.15261729074679231</v>
      </c>
      <c r="E103">
        <f t="shared" si="7"/>
        <v>1.4694920620974723</v>
      </c>
    </row>
    <row r="104" spans="1:5" x14ac:dyDescent="0.25">
      <c r="A104">
        <v>0.19999999999999901</v>
      </c>
      <c r="B104">
        <f t="shared" si="4"/>
        <v>0.12275671343444113</v>
      </c>
      <c r="C104">
        <f t="shared" si="5"/>
        <v>0.16661230144589986</v>
      </c>
      <c r="D104">
        <f t="shared" si="6"/>
        <v>0.14907006624131636</v>
      </c>
      <c r="E104">
        <f t="shared" si="7"/>
        <v>1.6299205197367228</v>
      </c>
    </row>
    <row r="105" spans="1:5" x14ac:dyDescent="0.25">
      <c r="A105">
        <v>0.30000000000000099</v>
      </c>
      <c r="B105">
        <f t="shared" si="4"/>
        <v>0.12106354441713933</v>
      </c>
      <c r="C105">
        <f t="shared" si="5"/>
        <v>0.16148617983395711</v>
      </c>
      <c r="D105">
        <f t="shared" si="6"/>
        <v>0.14531712566722998</v>
      </c>
      <c r="E105">
        <f t="shared" si="7"/>
        <v>1.8115768439904618</v>
      </c>
    </row>
    <row r="106" spans="1:5" x14ac:dyDescent="0.25">
      <c r="A106">
        <v>0.4</v>
      </c>
      <c r="B106">
        <f t="shared" si="4"/>
        <v>0.11926114305598967</v>
      </c>
      <c r="C106">
        <f t="shared" si="5"/>
        <v>0.15612696668338064</v>
      </c>
      <c r="D106">
        <f t="shared" si="6"/>
        <v>0.14138063723242425</v>
      </c>
      <c r="E106">
        <f t="shared" si="7"/>
        <v>2.0150824032145609</v>
      </c>
    </row>
    <row r="107" spans="1:5" x14ac:dyDescent="0.25">
      <c r="A107">
        <v>0.5</v>
      </c>
      <c r="B107">
        <f t="shared" si="4"/>
        <v>0.11735510892143318</v>
      </c>
      <c r="C107">
        <f t="shared" si="5"/>
        <v>0.15056871607740221</v>
      </c>
      <c r="D107">
        <f t="shared" si="6"/>
        <v>0.1372832732150146</v>
      </c>
      <c r="E107">
        <f t="shared" si="7"/>
        <v>2.2405448072504375</v>
      </c>
    </row>
    <row r="108" spans="1:5" x14ac:dyDescent="0.25">
      <c r="A108">
        <v>0.6</v>
      </c>
      <c r="B108">
        <f t="shared" si="4"/>
        <v>0.11535129772564098</v>
      </c>
      <c r="C108">
        <f t="shared" si="5"/>
        <v>0.14484577638074136</v>
      </c>
      <c r="D108">
        <f t="shared" si="6"/>
        <v>0.13304798491870121</v>
      </c>
      <c r="E108">
        <f t="shared" si="7"/>
        <v>2.4874322810437479</v>
      </c>
    </row>
    <row r="109" spans="1:5" x14ac:dyDescent="0.25">
      <c r="A109">
        <v>0.69999999999999896</v>
      </c>
      <c r="B109">
        <f t="shared" si="4"/>
        <v>0.11325579143491939</v>
      </c>
      <c r="C109">
        <f t="shared" si="5"/>
        <v>0.13899244306549829</v>
      </c>
      <c r="D109">
        <f t="shared" si="6"/>
        <v>0.12869778241326674</v>
      </c>
      <c r="E109">
        <f t="shared" si="7"/>
        <v>2.7544692050810102</v>
      </c>
    </row>
    <row r="110" spans="1:5" x14ac:dyDescent="0.25">
      <c r="A110">
        <v>0.80000000000000104</v>
      </c>
      <c r="B110">
        <f t="shared" si="4"/>
        <v>0.11107486763059986</v>
      </c>
      <c r="C110">
        <f t="shared" si="5"/>
        <v>0.13304262494937735</v>
      </c>
      <c r="D110">
        <f t="shared" si="6"/>
        <v>0.12425552202186635</v>
      </c>
      <c r="E110">
        <f t="shared" si="7"/>
        <v>3.0395674142493219</v>
      </c>
    </row>
    <row r="111" spans="1:5" x14ac:dyDescent="0.25">
      <c r="A111">
        <v>0.9</v>
      </c>
      <c r="B111">
        <f t="shared" si="4"/>
        <v>0.10881496833350866</v>
      </c>
      <c r="C111">
        <f t="shared" si="5"/>
        <v>0.12702952823459451</v>
      </c>
      <c r="D111">
        <f t="shared" si="6"/>
        <v>0.11974370427416017</v>
      </c>
      <c r="E111">
        <f t="shared" si="7"/>
        <v>3.3398065798435206</v>
      </c>
    </row>
    <row r="112" spans="1:5" x14ac:dyDescent="0.25">
      <c r="A112">
        <v>1</v>
      </c>
      <c r="B112">
        <f t="shared" si="4"/>
        <v>0.10648266850745075</v>
      </c>
      <c r="C112">
        <f t="shared" si="5"/>
        <v>0.12098536225957168</v>
      </c>
      <c r="D112">
        <f t="shared" si="6"/>
        <v>0.1151842847587233</v>
      </c>
      <c r="E112">
        <f t="shared" si="7"/>
        <v>3.6514734225801986</v>
      </c>
    </row>
    <row r="113" spans="1:5" x14ac:dyDescent="0.25">
      <c r="A113">
        <v>1.1000000000000001</v>
      </c>
      <c r="B113">
        <f t="shared" si="4"/>
        <v>0.1040846444555871</v>
      </c>
      <c r="C113">
        <f t="shared" si="5"/>
        <v>0.11494107034211651</v>
      </c>
      <c r="D113">
        <f t="shared" si="6"/>
        <v>0.11059849998750475</v>
      </c>
      <c r="E113">
        <f t="shared" si="7"/>
        <v>3.9701638260282737</v>
      </c>
    </row>
    <row r="114" spans="1:5" x14ac:dyDescent="0.25">
      <c r="A114">
        <v>1.2</v>
      </c>
      <c r="B114">
        <f t="shared" si="4"/>
        <v>0.10162764232017239</v>
      </c>
      <c r="C114">
        <f t="shared" si="5"/>
        <v>0.10892608851627526</v>
      </c>
      <c r="D114">
        <f t="shared" si="6"/>
        <v>0.10600671003783411</v>
      </c>
      <c r="E114">
        <f t="shared" si="7"/>
        <v>4.2909448336828522</v>
      </c>
    </row>
    <row r="115" spans="1:5" x14ac:dyDescent="0.25">
      <c r="A115">
        <v>1.3</v>
      </c>
      <c r="B115">
        <f t="shared" si="4"/>
        <v>9.91184468909342E-2</v>
      </c>
      <c r="C115">
        <f t="shared" si="5"/>
        <v>0.10296813435998739</v>
      </c>
      <c r="D115">
        <f t="shared" si="6"/>
        <v>0.10142825937236612</v>
      </c>
      <c r="E115">
        <f t="shared" si="7"/>
        <v>4.6085661059852621</v>
      </c>
    </row>
    <row r="116" spans="1:5" x14ac:dyDescent="0.25">
      <c r="A116">
        <v>1.4</v>
      </c>
      <c r="B116">
        <f t="shared" si="4"/>
        <v>9.6563850920494257E-2</v>
      </c>
      <c r="C116">
        <f t="shared" si="5"/>
        <v>9.7093027491606476E-2</v>
      </c>
      <c r="D116">
        <f t="shared" si="6"/>
        <v>9.68813568631616E-2</v>
      </c>
      <c r="E116">
        <f t="shared" si="7"/>
        <v>4.9177039519798305</v>
      </c>
    </row>
    <row r="117" spans="1:5" x14ac:dyDescent="0.25">
      <c r="A117">
        <v>1.5</v>
      </c>
      <c r="B117">
        <f t="shared" si="4"/>
        <v>9.397062513676753E-2</v>
      </c>
      <c r="C117">
        <f t="shared" si="5"/>
        <v>9.1324542694510957E-2</v>
      </c>
      <c r="D117">
        <f t="shared" si="6"/>
        <v>9.2382975671413584E-2</v>
      </c>
      <c r="E117">
        <f t="shared" si="7"/>
        <v>5.2132166950504715</v>
      </c>
    </row>
    <row r="118" spans="1:5" x14ac:dyDescent="0.25">
      <c r="A118">
        <v>1.6</v>
      </c>
      <c r="B118">
        <f t="shared" si="4"/>
        <v>9.1345489132342819E-2</v>
      </c>
      <c r="C118">
        <f t="shared" si="5"/>
        <v>8.5684296023903678E-2</v>
      </c>
      <c r="D118">
        <f t="shared" si="6"/>
        <v>8.7948773267279345E-2</v>
      </c>
      <c r="E118">
        <f t="shared" si="7"/>
        <v>5.4903886659646677</v>
      </c>
    </row>
    <row r="119" spans="1:5" x14ac:dyDescent="0.25">
      <c r="A119">
        <v>1.7</v>
      </c>
      <c r="B119">
        <f t="shared" si="4"/>
        <v>8.8695083299584948E-2</v>
      </c>
      <c r="C119">
        <f t="shared" si="5"/>
        <v>8.0191663670959798E-2</v>
      </c>
      <c r="D119">
        <f t="shared" si="6"/>
        <v>8.359303152240985E-2</v>
      </c>
      <c r="E119">
        <f t="shared" si="7"/>
        <v>5.7451417621478535</v>
      </c>
    </row>
    <row r="120" spans="1:5" x14ac:dyDescent="0.25">
      <c r="A120">
        <v>1.8</v>
      </c>
      <c r="B120">
        <f t="shared" si="4"/>
        <v>8.6025941967745906E-2</v>
      </c>
      <c r="C120">
        <f t="shared" si="5"/>
        <v>7.4863732817872439E-2</v>
      </c>
      <c r="D120">
        <f t="shared" si="6"/>
        <v>7.9328616477821828E-2</v>
      </c>
      <c r="E120">
        <f t="shared" si="7"/>
        <v>5.9741978957832256</v>
      </c>
    </row>
    <row r="121" spans="1:5" x14ac:dyDescent="0.25">
      <c r="A121">
        <v>1.9</v>
      </c>
      <c r="B121">
        <f t="shared" si="4"/>
        <v>8.3344467884886156E-2</v>
      </c>
      <c r="C121">
        <f t="shared" si="5"/>
        <v>6.9715283222680141E-2</v>
      </c>
      <c r="D121">
        <f t="shared" si="6"/>
        <v>7.5166957087562547E-2</v>
      </c>
      <c r="E121">
        <f t="shared" si="7"/>
        <v>6.1751819167383335</v>
      </c>
    </row>
    <row r="122" spans="1:5" x14ac:dyDescent="0.25">
      <c r="A122">
        <v>2</v>
      </c>
      <c r="B122">
        <f t="shared" si="4"/>
        <v>8.0656908173047798E-2</v>
      </c>
      <c r="C122">
        <f t="shared" si="5"/>
        <v>6.4758797832945872E-2</v>
      </c>
      <c r="D122">
        <f t="shared" si="6"/>
        <v>7.1118041968986634E-2</v>
      </c>
      <c r="E122">
        <f t="shared" si="7"/>
        <v>6.3466616174942088</v>
      </c>
    </row>
    <row r="123" spans="1:5" x14ac:dyDescent="0.25">
      <c r="A123">
        <v>2.1</v>
      </c>
      <c r="B123">
        <f t="shared" si="4"/>
        <v>7.7969331870054323E-2</v>
      </c>
      <c r="C123">
        <f t="shared" si="5"/>
        <v>6.0004500348492792E-2</v>
      </c>
      <c r="D123">
        <f t="shared" si="6"/>
        <v>6.7190432957117407E-2</v>
      </c>
      <c r="E123">
        <f t="shared" si="7"/>
        <v>6.4881280791137304</v>
      </c>
    </row>
    <row r="124" spans="1:5" x14ac:dyDescent="0.25">
      <c r="A124">
        <v>2.2000000000000002</v>
      </c>
      <c r="B124">
        <f t="shared" si="4"/>
        <v>7.5287609155708146E-2</v>
      </c>
      <c r="C124">
        <f t="shared" si="5"/>
        <v>5.5460417339727772E-2</v>
      </c>
      <c r="D124">
        <f t="shared" si="6"/>
        <v>6.3391294066119916E-2</v>
      </c>
      <c r="E124">
        <f t="shared" si="7"/>
        <v>6.5999249920341594</v>
      </c>
    </row>
    <row r="125" spans="1:5" x14ac:dyDescent="0.25">
      <c r="A125">
        <v>2.2999999999999998</v>
      </c>
      <c r="B125">
        <f t="shared" si="4"/>
        <v>7.2617392344183518E-2</v>
      </c>
      <c r="C125">
        <f t="shared" si="5"/>
        <v>5.1132462281989019E-2</v>
      </c>
      <c r="D125">
        <f t="shared" si="6"/>
        <v>5.9726434306866819E-2</v>
      </c>
      <c r="E125">
        <f t="shared" si="7"/>
        <v>6.683139133691359</v>
      </c>
    </row>
    <row r="126" spans="1:5" x14ac:dyDescent="0.25">
      <c r="A126">
        <v>2.4</v>
      </c>
      <c r="B126">
        <f t="shared" si="4"/>
        <v>6.9964098708241426E-2</v>
      </c>
      <c r="C126">
        <f t="shared" si="5"/>
        <v>4.7024538688443474E-2</v>
      </c>
      <c r="D126">
        <f t="shared" si="6"/>
        <v>5.6200362696362652E-2</v>
      </c>
      <c r="E126">
        <f t="shared" si="7"/>
        <v>6.7394657514406315</v>
      </c>
    </row>
    <row r="127" spans="1:5" x14ac:dyDescent="0.25">
      <c r="A127">
        <v>2.5</v>
      </c>
      <c r="B127">
        <f t="shared" si="4"/>
        <v>6.7332895184686298E-2</v>
      </c>
      <c r="C127">
        <f t="shared" si="5"/>
        <v>4.3138659413255766E-2</v>
      </c>
      <c r="D127">
        <f t="shared" si="6"/>
        <v>5.2816353721827983E-2</v>
      </c>
      <c r="E127">
        <f t="shared" si="7"/>
        <v>6.7710623688286979</v>
      </c>
    </row>
    <row r="128" spans="1:5" x14ac:dyDescent="0.25">
      <c r="A128">
        <v>2.6</v>
      </c>
      <c r="B128">
        <f t="shared" si="4"/>
        <v>6.4728684994404317E-2</v>
      </c>
      <c r="C128">
        <f t="shared" si="5"/>
        <v>3.9475079150447075E-2</v>
      </c>
      <c r="D128">
        <f t="shared" si="6"/>
        <v>4.9576521488029976E-2</v>
      </c>
      <c r="E128">
        <f t="shared" si="7"/>
        <v>6.7804029207849359</v>
      </c>
    </row>
    <row r="129" spans="1:5" x14ac:dyDescent="0.25">
      <c r="A129">
        <v>2.7</v>
      </c>
      <c r="B129">
        <f t="shared" si="4"/>
        <v>6.2156096194521913E-2</v>
      </c>
      <c r="C129">
        <f t="shared" si="5"/>
        <v>3.6032437168108992E-2</v>
      </c>
      <c r="D129">
        <f t="shared" si="6"/>
        <v>4.6481900778674159E-2</v>
      </c>
      <c r="E129">
        <f t="shared" si="7"/>
        <v>6.7701416460115116</v>
      </c>
    </row>
    <row r="130" spans="1:5" x14ac:dyDescent="0.25">
      <c r="A130">
        <v>2.8</v>
      </c>
      <c r="B130">
        <f t="shared" si="4"/>
        <v>5.9619472164846851E-2</v>
      </c>
      <c r="C130">
        <f t="shared" si="5"/>
        <v>3.2807907387338298E-2</v>
      </c>
      <c r="D130">
        <f t="shared" si="6"/>
        <v>4.3532533298341725E-2</v>
      </c>
      <c r="E130">
        <f t="shared" si="7"/>
        <v>6.742993330208618</v>
      </c>
    </row>
    <row r="131" spans="1:5" x14ac:dyDescent="0.25">
      <c r="A131">
        <v>2.9</v>
      </c>
      <c r="B131">
        <f t="shared" ref="B131:B194" si="8">+(1/SQRT(2*PI()*9))*EXP(-((A131+1)^2)/18)</f>
        <v>5.712286401593579E-2</v>
      </c>
      <c r="C131">
        <f t="shared" ref="C131:C194" si="9">+(1/SQRT(2*PI()*4))*EXP(-((A131+1)^2)/8)</f>
        <v>2.9797353034408038E-2</v>
      </c>
      <c r="D131">
        <f t="shared" ref="D131:D194" si="10">B131*0.4+C131*0.6</f>
        <v>4.072755742701914E-2</v>
      </c>
      <c r="E131">
        <f t="shared" ref="E131:E194" si="11">+(1/SQRT(2*PI()*$H$30))*EXP(-((D131-$H$25)^2)/(2*$H$30))</f>
        <v>6.7016337212198449</v>
      </c>
    </row>
    <row r="132" spans="1:5" x14ac:dyDescent="0.25">
      <c r="A132">
        <v>3</v>
      </c>
      <c r="B132">
        <f t="shared" si="8"/>
        <v>5.4670024891997883E-2</v>
      </c>
      <c r="C132">
        <f t="shared" si="9"/>
        <v>2.6995483256594031E-2</v>
      </c>
      <c r="D132">
        <f t="shared" si="10"/>
        <v>3.8065299910755572E-2</v>
      </c>
      <c r="E132">
        <f t="shared" si="11"/>
        <v>6.6486215193343314</v>
      </c>
    </row>
    <row r="133" spans="1:5" x14ac:dyDescent="0.25">
      <c r="A133">
        <v>3.1</v>
      </c>
      <c r="B133">
        <f t="shared" si="8"/>
        <v>5.2264406128502867E-2</v>
      </c>
      <c r="C133">
        <f t="shared" si="9"/>
        <v>2.4396009289591382E-2</v>
      </c>
      <c r="D133">
        <f t="shared" si="10"/>
        <v>3.5543368025155973E-2</v>
      </c>
      <c r="E133">
        <f t="shared" si="11"/>
        <v>6.5863414438822954</v>
      </c>
    </row>
    <row r="134" spans="1:5" x14ac:dyDescent="0.25">
      <c r="A134">
        <v>3.2</v>
      </c>
      <c r="B134">
        <f t="shared" si="8"/>
        <v>4.9909155211914961E-2</v>
      </c>
      <c r="C134">
        <f t="shared" si="9"/>
        <v>2.1991797990213596E-2</v>
      </c>
      <c r="D134">
        <f t="shared" si="10"/>
        <v>3.3158740878894144E-2</v>
      </c>
      <c r="E134">
        <f t="shared" si="11"/>
        <v>6.516966539073727</v>
      </c>
    </row>
    <row r="135" spans="1:5" x14ac:dyDescent="0.25">
      <c r="A135">
        <v>3.3</v>
      </c>
      <c r="B135">
        <f t="shared" si="8"/>
        <v>4.7607115477503445E-2</v>
      </c>
      <c r="C135">
        <f t="shared" si="9"/>
        <v>1.977502079468511E-2</v>
      </c>
      <c r="D135">
        <f t="shared" si="10"/>
        <v>3.0907858667812448E-2</v>
      </c>
      <c r="E135">
        <f t="shared" si="11"/>
        <v>6.4424370734726093</v>
      </c>
    </row>
    <row r="136" spans="1:5" x14ac:dyDescent="0.25">
      <c r="A136">
        <v>3.4</v>
      </c>
      <c r="B136">
        <f t="shared" si="8"/>
        <v>4.5360827470759348E-2</v>
      </c>
      <c r="C136">
        <f t="shared" si="9"/>
        <v>1.7737296423115712E-2</v>
      </c>
      <c r="D136">
        <f t="shared" si="10"/>
        <v>2.8786708842173166E-2</v>
      </c>
      <c r="E136">
        <f t="shared" si="11"/>
        <v>6.3644530243613842</v>
      </c>
    </row>
    <row r="137" spans="1:5" x14ac:dyDescent="0.25">
      <c r="A137">
        <v>3.5</v>
      </c>
      <c r="B137">
        <f t="shared" si="8"/>
        <v>4.3172531888630586E-2</v>
      </c>
      <c r="C137">
        <f t="shared" si="9"/>
        <v>1.5869825917833709E-2</v>
      </c>
      <c r="D137">
        <f t="shared" si="10"/>
        <v>2.679090830615246E-2</v>
      </c>
      <c r="E137">
        <f t="shared" si="11"/>
        <v>6.2844771146700875</v>
      </c>
    </row>
    <row r="138" spans="1:5" x14ac:dyDescent="0.25">
      <c r="A138">
        <v>3.6</v>
      </c>
      <c r="B138">
        <f t="shared" si="8"/>
        <v>4.1044174008616527E-2</v>
      </c>
      <c r="C138">
        <f t="shared" si="9"/>
        <v>1.4163518870800593E-2</v>
      </c>
      <c r="D138">
        <f t="shared" si="10"/>
        <v>2.4915780925926966E-2</v>
      </c>
      <c r="E138">
        <f t="shared" si="11"/>
        <v>6.203745579578154</v>
      </c>
    </row>
    <row r="139" spans="1:5" x14ac:dyDescent="0.25">
      <c r="A139">
        <v>3.7</v>
      </c>
      <c r="B139">
        <f t="shared" si="8"/>
        <v>3.8977409506766827E-2</v>
      </c>
      <c r="C139">
        <f t="shared" si="9"/>
        <v>1.2609109957597191E-2</v>
      </c>
      <c r="D139">
        <f t="shared" si="10"/>
        <v>2.3156429777265047E-2</v>
      </c>
      <c r="E139">
        <f t="shared" si="11"/>
        <v>6.123284188293308</v>
      </c>
    </row>
    <row r="140" spans="1:5" x14ac:dyDescent="0.25">
      <c r="A140">
        <v>3.8</v>
      </c>
      <c r="B140">
        <f t="shared" si="8"/>
        <v>3.6973611559818528E-2</v>
      </c>
      <c r="C140">
        <f t="shared" si="9"/>
        <v>1.119726514742145E-2</v>
      </c>
      <c r="D140">
        <f t="shared" si="10"/>
        <v>2.1507803712380282E-2</v>
      </c>
      <c r="E140">
        <f t="shared" si="11"/>
        <v>6.0439274587509217</v>
      </c>
    </row>
    <row r="141" spans="1:5" x14ac:dyDescent="0.25">
      <c r="A141">
        <v>3.9</v>
      </c>
      <c r="B141">
        <f t="shared" si="8"/>
        <v>3.5033879122083382E-2</v>
      </c>
      <c r="C141">
        <f t="shared" si="9"/>
        <v>9.9186771958976565E-3</v>
      </c>
      <c r="D141">
        <f t="shared" si="10"/>
        <v>1.9964757966371947E-2</v>
      </c>
      <c r="E141">
        <f t="shared" si="11"/>
        <v>5.9663394243335066</v>
      </c>
    </row>
    <row r="142" spans="1:5" x14ac:dyDescent="0.25">
      <c r="A142">
        <v>4</v>
      </c>
      <c r="B142">
        <f t="shared" si="8"/>
        <v>3.3159046264249571E-2</v>
      </c>
      <c r="C142">
        <f t="shared" si="9"/>
        <v>8.7641502467842702E-3</v>
      </c>
      <c r="D142">
        <f t="shared" si="10"/>
        <v>1.8522108653770391E-2</v>
      </c>
      <c r="E142">
        <f t="shared" si="11"/>
        <v>5.8910347061648194</v>
      </c>
    </row>
    <row r="143" spans="1:5" x14ac:dyDescent="0.25">
      <c r="A143">
        <v>4.0999999999999002</v>
      </c>
      <c r="B143">
        <f t="shared" si="8"/>
        <v>3.1349692458964087E-2</v>
      </c>
      <c r="C143">
        <f t="shared" si="9"/>
        <v>7.7246735671985681E-3</v>
      </c>
      <c r="D143">
        <f t="shared" si="10"/>
        <v>1.7174681123904776E-2</v>
      </c>
      <c r="E143">
        <f t="shared" si="11"/>
        <v>5.8183989914741909</v>
      </c>
    </row>
    <row r="144" spans="1:5" x14ac:dyDescent="0.25">
      <c r="A144">
        <v>4.1999999999998998</v>
      </c>
      <c r="B144">
        <f t="shared" si="8"/>
        <v>2.9606153696865669E-2</v>
      </c>
      <c r="C144">
        <f t="shared" si="9"/>
        <v>6.7914846168436937E-3</v>
      </c>
      <c r="D144">
        <f t="shared" si="10"/>
        <v>1.5917352248852483E-2</v>
      </c>
      <c r="E144">
        <f t="shared" si="11"/>
        <v>5.7487083089533462</v>
      </c>
    </row>
    <row r="145" spans="1:5" x14ac:dyDescent="0.25">
      <c r="A145">
        <v>4.2999999999999003</v>
      </c>
      <c r="B145">
        <f t="shared" si="8"/>
        <v>2.7928534316656553E-2</v>
      </c>
      <c r="C145">
        <f t="shared" si="9"/>
        <v>5.9561218038033745E-3</v>
      </c>
      <c r="D145">
        <f t="shared" si="10"/>
        <v>1.4745086808944647E-2</v>
      </c>
      <c r="E145">
        <f t="shared" si="11"/>
        <v>5.6821467249680193</v>
      </c>
    </row>
    <row r="146" spans="1:5" x14ac:dyDescent="0.25">
      <c r="A146">
        <v>4.3999999999999</v>
      </c>
      <c r="B146">
        <f t="shared" si="8"/>
        <v>2.6316719433632969E-2</v>
      </c>
      <c r="C146">
        <f t="shared" si="9"/>
        <v>5.210467407212001E-3</v>
      </c>
      <c r="D146">
        <f t="shared" si="10"/>
        <v>1.3652968217780389E-2</v>
      </c>
      <c r="E146">
        <f t="shared" si="11"/>
        <v>5.6188222639708458</v>
      </c>
    </row>
    <row r="147" spans="1:5" x14ac:dyDescent="0.25">
      <c r="A147">
        <v>4.4999999999998996</v>
      </c>
      <c r="B147">
        <f t="shared" si="8"/>
        <v>2.4770387852999221E-2</v>
      </c>
      <c r="C147">
        <f t="shared" si="9"/>
        <v>4.5467812507961544E-3</v>
      </c>
      <c r="D147">
        <f t="shared" si="10"/>
        <v>1.2636223891677381E-2</v>
      </c>
      <c r="E147">
        <f t="shared" si="11"/>
        <v>5.5587809892277704</v>
      </c>
    </row>
    <row r="148" spans="1:5" x14ac:dyDescent="0.25">
      <c r="A148">
        <v>4.5999999999999002</v>
      </c>
      <c r="B148">
        <f t="shared" si="8"/>
        <v>2.3289025356973178E-2</v>
      </c>
      <c r="C148">
        <f t="shared" si="9"/>
        <v>3.9577257914905359E-3</v>
      </c>
      <c r="D148">
        <f t="shared" si="10"/>
        <v>1.1690245617683594E-2</v>
      </c>
      <c r="E148">
        <f t="shared" si="11"/>
        <v>5.5020192737818991</v>
      </c>
    </row>
    <row r="149" spans="1:5" x14ac:dyDescent="0.25">
      <c r="A149">
        <v>4.6999999999998998</v>
      </c>
      <c r="B149">
        <f t="shared" si="8"/>
        <v>2.187193825822692E-2</v>
      </c>
      <c r="C149">
        <f t="shared" si="9"/>
        <v>3.4363833453074769E-3</v>
      </c>
      <c r="D149">
        <f t="shared" si="10"/>
        <v>1.0810605310475254E-2</v>
      </c>
      <c r="E149">
        <f t="shared" si="11"/>
        <v>5.448494354183933</v>
      </c>
    </row>
    <row r="150" spans="1:5" x14ac:dyDescent="0.25">
      <c r="A150">
        <v>4.7999999999999003</v>
      </c>
      <c r="B150">
        <f t="shared" si="8"/>
        <v>2.0518267116450408E-2</v>
      </c>
      <c r="C150">
        <f t="shared" si="9"/>
        <v>2.9762662098883575E-3</v>
      </c>
      <c r="D150">
        <f t="shared" si="10"/>
        <v>9.9930665725131776E-3</v>
      </c>
      <c r="E150">
        <f t="shared" si="11"/>
        <v>5.3981332979944456</v>
      </c>
    </row>
    <row r="151" spans="1:5" x14ac:dyDescent="0.25">
      <c r="A151">
        <v>4.8999999999999</v>
      </c>
      <c r="B151">
        <f t="shared" si="8"/>
        <v>1.9227000519712194E-2</v>
      </c>
      <c r="C151">
        <f t="shared" si="9"/>
        <v>2.5713204615273487E-3</v>
      </c>
      <c r="D151">
        <f t="shared" si="10"/>
        <v>9.2335924848012865E-3</v>
      </c>
      <c r="E151">
        <f t="shared" si="11"/>
        <v>5.3508405365181018</v>
      </c>
    </row>
    <row r="152" spans="1:5" x14ac:dyDescent="0.25">
      <c r="A152">
        <v>4.9999999999998996</v>
      </c>
      <c r="B152">
        <f t="shared" si="8"/>
        <v>1.799698883773056E-2</v>
      </c>
      <c r="C152">
        <f t="shared" si="9"/>
        <v>2.2159242059693381E-3</v>
      </c>
      <c r="D152">
        <f t="shared" si="10"/>
        <v>8.5283500586738285E-3</v>
      </c>
      <c r="E152">
        <f t="shared" si="11"/>
        <v>5.3065041217043962</v>
      </c>
    </row>
    <row r="153" spans="1:5" x14ac:dyDescent="0.25">
      <c r="A153">
        <v>5.0999999999999002</v>
      </c>
      <c r="B153">
        <f t="shared" si="8"/>
        <v>1.6826957860077037E-2</v>
      </c>
      <c r="C153">
        <f t="shared" si="9"/>
        <v>1.9048810491111945E-3</v>
      </c>
      <c r="D153">
        <f t="shared" si="10"/>
        <v>7.8737117734975319E-3</v>
      </c>
      <c r="E153">
        <f t="shared" si="11"/>
        <v>5.2650008646553097</v>
      </c>
    </row>
    <row r="154" spans="1:5" x14ac:dyDescent="0.25">
      <c r="A154">
        <v>5.1999999999998998</v>
      </c>
      <c r="B154">
        <f t="shared" si="8"/>
        <v>1.5715522238624952E-2</v>
      </c>
      <c r="C154">
        <f t="shared" si="9"/>
        <v>1.6334095281002145E-3</v>
      </c>
      <c r="D154">
        <f t="shared" si="10"/>
        <v>7.2662546123101104E-3</v>
      </c>
      <c r="E154">
        <f t="shared" si="11"/>
        <v>5.2262005058093184</v>
      </c>
    </row>
    <row r="155" spans="1:5" x14ac:dyDescent="0.25">
      <c r="A155">
        <v>5.2999999999999003</v>
      </c>
      <c r="B155">
        <f t="shared" si="8"/>
        <v>1.4661198660143421E-2</v>
      </c>
      <c r="C155">
        <f t="shared" si="9"/>
        <v>1.397129207439942E-3</v>
      </c>
      <c r="D155">
        <f t="shared" si="10"/>
        <v>6.7027569885213341E-3</v>
      </c>
      <c r="E155">
        <f t="shared" si="11"/>
        <v>5.1899690559362321</v>
      </c>
    </row>
    <row r="156" spans="1:5" x14ac:dyDescent="0.25">
      <c r="A156">
        <v>5.3999999999999</v>
      </c>
      <c r="B156">
        <f t="shared" si="8"/>
        <v>1.3662418681741702E-2</v>
      </c>
      <c r="C156">
        <f t="shared" si="9"/>
        <v>1.1920441007326119E-3</v>
      </c>
      <c r="D156">
        <f t="shared" si="10"/>
        <v>6.1801939331362485E-3</v>
      </c>
      <c r="E156">
        <f t="shared" si="11"/>
        <v>5.156171434256275</v>
      </c>
    </row>
    <row r="157" spans="1:5" x14ac:dyDescent="0.25">
      <c r="A157">
        <v>5.4999999999998996</v>
      </c>
      <c r="B157">
        <f t="shared" si="8"/>
        <v>1.2717541168806915E-2</v>
      </c>
      <c r="C157">
        <f t="shared" si="9"/>
        <v>1.0145240286500497E-3</v>
      </c>
      <c r="D157">
        <f t="shared" si="10"/>
        <v>5.6957308847127965E-3</v>
      </c>
      <c r="E157">
        <f t="shared" si="11"/>
        <v>5.1246735164680297</v>
      </c>
    </row>
    <row r="158" spans="1:5" x14ac:dyDescent="0.25">
      <c r="A158">
        <v>5.5999999999999002</v>
      </c>
      <c r="B158">
        <f t="shared" si="8"/>
        <v>1.1824864282078013E-2</v>
      </c>
      <c r="C158">
        <f t="shared" si="9"/>
        <v>8.612844695269821E-4</v>
      </c>
      <c r="D158">
        <f t="shared" si="10"/>
        <v>5.246716394547395E-3</v>
      </c>
      <c r="E158">
        <f t="shared" si="11"/>
        <v>5.0953436920297088</v>
      </c>
    </row>
    <row r="159" spans="1:5" x14ac:dyDescent="0.25">
      <c r="A159">
        <v>5.6999999999998998</v>
      </c>
      <c r="B159">
        <f t="shared" si="8"/>
        <v>1.0982636967485583E-2</v>
      </c>
      <c r="C159">
        <f t="shared" si="9"/>
        <v>7.2936540233349534E-4</v>
      </c>
      <c r="D159">
        <f t="shared" si="10"/>
        <v>4.8306740283943304E-3</v>
      </c>
      <c r="E159">
        <f t="shared" si="11"/>
        <v>5.068054017197646</v>
      </c>
    </row>
    <row r="160" spans="1:5" x14ac:dyDescent="0.25">
      <c r="A160">
        <v>5.7999999999999003</v>
      </c>
      <c r="B160">
        <f t="shared" si="8"/>
        <v>1.0189069909295927E-2</v>
      </c>
      <c r="C160">
        <f t="shared" si="9"/>
        <v>6.1610958423661394E-4</v>
      </c>
      <c r="D160">
        <f t="shared" si="10"/>
        <v>4.4452937142603396E-3</v>
      </c>
      <c r="E160">
        <f t="shared" si="11"/>
        <v>5.042681038390211</v>
      </c>
    </row>
    <row r="161" spans="1:5" x14ac:dyDescent="0.25">
      <c r="A161">
        <v>5.8999999999999</v>
      </c>
      <c r="B161">
        <f t="shared" si="8"/>
        <v>9.4423459138677848E-3</v>
      </c>
      <c r="C161">
        <f t="shared" si="9"/>
        <v>5.1914064783079505E-4</v>
      </c>
      <c r="D161">
        <f t="shared" si="10"/>
        <v>4.0884227542455909E-3</v>
      </c>
      <c r="E161">
        <f t="shared" si="11"/>
        <v>5.0191063495729615</v>
      </c>
    </row>
    <row r="162" spans="1:5" x14ac:dyDescent="0.25">
      <c r="A162">
        <v>5.9999999999998996</v>
      </c>
      <c r="B162">
        <f t="shared" si="8"/>
        <v>8.7406296979038473E-3</v>
      </c>
      <c r="C162">
        <f t="shared" si="9"/>
        <v>4.3634134752295678E-4</v>
      </c>
      <c r="D162">
        <f t="shared" si="10"/>
        <v>3.7580566876753135E-3</v>
      </c>
      <c r="E162">
        <f t="shared" si="11"/>
        <v>4.9972169376110243</v>
      </c>
    </row>
    <row r="163" spans="1:5" x14ac:dyDescent="0.25">
      <c r="A163">
        <v>6.0999999999999002</v>
      </c>
      <c r="B163">
        <f t="shared" si="8"/>
        <v>8.0820770614097558E-3</v>
      </c>
      <c r="C163">
        <f t="shared" si="9"/>
        <v>3.6583223141522012E-4</v>
      </c>
      <c r="D163">
        <f t="shared" si="10"/>
        <v>3.4523301634130344E-3</v>
      </c>
      <c r="E163">
        <f t="shared" si="11"/>
        <v>4.9769053609003056</v>
      </c>
    </row>
    <row r="164" spans="1:5" x14ac:dyDescent="0.25">
      <c r="A164">
        <v>6.1999999999998998</v>
      </c>
      <c r="B164">
        <f t="shared" si="8"/>
        <v>7.4648434316149015E-3</v>
      </c>
      <c r="C164">
        <f t="shared" si="9"/>
        <v>3.0595096505694141E-4</v>
      </c>
      <c r="D164">
        <f t="shared" si="10"/>
        <v>3.1695079516801256E-3</v>
      </c>
      <c r="E164">
        <f t="shared" si="11"/>
        <v>4.9580697990217848</v>
      </c>
    </row>
    <row r="165" spans="1:5" x14ac:dyDescent="0.25">
      <c r="A165">
        <v>6.2999999999999003</v>
      </c>
      <c r="B165">
        <f t="shared" si="8"/>
        <v>6.8870917698266275E-3</v>
      </c>
      <c r="C165">
        <f t="shared" si="9"/>
        <v>2.5523248717213926E-4</v>
      </c>
      <c r="D165">
        <f t="shared" si="10"/>
        <v>2.907976200233935E-3</v>
      </c>
      <c r="E165">
        <f t="shared" si="11"/>
        <v>4.9406140045901967</v>
      </c>
    </row>
    <row r="166" spans="1:5" x14ac:dyDescent="0.25">
      <c r="A166">
        <v>6.3999999999999</v>
      </c>
      <c r="B166">
        <f t="shared" si="8"/>
        <v>6.3469998385506125E-3</v>
      </c>
      <c r="C166">
        <f t="shared" si="9"/>
        <v>2.1239013527541516E-4</v>
      </c>
      <c r="D166">
        <f t="shared" si="10"/>
        <v>2.6662340165854942E-3</v>
      </c>
      <c r="E166">
        <f t="shared" si="11"/>
        <v>4.9244471828049958</v>
      </c>
    </row>
    <row r="167" spans="1:5" x14ac:dyDescent="0.25">
      <c r="A167">
        <v>6.4999999999998996</v>
      </c>
      <c r="B167">
        <f t="shared" si="8"/>
        <v>5.8427668311900006E-3</v>
      </c>
      <c r="C167">
        <f t="shared" si="9"/>
        <v>1.7629784118375591E-4</v>
      </c>
      <c r="D167">
        <f t="shared" si="10"/>
        <v>2.4428854371862539E-3</v>
      </c>
      <c r="E167">
        <f t="shared" si="11"/>
        <v>4.9094838193681642</v>
      </c>
    </row>
    <row r="168" spans="1:5" x14ac:dyDescent="0.25">
      <c r="A168">
        <v>6.5999999999999002</v>
      </c>
      <c r="B168">
        <f t="shared" si="8"/>
        <v>5.3726193712167816E-3</v>
      </c>
      <c r="C168">
        <f t="shared" si="9"/>
        <v>1.4597346289575776E-4</v>
      </c>
      <c r="D168">
        <f t="shared" si="10"/>
        <v>2.2366318262241674E-3</v>
      </c>
      <c r="E168">
        <f t="shared" si="11"/>
        <v>4.8956434733215817</v>
      </c>
    </row>
    <row r="169" spans="1:5" x14ac:dyDescent="0.25">
      <c r="A169">
        <v>6.6999999999998998</v>
      </c>
      <c r="B169">
        <f t="shared" si="8"/>
        <v>4.9348168918758543E-3</v>
      </c>
      <c r="C169">
        <f t="shared" si="9"/>
        <v>1.2056329011301998E-4</v>
      </c>
      <c r="D169">
        <f t="shared" si="10"/>
        <v>2.0462647308181537E-3</v>
      </c>
      <c r="E169">
        <f t="shared" si="11"/>
        <v>4.8828505478912883</v>
      </c>
    </row>
    <row r="170" spans="1:5" x14ac:dyDescent="0.25">
      <c r="A170">
        <v>6.7999999999999003</v>
      </c>
      <c r="B170">
        <f t="shared" si="8"/>
        <v>4.5276564112289299E-3</v>
      </c>
      <c r="C170">
        <f t="shared" si="9"/>
        <v>9.932773569640559E-5</v>
      </c>
      <c r="D170">
        <f t="shared" si="10"/>
        <v>1.8706592059094154E-3</v>
      </c>
      <c r="E170">
        <f t="shared" si="11"/>
        <v>4.8710340495276796</v>
      </c>
    </row>
    <row r="171" spans="1:5" x14ac:dyDescent="0.25">
      <c r="A171">
        <v>6.8999999999999</v>
      </c>
      <c r="B171">
        <f t="shared" si="8"/>
        <v>4.1494767206684321E-3</v>
      </c>
      <c r="C171">
        <f t="shared" si="9"/>
        <v>8.1628204383137163E-5</v>
      </c>
      <c r="D171">
        <f t="shared" si="10"/>
        <v>1.7087676108972552E-3</v>
      </c>
      <c r="E171">
        <f t="shared" si="11"/>
        <v>4.8601273429263747</v>
      </c>
    </row>
    <row r="172" spans="1:5" x14ac:dyDescent="0.25">
      <c r="A172">
        <v>6.9999999999998996</v>
      </c>
      <c r="B172">
        <f t="shared" si="8"/>
        <v>3.7986620079328189E-3</v>
      </c>
      <c r="C172">
        <f t="shared" si="9"/>
        <v>6.6915112882456114E-5</v>
      </c>
      <c r="D172">
        <f t="shared" si="10"/>
        <v>1.5596138709026014E-3</v>
      </c>
      <c r="E172">
        <f t="shared" si="11"/>
        <v>4.8500679078377686</v>
      </c>
    </row>
    <row r="173" spans="1:5" x14ac:dyDescent="0.25">
      <c r="A173">
        <v>7.0999999999999002</v>
      </c>
      <c r="B173">
        <f t="shared" si="8"/>
        <v>3.4736449381411786E-3</v>
      </c>
      <c r="C173">
        <f t="shared" si="9"/>
        <v>5.4717021719911356E-5</v>
      </c>
      <c r="D173">
        <f t="shared" si="10"/>
        <v>1.4222881882884183E-3</v>
      </c>
      <c r="E173">
        <f t="shared" si="11"/>
        <v>4.8407971018644425</v>
      </c>
    </row>
    <row r="174" spans="1:5" x14ac:dyDescent="0.25">
      <c r="A174">
        <v>7.1999999999998998</v>
      </c>
      <c r="B174">
        <f t="shared" si="8"/>
        <v>3.1729092184460189E-3</v>
      </c>
      <c r="C174">
        <f t="shared" si="9"/>
        <v>4.4630828588575578E-5</v>
      </c>
      <c r="D174">
        <f t="shared" si="10"/>
        <v>1.295942184531553E-3</v>
      </c>
      <c r="E174">
        <f t="shared" si="11"/>
        <v>4.832259932151052</v>
      </c>
    </row>
    <row r="175" spans="1:5" x14ac:dyDescent="0.25">
      <c r="A175">
        <v>7.2999999999999003</v>
      </c>
      <c r="B175">
        <f t="shared" si="8"/>
        <v>2.8949916735932306E-3</v>
      </c>
      <c r="C175">
        <f t="shared" si="9"/>
        <v>3.631296515113365E-5</v>
      </c>
      <c r="D175">
        <f t="shared" si="10"/>
        <v>1.1797844485279725E-3</v>
      </c>
      <c r="E175">
        <f t="shared" si="11"/>
        <v>4.8244048378435931</v>
      </c>
    </row>
    <row r="176" spans="1:5" x14ac:dyDescent="0.25">
      <c r="A176">
        <v>7.3999999999999</v>
      </c>
      <c r="B176">
        <f t="shared" si="8"/>
        <v>2.638483860993569E-3</v>
      </c>
      <c r="C176">
        <f t="shared" si="9"/>
        <v>2.9471533878276155E-5</v>
      </c>
      <c r="D176">
        <f t="shared" si="10"/>
        <v>1.0730764647243934E-3</v>
      </c>
      <c r="E176">
        <f t="shared" si="11"/>
        <v>4.8171834843921246</v>
      </c>
    </row>
    <row r="177" spans="1:5" x14ac:dyDescent="0.25">
      <c r="A177">
        <v>7.4999999999998996</v>
      </c>
      <c r="B177">
        <f t="shared" si="8"/>
        <v>2.4020332548699672E-3</v>
      </c>
      <c r="C177">
        <f t="shared" si="9"/>
        <v>2.3859318270607517E-5</v>
      </c>
      <c r="D177">
        <f t="shared" si="10"/>
        <v>9.7512889291035147E-4</v>
      </c>
      <c r="E177">
        <f t="shared" si="11"/>
        <v>4.810550570156046</v>
      </c>
    </row>
    <row r="178" spans="1:5" x14ac:dyDescent="0.25">
      <c r="A178">
        <v>7.5999999999999002</v>
      </c>
      <c r="B178">
        <f t="shared" si="8"/>
        <v>2.1843440296713816E-3</v>
      </c>
      <c r="C178">
        <f t="shared" si="9"/>
        <v>1.9267598371047671E-5</v>
      </c>
      <c r="D178">
        <f t="shared" si="10"/>
        <v>8.8529817089118127E-4</v>
      </c>
      <c r="E178">
        <f t="shared" si="11"/>
        <v>4.8044636453116967</v>
      </c>
    </row>
    <row r="179" spans="1:5" x14ac:dyDescent="0.25">
      <c r="A179">
        <v>7.6999999999998998</v>
      </c>
      <c r="B179">
        <f t="shared" si="8"/>
        <v>1.9841774732588116E-3</v>
      </c>
      <c r="C179">
        <f t="shared" si="9"/>
        <v>1.5520703528928498E-5</v>
      </c>
      <c r="D179">
        <f t="shared" si="10"/>
        <v>8.029834114208818E-4</v>
      </c>
      <c r="E179">
        <f t="shared" si="11"/>
        <v>4.7988829427302546</v>
      </c>
    </row>
    <row r="180" spans="1:5" x14ac:dyDescent="0.25">
      <c r="A180">
        <v>7.7999999999999003</v>
      </c>
      <c r="B180">
        <f t="shared" si="8"/>
        <v>1.8003520603982997E-3</v>
      </c>
      <c r="C180">
        <f t="shared" si="9"/>
        <v>1.2471235645029492E-5</v>
      </c>
      <c r="D180">
        <f t="shared" si="10"/>
        <v>7.2762356554633768E-4</v>
      </c>
      <c r="E180">
        <f t="shared" si="11"/>
        <v>4.7937712202654206</v>
      </c>
    </row>
    <row r="181" spans="1:5" x14ac:dyDescent="0.25">
      <c r="A181">
        <v>7.8999999999999</v>
      </c>
      <c r="B181">
        <f t="shared" si="8"/>
        <v>1.6317432168631413E-3</v>
      </c>
      <c r="C181">
        <f t="shared" si="9"/>
        <v>9.9958983534636503E-6</v>
      </c>
      <c r="D181">
        <f t="shared" si="10"/>
        <v>6.5869482575733483E-4</v>
      </c>
      <c r="E181">
        <f t="shared" si="11"/>
        <v>4.7890936137442521</v>
      </c>
    </row>
    <row r="182" spans="1:5" x14ac:dyDescent="0.25">
      <c r="A182">
        <v>7.9999999999998996</v>
      </c>
      <c r="B182">
        <f t="shared" si="8"/>
        <v>1.4772828039794827E-3</v>
      </c>
      <c r="C182">
        <f t="shared" si="9"/>
        <v>7.9918705534545262E-6</v>
      </c>
      <c r="D182">
        <f t="shared" si="10"/>
        <v>5.9570824392386583E-4</v>
      </c>
      <c r="E182">
        <f t="shared" si="11"/>
        <v>4.7848174998731778</v>
      </c>
    </row>
    <row r="183" spans="1:5" x14ac:dyDescent="0.25">
      <c r="A183">
        <v>8.0999999999999002</v>
      </c>
      <c r="B183">
        <f t="shared" si="8"/>
        <v>1.3359583527722493E-3</v>
      </c>
      <c r="C183">
        <f t="shared" si="9"/>
        <v>6.3736661909181702E-6</v>
      </c>
      <c r="D183">
        <f t="shared" si="10"/>
        <v>5.3820754082345066E-4</v>
      </c>
      <c r="E183">
        <f t="shared" si="11"/>
        <v>4.7809123682395684</v>
      </c>
    </row>
    <row r="184" spans="1:5" x14ac:dyDescent="0.25">
      <c r="A184">
        <v>8.1999999999998998</v>
      </c>
      <c r="B184">
        <f t="shared" si="8"/>
        <v>1.2068120760065535E-3</v>
      </c>
      <c r="C184">
        <f t="shared" si="9"/>
        <v>5.0704260327445421E-6</v>
      </c>
      <c r="D184">
        <f t="shared" si="10"/>
        <v>4.8576708602226815E-4</v>
      </c>
      <c r="E184">
        <f t="shared" si="11"/>
        <v>4.7773497015947699</v>
      </c>
    </row>
    <row r="185" spans="1:5" x14ac:dyDescent="0.25">
      <c r="A185">
        <v>8.2999999999998995</v>
      </c>
      <c r="B185">
        <f t="shared" si="8"/>
        <v>1.0889396854000862E-3</v>
      </c>
      <c r="C185">
        <f t="shared" si="9"/>
        <v>4.0235912282470904E-6</v>
      </c>
      <c r="D185">
        <f t="shared" si="10"/>
        <v>4.3799002889698276E-4</v>
      </c>
      <c r="E185">
        <f t="shared" si="11"/>
        <v>4.7741028636368199</v>
      </c>
    </row>
    <row r="186" spans="1:5" x14ac:dyDescent="0.25">
      <c r="A186">
        <v>8.3999999999999009</v>
      </c>
      <c r="B186">
        <f t="shared" si="8"/>
        <v>9.8148904012788744E-4</v>
      </c>
      <c r="C186">
        <f t="shared" si="9"/>
        <v>3.1849125894342916E-6</v>
      </c>
      <c r="D186">
        <f t="shared" si="10"/>
        <v>3.9450656360481558E-4</v>
      </c>
      <c r="E186">
        <f t="shared" si="11"/>
        <v>4.7711469935618505</v>
      </c>
    </row>
    <row r="187" spans="1:5" x14ac:dyDescent="0.25">
      <c r="A187">
        <v>8.4999999999999005</v>
      </c>
      <c r="B187">
        <f t="shared" si="8"/>
        <v>8.8365865147679444E-4</v>
      </c>
      <c r="C187">
        <f t="shared" si="9"/>
        <v>2.5147536442968169E-6</v>
      </c>
      <c r="D187">
        <f t="shared" si="10"/>
        <v>3.5497231277729587E-4</v>
      </c>
      <c r="E187">
        <f t="shared" si="11"/>
        <v>4.7684589067152618</v>
      </c>
    </row>
    <row r="188" spans="1:5" x14ac:dyDescent="0.25">
      <c r="A188">
        <v>8.5999999999999002</v>
      </c>
      <c r="B188">
        <f t="shared" si="8"/>
        <v>7.946960671550322E-4</v>
      </c>
      <c r="C188">
        <f t="shared" si="9"/>
        <v>1.9806495455165128E-6</v>
      </c>
      <c r="D188">
        <f t="shared" si="10"/>
        <v>3.1906681658932281E-4</v>
      </c>
      <c r="E188">
        <f t="shared" si="11"/>
        <v>4.7660170007422691</v>
      </c>
    </row>
    <row r="189" spans="1:5" x14ac:dyDescent="0.25">
      <c r="A189">
        <v>8.6999999999998998</v>
      </c>
      <c r="B189">
        <f t="shared" si="8"/>
        <v>7.1389615734433331E-4</v>
      </c>
      <c r="C189">
        <f t="shared" si="9"/>
        <v>1.5560877895748481E-6</v>
      </c>
      <c r="D189">
        <f t="shared" si="10"/>
        <v>2.8649211561147824E-4</v>
      </c>
      <c r="E189">
        <f t="shared" si="11"/>
        <v>4.7638011667076334</v>
      </c>
    </row>
    <row r="190" spans="1:5" x14ac:dyDescent="0.25">
      <c r="A190">
        <v>8.7999999999998995</v>
      </c>
      <c r="B190">
        <f t="shared" si="8"/>
        <v>6.4059932311740636E-4</v>
      </c>
      <c r="C190">
        <f t="shared" si="9"/>
        <v>1.2194803729469793E-6</v>
      </c>
      <c r="D190">
        <f t="shared" si="10"/>
        <v>2.5697141747073077E-4</v>
      </c>
      <c r="E190">
        <f t="shared" si="11"/>
        <v>4.7617927047236481</v>
      </c>
    </row>
    <row r="191" spans="1:5" x14ac:dyDescent="0.25">
      <c r="A191">
        <v>8.8999999999999009</v>
      </c>
      <c r="B191">
        <f t="shared" si="8"/>
        <v>5.7418964635128935E-4</v>
      </c>
      <c r="C191">
        <f t="shared" si="9"/>
        <v>9.5330045156163905E-7</v>
      </c>
      <c r="D191">
        <f t="shared" si="10"/>
        <v>2.3024783881145272E-4</v>
      </c>
      <c r="E191">
        <f t="shared" si="11"/>
        <v>4.7599742436911914</v>
      </c>
    </row>
    <row r="192" spans="1:5" x14ac:dyDescent="0.25">
      <c r="A192">
        <v>8.9999999999999005</v>
      </c>
      <c r="B192">
        <f t="shared" si="8"/>
        <v>5.1409299876375883E-4</v>
      </c>
      <c r="C192">
        <f t="shared" si="9"/>
        <v>7.433597573673337E-7</v>
      </c>
      <c r="D192">
        <f t="shared" si="10"/>
        <v>2.0608321535992393E-4</v>
      </c>
      <c r="E192">
        <f t="shared" si="11"/>
        <v>4.7583296648194144</v>
      </c>
    </row>
    <row r="193" spans="1:5" x14ac:dyDescent="0.25">
      <c r="A193">
        <v>9.0999999999999002</v>
      </c>
      <c r="B193">
        <f t="shared" si="8"/>
        <v>4.5977512620105307E-4</v>
      </c>
      <c r="C193">
        <f t="shared" si="9"/>
        <v>5.7820595179003643E-7</v>
      </c>
      <c r="D193">
        <f t="shared" si="10"/>
        <v>1.8425697405149527E-4</v>
      </c>
      <c r="E193">
        <f t="shared" si="11"/>
        <v>4.7568440286445037</v>
      </c>
    </row>
    <row r="194" spans="1:5" x14ac:dyDescent="0.25">
      <c r="A194">
        <v>9.1999999999998998</v>
      </c>
      <c r="B194">
        <f t="shared" si="8"/>
        <v>4.1073972282438631E-4</v>
      </c>
      <c r="C194">
        <f t="shared" si="9"/>
        <v>4.486217581192808E-7</v>
      </c>
      <c r="D194">
        <f t="shared" si="10"/>
        <v>1.6456506218462611E-4</v>
      </c>
      <c r="E194">
        <f t="shared" si="11"/>
        <v>4.7555035053162902</v>
      </c>
    </row>
    <row r="195" spans="1:5" x14ac:dyDescent="0.25">
      <c r="A195">
        <v>9.2999999999998995</v>
      </c>
      <c r="B195">
        <f t="shared" ref="B195:B202" si="12">+(1/SQRT(2*PI()*9))*EXP(-((A195+1)^2)/18)</f>
        <v>3.6652650839216815E-4</v>
      </c>
      <c r="C195">
        <f t="shared" ref="C195:C202" si="13">+(1/SQRT(2*PI()*4))*EXP(-((A195+1)^2)/8)</f>
        <v>3.472101176928576E-7</v>
      </c>
      <c r="D195">
        <f t="shared" ref="D195:D202" si="14">B195*0.4+C195*0.6</f>
        <v>1.4681892942748298E-4</v>
      </c>
      <c r="E195">
        <f t="shared" ref="E195:E202" si="15">+(1/SQRT(2*PI()*$H$30))*EXP(-((D195-$H$25)^2)/(2*$H$30))</f>
        <v>4.7542953079632531</v>
      </c>
    </row>
    <row r="196" spans="1:5" x14ac:dyDescent="0.25">
      <c r="A196">
        <v>9.3999999999999009</v>
      </c>
      <c r="B196">
        <f t="shared" si="12"/>
        <v>3.2670932042516172E-4</v>
      </c>
      <c r="C196">
        <f t="shared" si="13"/>
        <v>2.6805176723495018E-7</v>
      </c>
      <c r="D196">
        <f t="shared" si="14"/>
        <v>1.3084455923040566E-4</v>
      </c>
      <c r="E196">
        <f t="shared" si="15"/>
        <v>4.7532076289817162</v>
      </c>
    </row>
    <row r="197" spans="1:5" x14ac:dyDescent="0.25">
      <c r="A197">
        <v>9.4999999999999005</v>
      </c>
      <c r="B197">
        <f t="shared" si="12"/>
        <v>2.9089423168195393E-4</v>
      </c>
      <c r="C197">
        <f t="shared" si="13"/>
        <v>2.0642354943155381E-7</v>
      </c>
      <c r="D197">
        <f t="shared" si="14"/>
        <v>1.1648154680244051E-4</v>
      </c>
      <c r="E197">
        <f t="shared" si="15"/>
        <v>4.7522295791241413</v>
      </c>
    </row>
    <row r="198" spans="1:5" x14ac:dyDescent="0.25">
      <c r="A198">
        <v>9.5999999999999002</v>
      </c>
      <c r="B198">
        <f t="shared" si="12"/>
        <v>2.5871770206966667E-4</v>
      </c>
      <c r="C198">
        <f t="shared" si="13"/>
        <v>1.5856746083584075E-7</v>
      </c>
      <c r="D198">
        <f t="shared" si="14"/>
        <v>1.0358222130436818E-4</v>
      </c>
      <c r="E198">
        <f t="shared" si="15"/>
        <v>4.7513511292847994</v>
      </c>
    </row>
    <row r="199" spans="1:5" x14ac:dyDescent="0.25">
      <c r="A199">
        <v>9.6999999999998998</v>
      </c>
      <c r="B199">
        <f t="shared" si="12"/>
        <v>2.2984477287597285E-4</v>
      </c>
      <c r="C199">
        <f t="shared" si="13"/>
        <v>1.2150192705405915E-7</v>
      </c>
      <c r="D199">
        <f t="shared" si="14"/>
        <v>9.2010810306621574E-5</v>
      </c>
      <c r="E199">
        <f t="shared" si="15"/>
        <v>4.7505630548993532</v>
      </c>
    </row>
    <row r="200" spans="1:5" x14ac:dyDescent="0.25">
      <c r="A200">
        <v>9.7999999999998995</v>
      </c>
      <c r="B200">
        <f t="shared" si="12"/>
        <v>2.0396731003794865E-4</v>
      </c>
      <c r="C200">
        <f t="shared" si="13"/>
        <v>9.2868092227789895E-8</v>
      </c>
      <c r="D200">
        <f t="shared" si="14"/>
        <v>8.1642644870516133E-5</v>
      </c>
      <c r="E200">
        <f t="shared" si="15"/>
        <v>4.7498568828885412</v>
      </c>
    </row>
    <row r="201" spans="1:5" x14ac:dyDescent="0.25">
      <c r="A201">
        <v>9.8999999999999009</v>
      </c>
      <c r="B201">
        <f t="shared" si="12"/>
        <v>1.8080230206475443E-4</v>
      </c>
      <c r="C201">
        <f t="shared" si="13"/>
        <v>7.080503565082499E-8</v>
      </c>
      <c r="D201">
        <f t="shared" si="14"/>
        <v>7.2363403847292275E-5</v>
      </c>
      <c r="E201">
        <f t="shared" si="15"/>
        <v>4.7492248410859172</v>
      </c>
    </row>
    <row r="202" spans="1:5" x14ac:dyDescent="0.25">
      <c r="A202">
        <v>9.9999999999999005</v>
      </c>
      <c r="B202">
        <f t="shared" si="12"/>
        <v>1.6009021720695958E-4</v>
      </c>
      <c r="C202">
        <f t="shared" si="13"/>
        <v>5.3848800212731111E-8</v>
      </c>
      <c r="D202">
        <f t="shared" si="14"/>
        <v>6.4068396162911473E-5</v>
      </c>
      <c r="E202">
        <f t="shared" si="15"/>
        <v>4.7486598100959707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62AD-57E8-4971-96AF-BABACE583C8A}">
  <dimension ref="A1:H202"/>
  <sheetViews>
    <sheetView topLeftCell="A161" workbookViewId="0">
      <selection activeCell="E172" sqref="E172"/>
    </sheetView>
  </sheetViews>
  <sheetFormatPr defaultRowHeight="15" x14ac:dyDescent="0.25"/>
  <cols>
    <col min="2" max="2" width="16.5703125" bestFit="1" customWidth="1"/>
    <col min="3" max="3" width="32.5703125" bestFit="1" customWidth="1"/>
    <col min="5" max="5" width="20.28515625" bestFit="1" customWidth="1"/>
  </cols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8" x14ac:dyDescent="0.25">
      <c r="A2">
        <v>5.9570824392380598E-4</v>
      </c>
      <c r="B2">
        <v>6.4068396162911473E-5</v>
      </c>
      <c r="C2">
        <f>(B2-'Ejercicio 1'!$H$27)/'Ejercicio 1'!$H$29</f>
        <v>-0.31371290141302222</v>
      </c>
      <c r="D2">
        <f>1/201</f>
        <v>4.9751243781094526E-3</v>
      </c>
      <c r="E2">
        <f>_xlfn.NORM.S.INV(D2)</f>
        <v>-2.5775534637333442</v>
      </c>
      <c r="G2">
        <v>-0.31371290141302222</v>
      </c>
      <c r="H2">
        <v>-2.5775534637333442</v>
      </c>
    </row>
    <row r="3" spans="1:8" x14ac:dyDescent="0.25">
      <c r="A3">
        <v>6.5869482575726794E-4</v>
      </c>
      <c r="B3">
        <v>7.2363403847292275E-5</v>
      </c>
      <c r="C3">
        <f>(B3-'Ejercicio 1'!$H$27)/'Ejercicio 1'!$H$29</f>
        <v>-0.31357191944031049</v>
      </c>
      <c r="D3">
        <f>+D2+$D$2</f>
        <v>9.9502487562189053E-3</v>
      </c>
      <c r="E3">
        <f t="shared" ref="E3:E66" si="0">_xlfn.NORM.S.INV(D3)</f>
        <v>-2.3282186283807245</v>
      </c>
      <c r="G3">
        <v>-0.31357191944031049</v>
      </c>
      <c r="H3">
        <v>-2.3282186283807245</v>
      </c>
    </row>
    <row r="4" spans="1:8" x14ac:dyDescent="0.25">
      <c r="A4">
        <v>7.2762356554626558E-4</v>
      </c>
      <c r="B4">
        <v>8.1642644870516133E-5</v>
      </c>
      <c r="C4">
        <f>(B4-'Ejercicio 1'!$H$27)/'Ejercicio 1'!$H$29</f>
        <v>-0.31341420943514853</v>
      </c>
      <c r="D4">
        <f t="shared" ref="D4:D67" si="1">+D3+$D$2</f>
        <v>1.4925373134328358E-2</v>
      </c>
      <c r="E4">
        <f t="shared" si="0"/>
        <v>-2.172065188377434</v>
      </c>
      <c r="G4">
        <v>-0.31341420943514853</v>
      </c>
      <c r="H4">
        <v>-2.172065188377434</v>
      </c>
    </row>
    <row r="5" spans="1:8" x14ac:dyDescent="0.25">
      <c r="A5">
        <v>8.0298341142080309E-4</v>
      </c>
      <c r="B5">
        <v>9.2010810306621574E-5</v>
      </c>
      <c r="C5">
        <f>(B5-'Ejercicio 1'!$H$27)/'Ejercicio 1'!$H$29</f>
        <v>-0.31323799206776304</v>
      </c>
      <c r="D5">
        <f t="shared" si="1"/>
        <v>1.9900497512437811E-2</v>
      </c>
      <c r="E5">
        <f t="shared" si="0"/>
        <v>-2.0558083275969059</v>
      </c>
      <c r="G5">
        <v>-0.31323799206776304</v>
      </c>
      <c r="H5">
        <v>-2.0558083275969059</v>
      </c>
    </row>
    <row r="6" spans="1:8" x14ac:dyDescent="0.25">
      <c r="A6">
        <v>8.8529817089109681E-4</v>
      </c>
      <c r="B6">
        <v>1.0358222130436818E-4</v>
      </c>
      <c r="C6">
        <f>(B6-'Ejercicio 1'!$H$27)/'Ejercicio 1'!$H$29</f>
        <v>-0.313041324335605</v>
      </c>
      <c r="D6">
        <f t="shared" si="1"/>
        <v>2.4875621890547261E-2</v>
      </c>
      <c r="E6">
        <f t="shared" si="0"/>
        <v>-1.962096556558788</v>
      </c>
      <c r="G6">
        <v>-0.313041324335605</v>
      </c>
      <c r="H6">
        <v>-1.962096556558788</v>
      </c>
    </row>
    <row r="7" spans="1:8" x14ac:dyDescent="0.25">
      <c r="A7">
        <v>9.7512889291025801E-4</v>
      </c>
      <c r="B7">
        <v>1.1648154680244051E-4</v>
      </c>
      <c r="C7">
        <f>(B7-'Ejercicio 1'!$H$27)/'Ejercicio 1'!$H$29</f>
        <v>-0.31282208736506018</v>
      </c>
      <c r="D7">
        <f t="shared" si="1"/>
        <v>2.9850746268656712E-2</v>
      </c>
      <c r="E7">
        <f t="shared" si="0"/>
        <v>-1.8829917018355982</v>
      </c>
      <c r="G7">
        <v>-0.31282208736506018</v>
      </c>
      <c r="H7">
        <v>-1.8829917018355982</v>
      </c>
    </row>
    <row r="8" spans="1:8" x14ac:dyDescent="0.25">
      <c r="A8">
        <v>1.0730764647242906E-3</v>
      </c>
      <c r="B8">
        <v>1.3084455923040566E-4</v>
      </c>
      <c r="C8">
        <f>(B8-'Ejercicio 1'!$H$27)/'Ejercicio 1'!$H$29</f>
        <v>-0.3125779735675539</v>
      </c>
      <c r="D8">
        <f t="shared" si="1"/>
        <v>3.4825870646766163E-2</v>
      </c>
      <c r="E8">
        <f t="shared" si="0"/>
        <v>-1.8141688045574798</v>
      </c>
      <c r="G8">
        <v>-0.3125779735675539</v>
      </c>
      <c r="H8">
        <v>-1.8141688045574798</v>
      </c>
    </row>
    <row r="9" spans="1:8" x14ac:dyDescent="0.25">
      <c r="A9">
        <v>1.1797844485278617E-3</v>
      </c>
      <c r="B9">
        <v>1.4681892942748298E-4</v>
      </c>
      <c r="C9">
        <f>(B9-'Ejercicio 1'!$H$27)/'Ejercicio 1'!$H$29</f>
        <v>-0.3123064731291092</v>
      </c>
      <c r="D9">
        <f t="shared" si="1"/>
        <v>3.9800995024875614E-2</v>
      </c>
      <c r="E9">
        <f t="shared" si="0"/>
        <v>-1.7530000992205501</v>
      </c>
      <c r="G9">
        <v>-0.3123064731291092</v>
      </c>
      <c r="H9">
        <v>-1.7530000992205501</v>
      </c>
    </row>
    <row r="10" spans="1:8" x14ac:dyDescent="0.25">
      <c r="A10">
        <v>1.2959421845314325E-3</v>
      </c>
      <c r="B10">
        <v>1.6456506218462611E-4</v>
      </c>
      <c r="C10">
        <f>(B10-'Ejercicio 1'!$H$27)/'Ejercicio 1'!$H$29</f>
        <v>-0.31200485980947146</v>
      </c>
      <c r="D10">
        <f t="shared" si="1"/>
        <v>4.4776119402985065E-2</v>
      </c>
      <c r="E10">
        <f t="shared" si="0"/>
        <v>-1.6977643930643622</v>
      </c>
      <c r="G10">
        <v>-0.31200485980947146</v>
      </c>
      <c r="H10">
        <v>-1.6977643930643622</v>
      </c>
    </row>
    <row r="11" spans="1:8" x14ac:dyDescent="0.25">
      <c r="A11">
        <v>1.4222881882882863E-3</v>
      </c>
      <c r="B11">
        <v>1.8425697405149527E-4</v>
      </c>
      <c r="C11">
        <f>(B11-'Ejercicio 1'!$H$27)/'Ejercicio 1'!$H$29</f>
        <v>-0.31167017602289887</v>
      </c>
      <c r="D11">
        <f t="shared" si="1"/>
        <v>4.9751243781094516E-2</v>
      </c>
      <c r="E11">
        <f t="shared" si="0"/>
        <v>-1.647270359054515</v>
      </c>
      <c r="G11">
        <v>-0.31167017602289887</v>
      </c>
      <c r="H11">
        <v>-1.647270359054515</v>
      </c>
    </row>
    <row r="12" spans="1:8" x14ac:dyDescent="0.25">
      <c r="A12">
        <v>1.5596138709024581E-3</v>
      </c>
      <c r="B12">
        <v>2.0608321535992393E-4</v>
      </c>
      <c r="C12">
        <f>(B12-'Ejercicio 1'!$H$27)/'Ejercicio 1'!$H$29</f>
        <v>-0.31129921716744913</v>
      </c>
      <c r="D12">
        <f t="shared" si="1"/>
        <v>5.4726368159203967E-2</v>
      </c>
      <c r="E12">
        <f t="shared" si="0"/>
        <v>-1.6006577837869165</v>
      </c>
      <c r="G12">
        <v>-0.31129921716744913</v>
      </c>
      <c r="H12">
        <v>-1.6006577837869165</v>
      </c>
    </row>
    <row r="13" spans="1:8" x14ac:dyDescent="0.25">
      <c r="A13">
        <v>1.7087676108970993E-3</v>
      </c>
      <c r="B13">
        <v>2.3024783881145272E-4</v>
      </c>
      <c r="C13">
        <f>(B13-'Ejercicio 1'!$H$27)/'Ejercicio 1'!$H$29</f>
        <v>-0.31088851516286287</v>
      </c>
      <c r="D13">
        <f t="shared" si="1"/>
        <v>5.9701492537313418E-2</v>
      </c>
      <c r="E13">
        <f t="shared" si="0"/>
        <v>-1.5572843681885635</v>
      </c>
      <c r="G13">
        <v>-0.31088851516286287</v>
      </c>
      <c r="H13">
        <v>-1.5572843681885635</v>
      </c>
    </row>
    <row r="14" spans="1:8" x14ac:dyDescent="0.25">
      <c r="A14">
        <v>1.8706592059092462E-3</v>
      </c>
      <c r="B14">
        <v>2.5697141747073077E-4</v>
      </c>
      <c r="C14">
        <f>(B14-'Ejercicio 1'!$H$27)/'Ejercicio 1'!$H$29</f>
        <v>-0.31043432114874564</v>
      </c>
      <c r="D14">
        <f t="shared" si="1"/>
        <v>6.4676616915422869E-2</v>
      </c>
      <c r="E14">
        <f t="shared" si="0"/>
        <v>-1.5166572861404921</v>
      </c>
      <c r="G14">
        <v>-0.31043432114874564</v>
      </c>
      <c r="H14">
        <v>-1.5166572861404921</v>
      </c>
    </row>
    <row r="15" spans="1:8" x14ac:dyDescent="0.25">
      <c r="A15">
        <v>2.0462647308179716E-3</v>
      </c>
      <c r="B15">
        <v>2.8649211561147824E-4</v>
      </c>
      <c r="C15">
        <f>(B15-'Ejercicio 1'!$H$27)/'Ejercicio 1'!$H$29</f>
        <v>-0.30993258728446632</v>
      </c>
      <c r="D15">
        <f t="shared" si="1"/>
        <v>6.9651741293532327E-2</v>
      </c>
      <c r="E15">
        <f t="shared" si="0"/>
        <v>-1.4783897677747135</v>
      </c>
      <c r="G15">
        <v>-0.30993258728446632</v>
      </c>
      <c r="H15">
        <v>-1.4783897677747135</v>
      </c>
    </row>
    <row r="16" spans="1:8" x14ac:dyDescent="0.25">
      <c r="A16">
        <v>2.2366318262239701E-3</v>
      </c>
      <c r="B16">
        <v>3.1906681658932281E-4</v>
      </c>
      <c r="C16">
        <f>(B16-'Ejercicio 1'!$H$27)/'Ejercicio 1'!$H$29</f>
        <v>-0.30937894757982815</v>
      </c>
      <c r="D16">
        <f t="shared" si="1"/>
        <v>7.4626865671641784E-2</v>
      </c>
      <c r="E16">
        <f t="shared" si="0"/>
        <v>-1.4421724471076582</v>
      </c>
      <c r="G16">
        <v>-0.30937894757982815</v>
      </c>
      <c r="H16">
        <v>-1.4421724471076582</v>
      </c>
    </row>
    <row r="17" spans="1:8" x14ac:dyDescent="0.25">
      <c r="A17">
        <v>2.4428854371860162E-3</v>
      </c>
      <c r="B17">
        <v>3.5497231277729587E-4</v>
      </c>
      <c r="C17">
        <f>(B17-'Ejercicio 1'!$H$27)/'Ejercicio 1'!$H$29</f>
        <v>-0.30876869767092135</v>
      </c>
      <c r="D17">
        <f t="shared" si="1"/>
        <v>7.9601990049751242E-2</v>
      </c>
      <c r="E17">
        <f t="shared" si="0"/>
        <v>-1.4077538164711501</v>
      </c>
      <c r="G17">
        <v>-0.30876869767092135</v>
      </c>
      <c r="H17">
        <v>-1.4077538164711501</v>
      </c>
    </row>
    <row r="18" spans="1:8" x14ac:dyDescent="0.25">
      <c r="A18">
        <v>2.6662340165852397E-3</v>
      </c>
      <c r="B18">
        <v>3.9450656360481558E-4</v>
      </c>
      <c r="C18">
        <f>(B18-'Ejercicio 1'!$H$27)/'Ejercicio 1'!$H$29</f>
        <v>-0.3080967734384894</v>
      </c>
      <c r="D18">
        <f t="shared" si="1"/>
        <v>8.45771144278607E-2</v>
      </c>
      <c r="E18">
        <f t="shared" si="0"/>
        <v>-1.3749265122604892</v>
      </c>
      <c r="G18">
        <v>-0.3080967734384894</v>
      </c>
      <c r="H18">
        <v>-1.3749265122604892</v>
      </c>
    </row>
    <row r="19" spans="1:8" x14ac:dyDescent="0.25">
      <c r="A19">
        <v>2.9079762002336596E-3</v>
      </c>
      <c r="B19">
        <v>4.3799002889698276E-4</v>
      </c>
      <c r="C19">
        <f>(B19-'Ejercicio 1'!$H$27)/'Ejercicio 1'!$H$29</f>
        <v>-0.30735772834649072</v>
      </c>
      <c r="D19">
        <f t="shared" si="1"/>
        <v>8.9552238805970158E-2</v>
      </c>
      <c r="E19">
        <f t="shared" si="0"/>
        <v>-1.3435174558540319</v>
      </c>
      <c r="G19">
        <v>-0.30735772834649072</v>
      </c>
      <c r="H19">
        <v>-1.3435174558540319</v>
      </c>
    </row>
    <row r="20" spans="1:8" x14ac:dyDescent="0.25">
      <c r="A20">
        <v>3.169507951679825E-3</v>
      </c>
      <c r="B20">
        <v>4.8576708602226815E-4</v>
      </c>
      <c r="C20">
        <f>(B20-'Ejercicio 1'!$H$27)/'Ejercicio 1'!$H$29</f>
        <v>-0.30654570935625303</v>
      </c>
      <c r="D20">
        <f t="shared" si="1"/>
        <v>9.4527363184079616E-2</v>
      </c>
      <c r="E20">
        <f t="shared" si="0"/>
        <v>-1.3133806146161413</v>
      </c>
      <c r="G20">
        <v>-0.30654570935625303</v>
      </c>
      <c r="H20">
        <v>-1.3133806146161413</v>
      </c>
    </row>
    <row r="21" spans="1:8" x14ac:dyDescent="0.25">
      <c r="A21">
        <v>3.4523301634127122E-3</v>
      </c>
      <c r="B21">
        <v>5.3820754082345066E-4</v>
      </c>
      <c r="C21">
        <f>(B21-'Ejercicio 1'!$H$27)/'Ejercicio 1'!$H$29</f>
        <v>-0.30565443124668679</v>
      </c>
      <c r="D21">
        <f t="shared" si="1"/>
        <v>9.9502487562189074E-2</v>
      </c>
      <c r="E21">
        <f t="shared" si="0"/>
        <v>-1.2843915870566902</v>
      </c>
      <c r="G21">
        <v>-0.30565443124668679</v>
      </c>
      <c r="H21">
        <v>-1.2843915870566902</v>
      </c>
    </row>
    <row r="22" spans="1:8" x14ac:dyDescent="0.25">
      <c r="A22">
        <v>3.7580566876749609E-3</v>
      </c>
      <c r="B22">
        <v>5.9570824392380598E-4</v>
      </c>
      <c r="C22">
        <f>(B22-'Ejercicio 1'!$H$27)/'Ejercicio 1'!$H$29</f>
        <v>-0.30467714914354121</v>
      </c>
      <c r="D22">
        <f t="shared" si="1"/>
        <v>0.10447761194029853</v>
      </c>
      <c r="E22">
        <f t="shared" si="0"/>
        <v>-1.2564434852902633</v>
      </c>
      <c r="G22">
        <v>-0.30467714914354121</v>
      </c>
      <c r="H22">
        <v>-1.2564434852902633</v>
      </c>
    </row>
    <row r="23" spans="1:8" x14ac:dyDescent="0.25">
      <c r="A23">
        <v>4.088422754245211E-3</v>
      </c>
      <c r="B23">
        <v>5.9570824392386583E-4</v>
      </c>
      <c r="C23">
        <f>(B23-'Ejercicio 1'!$H$27)/'Ejercicio 1'!$H$29</f>
        <v>-0.3046771491435401</v>
      </c>
      <c r="D23">
        <f t="shared" si="1"/>
        <v>0.10945273631840799</v>
      </c>
      <c r="E23">
        <f t="shared" si="0"/>
        <v>-1.2294437576874973</v>
      </c>
      <c r="G23">
        <v>-0.3046771491435401</v>
      </c>
      <c r="H23">
        <v>-1.2294437576874973</v>
      </c>
    </row>
    <row r="24" spans="1:8" x14ac:dyDescent="0.25">
      <c r="A24">
        <v>4.4452937142599337E-3</v>
      </c>
      <c r="B24">
        <v>6.5869482575726794E-4</v>
      </c>
      <c r="C24">
        <f>(B24-'Ejercicio 1'!$H$27)/'Ejercicio 1'!$H$29</f>
        <v>-0.30360662903082658</v>
      </c>
      <c r="D24">
        <f t="shared" si="1"/>
        <v>0.11442786069651745</v>
      </c>
      <c r="E24">
        <f t="shared" si="0"/>
        <v>-1.2033117045111732</v>
      </c>
      <c r="G24">
        <v>-0.30360662903082658</v>
      </c>
      <c r="H24">
        <v>-1.2033117045111732</v>
      </c>
    </row>
    <row r="25" spans="1:8" x14ac:dyDescent="0.25">
      <c r="A25">
        <v>4.8306740283938889E-3</v>
      </c>
      <c r="B25">
        <v>6.5869482575733483E-4</v>
      </c>
      <c r="C25">
        <f>(B25-'Ejercicio 1'!$H$27)/'Ejercicio 1'!$H$29</f>
        <v>-0.30360662903082547</v>
      </c>
      <c r="D25">
        <f t="shared" si="1"/>
        <v>0.11940298507462691</v>
      </c>
      <c r="E25">
        <f t="shared" si="0"/>
        <v>-1.1779765121444501</v>
      </c>
      <c r="G25">
        <v>-0.30360662903082547</v>
      </c>
      <c r="H25">
        <v>-1.1779765121444501</v>
      </c>
    </row>
    <row r="26" spans="1:8" x14ac:dyDescent="0.25">
      <c r="A26">
        <v>5.2467163945469179E-3</v>
      </c>
      <c r="B26">
        <v>7.2762356554626558E-4</v>
      </c>
      <c r="C26">
        <f>(B26-'Ejercicio 1'!$H$27)/'Ejercicio 1'!$H$29</f>
        <v>-0.30243511598566258</v>
      </c>
      <c r="D26">
        <f t="shared" si="1"/>
        <v>0.12437810945273636</v>
      </c>
      <c r="E26">
        <f t="shared" si="0"/>
        <v>-1.1533756807730084</v>
      </c>
      <c r="G26">
        <v>-0.30243511598566258</v>
      </c>
      <c r="H26">
        <v>-1.1533756807730084</v>
      </c>
    </row>
    <row r="27" spans="1:8" x14ac:dyDescent="0.25">
      <c r="A27">
        <v>5.6957308847122804E-3</v>
      </c>
      <c r="B27">
        <v>7.2762356554633768E-4</v>
      </c>
      <c r="C27">
        <f>(B27-'Ejercicio 1'!$H$27)/'Ejercicio 1'!$H$29</f>
        <v>-0.30243511598566131</v>
      </c>
      <c r="D27">
        <f t="shared" si="1"/>
        <v>0.12935323383084582</v>
      </c>
      <c r="E27">
        <f t="shared" si="0"/>
        <v>-1.1294537543299947</v>
      </c>
      <c r="G27">
        <v>-0.30243511598566131</v>
      </c>
      <c r="H27">
        <v>-1.1294537543299947</v>
      </c>
    </row>
    <row r="28" spans="1:8" x14ac:dyDescent="0.25">
      <c r="A28">
        <v>6.1801939331356959E-3</v>
      </c>
      <c r="B28">
        <v>8.0298341142080309E-4</v>
      </c>
      <c r="C28">
        <f>(B28-'Ejercicio 1'!$H$27)/'Ejercicio 1'!$H$29</f>
        <v>-0.3011542998443284</v>
      </c>
      <c r="D28">
        <f t="shared" si="1"/>
        <v>0.13432835820895528</v>
      </c>
      <c r="E28">
        <f t="shared" si="0"/>
        <v>-1.1061612853105833</v>
      </c>
      <c r="G28">
        <v>-0.3011542998443284</v>
      </c>
      <c r="H28">
        <v>-1.1061612853105833</v>
      </c>
    </row>
    <row r="29" spans="1:8" x14ac:dyDescent="0.25">
      <c r="A29">
        <v>6.7027569885207416E-3</v>
      </c>
      <c r="B29">
        <v>8.029834114208818E-4</v>
      </c>
      <c r="C29">
        <f>(B29-'Ejercicio 1'!$H$27)/'Ejercicio 1'!$H$29</f>
        <v>-0.30115429984432707</v>
      </c>
      <c r="D29">
        <f t="shared" si="1"/>
        <v>0.13930348258706474</v>
      </c>
      <c r="E29">
        <f t="shared" si="0"/>
        <v>-1.0834539840065045</v>
      </c>
      <c r="G29">
        <v>-0.30115429984432707</v>
      </c>
      <c r="H29">
        <v>-1.0834539840065045</v>
      </c>
    </row>
    <row r="30" spans="1:8" x14ac:dyDescent="0.25">
      <c r="A30">
        <v>7.2662546123094633E-3</v>
      </c>
      <c r="B30">
        <v>8.8529817089109681E-4</v>
      </c>
      <c r="C30">
        <f>(B30-'Ejercicio 1'!$H$27)/'Ejercicio 1'!$H$29</f>
        <v>-0.2997552779729844</v>
      </c>
      <c r="D30">
        <f t="shared" si="1"/>
        <v>0.14427860696517419</v>
      </c>
      <c r="E30">
        <f t="shared" si="0"/>
        <v>-1.0612920139465944</v>
      </c>
      <c r="G30">
        <v>-0.2997552779729844</v>
      </c>
      <c r="H30">
        <v>-1.0612920139465944</v>
      </c>
    </row>
    <row r="31" spans="1:8" x14ac:dyDescent="0.25">
      <c r="A31">
        <v>7.8737117734968363E-3</v>
      </c>
      <c r="B31">
        <v>8.8529817089118127E-4</v>
      </c>
      <c r="C31">
        <f>(B31-'Ejercicio 1'!$H$27)/'Ejercicio 1'!$H$29</f>
        <v>-0.29975527797298296</v>
      </c>
      <c r="D31">
        <f t="shared" si="1"/>
        <v>0.14925373134328365</v>
      </c>
      <c r="E31">
        <f t="shared" si="0"/>
        <v>-1.0396394042814592</v>
      </c>
      <c r="G31">
        <v>-0.29975527797298296</v>
      </c>
      <c r="H31">
        <v>-1.0396394042814592</v>
      </c>
    </row>
    <row r="32" spans="1:8" x14ac:dyDescent="0.25">
      <c r="A32">
        <v>8.5283500586730791E-3</v>
      </c>
      <c r="B32">
        <v>9.7512889291025801E-4</v>
      </c>
      <c r="C32">
        <f>(B32-'Ejercicio 1'!$H$27)/'Ejercicio 1'!$H$29</f>
        <v>-0.29822851478212814</v>
      </c>
      <c r="D32">
        <f t="shared" si="1"/>
        <v>0.15422885572139311</v>
      </c>
      <c r="E32">
        <f t="shared" si="0"/>
        <v>-1.0184635564790134</v>
      </c>
      <c r="G32">
        <v>-0.29822851478212814</v>
      </c>
      <c r="H32">
        <v>-1.0184635564790134</v>
      </c>
    </row>
    <row r="33" spans="1:8" x14ac:dyDescent="0.25">
      <c r="A33">
        <v>9.233592484800485E-3</v>
      </c>
      <c r="B33">
        <v>9.7512889291035147E-4</v>
      </c>
      <c r="C33">
        <f>(B33-'Ejercicio 1'!$H$27)/'Ejercicio 1'!$H$29</f>
        <v>-0.29822851478212653</v>
      </c>
      <c r="D33">
        <f t="shared" si="1"/>
        <v>0.15920398009950257</v>
      </c>
      <c r="E33">
        <f t="shared" si="0"/>
        <v>-0.9977348276611584</v>
      </c>
      <c r="G33">
        <v>-0.29822851478212653</v>
      </c>
      <c r="H33">
        <v>-0.9977348276611584</v>
      </c>
    </row>
    <row r="34" spans="1:8" x14ac:dyDescent="0.25">
      <c r="A34">
        <v>9.9930665725123154E-3</v>
      </c>
      <c r="B34">
        <v>1.0730764647242906E-3</v>
      </c>
      <c r="C34">
        <f>(B34-'Ejercicio 1'!$H$27)/'Ejercicio 1'!$H$29</f>
        <v>-0.29656379759052509</v>
      </c>
      <c r="D34">
        <f t="shared" si="1"/>
        <v>0.16417910447761203</v>
      </c>
      <c r="E34">
        <f t="shared" si="0"/>
        <v>-0.97742617666667431</v>
      </c>
      <c r="G34">
        <v>-0.29656379759052509</v>
      </c>
      <c r="H34">
        <v>-0.97742617666667431</v>
      </c>
    </row>
    <row r="35" spans="1:8" x14ac:dyDescent="0.25">
      <c r="A35">
        <v>1.0810605310474319E-2</v>
      </c>
      <c r="B35">
        <v>1.0730764647243934E-3</v>
      </c>
      <c r="C35">
        <f>(B35-'Ejercicio 1'!$H$27)/'Ejercicio 1'!$H$29</f>
        <v>-0.29656379759052331</v>
      </c>
      <c r="D35">
        <f t="shared" si="1"/>
        <v>0.16915422885572148</v>
      </c>
      <c r="E35">
        <f t="shared" si="0"/>
        <v>-0.95751286179386585</v>
      </c>
      <c r="G35">
        <v>-0.29656379759052331</v>
      </c>
      <c r="H35">
        <v>-0.95751286179386585</v>
      </c>
    </row>
    <row r="36" spans="1:8" x14ac:dyDescent="0.25">
      <c r="A36">
        <v>1.1690245617682584E-2</v>
      </c>
      <c r="B36">
        <v>1.1797844485278617E-3</v>
      </c>
      <c r="C36">
        <f>(B36-'Ejercicio 1'!$H$27)/'Ejercicio 1'!$H$29</f>
        <v>-0.29475018841339939</v>
      </c>
      <c r="D36">
        <f t="shared" si="1"/>
        <v>0.17412935323383094</v>
      </c>
      <c r="E36">
        <f t="shared" si="0"/>
        <v>-0.9379721813869607</v>
      </c>
      <c r="G36">
        <v>-0.29475018841339939</v>
      </c>
      <c r="H36">
        <v>-0.9379721813869607</v>
      </c>
    </row>
    <row r="37" spans="1:8" x14ac:dyDescent="0.25">
      <c r="A37">
        <v>1.2636223891676299E-2</v>
      </c>
      <c r="B37">
        <v>1.1797844485279725E-3</v>
      </c>
      <c r="C37">
        <f>(B37-'Ejercicio 1'!$H$27)/'Ejercicio 1'!$H$29</f>
        <v>-0.29475018841339751</v>
      </c>
      <c r="D37">
        <f t="shared" si="1"/>
        <v>0.1791044776119404</v>
      </c>
      <c r="E37">
        <f t="shared" si="0"/>
        <v>-0.91878325014853468</v>
      </c>
      <c r="G37">
        <v>-0.29475018841339751</v>
      </c>
      <c r="H37">
        <v>-0.91878325014853468</v>
      </c>
    </row>
    <row r="38" spans="1:8" x14ac:dyDescent="0.25">
      <c r="A38">
        <v>1.3652968217779227E-2</v>
      </c>
      <c r="B38">
        <v>1.2959421845314325E-3</v>
      </c>
      <c r="C38">
        <f>(B38-'Ejercicio 1'!$H$27)/'Ejercicio 1'!$H$29</f>
        <v>-0.29277597122269683</v>
      </c>
      <c r="D38">
        <f t="shared" si="1"/>
        <v>0.18407960199004986</v>
      </c>
      <c r="E38">
        <f t="shared" si="0"/>
        <v>-0.89992680540612835</v>
      </c>
      <c r="G38">
        <v>-0.29277597122269683</v>
      </c>
      <c r="H38">
        <v>-0.89992680540612835</v>
      </c>
    </row>
    <row r="39" spans="1:8" x14ac:dyDescent="0.25">
      <c r="A39">
        <v>1.474508680894341E-2</v>
      </c>
      <c r="B39">
        <v>1.295942184531553E-3</v>
      </c>
      <c r="C39">
        <f>(B39-'Ejercicio 1'!$H$27)/'Ejercicio 1'!$H$29</f>
        <v>-0.29277597122269478</v>
      </c>
      <c r="D39">
        <f t="shared" si="1"/>
        <v>0.18905472636815931</v>
      </c>
      <c r="E39">
        <f t="shared" si="0"/>
        <v>-0.88138503862337314</v>
      </c>
      <c r="G39">
        <v>-0.29277597122269478</v>
      </c>
      <c r="H39">
        <v>-0.88138503862337314</v>
      </c>
    </row>
    <row r="40" spans="1:8" x14ac:dyDescent="0.25">
      <c r="A40">
        <v>1.5917352248851151E-2</v>
      </c>
      <c r="B40">
        <v>1.4222881882882863E-3</v>
      </c>
      <c r="C40">
        <f>(B40-'Ejercicio 1'!$H$27)/'Ejercicio 1'!$H$29</f>
        <v>-0.29062859420610554</v>
      </c>
      <c r="D40">
        <f t="shared" si="1"/>
        <v>0.19402985074626877</v>
      </c>
      <c r="E40">
        <f t="shared" si="0"/>
        <v>-0.86314144829004624</v>
      </c>
      <c r="G40">
        <v>-0.29062859420610554</v>
      </c>
      <c r="H40">
        <v>-0.86314144829004624</v>
      </c>
    </row>
    <row r="41" spans="1:8" x14ac:dyDescent="0.25">
      <c r="A41">
        <v>1.7174681123903343E-2</v>
      </c>
      <c r="B41">
        <v>1.4222881882884183E-3</v>
      </c>
      <c r="C41">
        <f>(B41-'Ejercicio 1'!$H$27)/'Ejercicio 1'!$H$29</f>
        <v>-0.29062859420610332</v>
      </c>
      <c r="D41">
        <f t="shared" si="1"/>
        <v>0.19900497512437823</v>
      </c>
      <c r="E41">
        <f t="shared" si="0"/>
        <v>-0.84518071100060788</v>
      </c>
      <c r="G41">
        <v>-0.29062859420610332</v>
      </c>
      <c r="H41">
        <v>-0.84518071100060788</v>
      </c>
    </row>
    <row r="42" spans="1:8" x14ac:dyDescent="0.25">
      <c r="A42">
        <v>1.8522108653770249E-2</v>
      </c>
      <c r="B42">
        <v>1.5596138709024581E-3</v>
      </c>
      <c r="C42">
        <f>(B42-'Ejercicio 1'!$H$27)/'Ejercicio 1'!$H$29</f>
        <v>-0.28829460653839195</v>
      </c>
      <c r="D42">
        <f t="shared" si="1"/>
        <v>0.20398009950248769</v>
      </c>
      <c r="E42">
        <f t="shared" si="0"/>
        <v>-0.82748856807415949</v>
      </c>
      <c r="G42">
        <v>-0.28829460653839195</v>
      </c>
      <c r="H42">
        <v>-0.82748856807415949</v>
      </c>
    </row>
    <row r="43" spans="1:8" x14ac:dyDescent="0.25">
      <c r="A43">
        <v>1.9964757966371805E-2</v>
      </c>
      <c r="B43">
        <v>1.5596138709026014E-3</v>
      </c>
      <c r="C43">
        <f>(B43-'Ejercicio 1'!$H$27)/'Ejercicio 1'!$H$29</f>
        <v>-0.28829460653838956</v>
      </c>
      <c r="D43">
        <f t="shared" si="1"/>
        <v>0.20895522388059715</v>
      </c>
      <c r="E43">
        <f t="shared" si="0"/>
        <v>-0.81005172550875171</v>
      </c>
      <c r="G43">
        <v>-0.28829460653838956</v>
      </c>
      <c r="H43">
        <v>-0.81005172550875171</v>
      </c>
    </row>
    <row r="44" spans="1:8" x14ac:dyDescent="0.25">
      <c r="A44">
        <v>2.1507803712380126E-2</v>
      </c>
      <c r="B44">
        <v>1.7087676108970993E-3</v>
      </c>
      <c r="C44">
        <f>(B44-'Ejercicio 1'!$H$27)/'Ejercicio 1'!$H$29</f>
        <v>-0.2857595891759156</v>
      </c>
      <c r="D44">
        <f t="shared" si="1"/>
        <v>0.2139303482587066</v>
      </c>
      <c r="E44">
        <f t="shared" si="0"/>
        <v>-0.79285776542103525</v>
      </c>
      <c r="G44">
        <v>-0.2857595891759156</v>
      </c>
      <c r="H44">
        <v>-0.79285776542103525</v>
      </c>
    </row>
    <row r="45" spans="1:8" x14ac:dyDescent="0.25">
      <c r="A45">
        <v>2.3156429777264721E-2</v>
      </c>
      <c r="B45">
        <v>1.7087676108972552E-3</v>
      </c>
      <c r="C45">
        <f>(B45-'Ejercicio 1'!$H$27)/'Ejercicio 1'!$H$29</f>
        <v>-0.28575958917591293</v>
      </c>
      <c r="D45">
        <f t="shared" si="1"/>
        <v>0.21890547263681606</v>
      </c>
      <c r="E45">
        <f t="shared" si="0"/>
        <v>-0.77589506741538461</v>
      </c>
      <c r="G45">
        <v>-0.28575958917591293</v>
      </c>
      <c r="H45">
        <v>-0.77589506741538461</v>
      </c>
    </row>
    <row r="46" spans="1:8" x14ac:dyDescent="0.25">
      <c r="A46">
        <v>2.4915780925926591E-2</v>
      </c>
      <c r="B46">
        <v>1.8706592059092462E-3</v>
      </c>
      <c r="C46">
        <f>(B46-'Ejercicio 1'!$H$27)/'Ejercicio 1'!$H$29</f>
        <v>-0.28300807919561255</v>
      </c>
      <c r="D46">
        <f t="shared" si="1"/>
        <v>0.22388059701492552</v>
      </c>
      <c r="E46">
        <f t="shared" si="0"/>
        <v>-0.7591527385676623</v>
      </c>
      <c r="G46">
        <v>-0.28300807919561255</v>
      </c>
      <c r="H46">
        <v>-0.7591527385676623</v>
      </c>
    </row>
    <row r="47" spans="1:8" x14ac:dyDescent="0.25">
      <c r="A47">
        <v>2.6790908306152064E-2</v>
      </c>
      <c r="B47">
        <v>1.8706592059094154E-3</v>
      </c>
      <c r="C47">
        <f>(B47-'Ejercicio 1'!$H$27)/'Ejercicio 1'!$H$29</f>
        <v>-0.28300807919560966</v>
      </c>
      <c r="D47">
        <f t="shared" si="1"/>
        <v>0.22885572139303498</v>
      </c>
      <c r="E47">
        <f t="shared" si="0"/>
        <v>-0.74262055090800305</v>
      </c>
      <c r="G47">
        <v>-0.28300807919560966</v>
      </c>
      <c r="H47">
        <v>-0.74262055090800305</v>
      </c>
    </row>
    <row r="48" spans="1:8" x14ac:dyDescent="0.25">
      <c r="A48">
        <v>2.878670884217277E-2</v>
      </c>
      <c r="B48">
        <v>2.0462647308179716E-3</v>
      </c>
      <c r="C48">
        <f>(B48-'Ejercicio 1'!$H$27)/'Ejercicio 1'!$H$29</f>
        <v>-0.2800234872262366</v>
      </c>
      <c r="D48">
        <f t="shared" si="1"/>
        <v>0.23383084577114444</v>
      </c>
      <c r="E48">
        <f t="shared" si="0"/>
        <v>-0.72628888545235293</v>
      </c>
      <c r="G48">
        <v>-0.2800234872262366</v>
      </c>
      <c r="H48">
        <v>-0.72628888545235293</v>
      </c>
    </row>
    <row r="49" spans="1:8" x14ac:dyDescent="0.25">
      <c r="A49">
        <v>3.0907858667812E-2</v>
      </c>
      <c r="B49">
        <v>2.0462647308181537E-3</v>
      </c>
      <c r="C49">
        <f>(B49-'Ejercicio 1'!$H$27)/'Ejercicio 1'!$H$29</f>
        <v>-0.28002348722623344</v>
      </c>
      <c r="D49">
        <f t="shared" si="1"/>
        <v>0.23880597014925389</v>
      </c>
      <c r="E49">
        <f t="shared" si="0"/>
        <v>-0.71014868197039926</v>
      </c>
      <c r="G49">
        <v>-0.28002348722623344</v>
      </c>
      <c r="H49">
        <v>-0.71014868197039926</v>
      </c>
    </row>
    <row r="50" spans="1:8" x14ac:dyDescent="0.25">
      <c r="A50">
        <v>3.3158740878893693E-2</v>
      </c>
      <c r="B50">
        <v>2.2366318262239701E-3</v>
      </c>
      <c r="C50">
        <f>(B50-'Ejercicio 1'!$H$27)/'Ejercicio 1'!$H$29</f>
        <v>-0.27678800756534611</v>
      </c>
      <c r="D50">
        <f t="shared" si="1"/>
        <v>0.24378109452736335</v>
      </c>
      <c r="E50">
        <f t="shared" si="0"/>
        <v>-0.69419139379290939</v>
      </c>
      <c r="G50">
        <v>-0.27678800756534611</v>
      </c>
      <c r="H50">
        <v>-0.69419139379290939</v>
      </c>
    </row>
    <row r="51" spans="1:8" x14ac:dyDescent="0.25">
      <c r="A51">
        <v>3.5543368025155481E-2</v>
      </c>
      <c r="B51">
        <v>2.2366318262241674E-3</v>
      </c>
      <c r="C51">
        <f>(B51-'Ejercicio 1'!$H$27)/'Ejercicio 1'!$H$29</f>
        <v>-0.27678800756534278</v>
      </c>
      <c r="D51">
        <f t="shared" si="1"/>
        <v>0.24875621890547281</v>
      </c>
      <c r="E51">
        <f t="shared" si="0"/>
        <v>-0.6784089470585416</v>
      </c>
      <c r="G51">
        <v>-0.27678800756534278</v>
      </c>
      <c r="H51">
        <v>-0.6784089470585416</v>
      </c>
    </row>
    <row r="52" spans="1:8" x14ac:dyDescent="0.25">
      <c r="A52">
        <v>3.8065299910755038E-2</v>
      </c>
      <c r="B52">
        <v>2.4428854371860162E-3</v>
      </c>
      <c r="C52">
        <f>(B52-'Ejercicio 1'!$H$27)/'Ejercicio 1'!$H$29</f>
        <v>-0.2732825206437241</v>
      </c>
      <c r="D52">
        <f t="shared" si="1"/>
        <v>0.25373134328358227</v>
      </c>
      <c r="E52">
        <f t="shared" si="0"/>
        <v>-0.66279370388200876</v>
      </c>
      <c r="G52">
        <v>-0.2732825206437241</v>
      </c>
      <c r="H52">
        <v>-0.66279370388200876</v>
      </c>
    </row>
    <row r="53" spans="1:8" x14ac:dyDescent="0.25">
      <c r="A53">
        <v>4.0727557427018592E-2</v>
      </c>
      <c r="B53">
        <v>2.4428854371862539E-3</v>
      </c>
      <c r="C53">
        <f>(B53-'Ejercicio 1'!$H$27)/'Ejercicio 1'!$H$29</f>
        <v>-0.27328252064371999</v>
      </c>
      <c r="D53">
        <f t="shared" si="1"/>
        <v>0.2587064676616917</v>
      </c>
      <c r="E53">
        <f t="shared" si="0"/>
        <v>-0.64733842899477267</v>
      </c>
      <c r="G53">
        <v>-0.27328252064371999</v>
      </c>
      <c r="H53">
        <v>-0.64733842899477267</v>
      </c>
    </row>
    <row r="54" spans="1:8" x14ac:dyDescent="0.25">
      <c r="A54">
        <v>4.3532533298341142E-2</v>
      </c>
      <c r="B54">
        <v>2.6662340165852397E-3</v>
      </c>
      <c r="C54">
        <f>(B54-'Ejercicio 1'!$H$27)/'Ejercicio 1'!$H$29</f>
        <v>-0.26948648759298188</v>
      </c>
      <c r="D54">
        <f t="shared" si="1"/>
        <v>0.26368159203980113</v>
      </c>
      <c r="E54">
        <f t="shared" si="0"/>
        <v>-0.6320362594683282</v>
      </c>
      <c r="G54">
        <v>-0.26948648759298188</v>
      </c>
      <c r="H54">
        <v>-0.6320362594683282</v>
      </c>
    </row>
    <row r="55" spans="1:8" x14ac:dyDescent="0.25">
      <c r="A55">
        <v>4.6481900778673577E-2</v>
      </c>
      <c r="B55">
        <v>2.6662340165854942E-3</v>
      </c>
      <c r="C55">
        <f>(B55-'Ejercicio 1'!$H$27)/'Ejercicio 1'!$H$29</f>
        <v>-0.26948648759297755</v>
      </c>
      <c r="D55">
        <f t="shared" si="1"/>
        <v>0.26865671641791056</v>
      </c>
      <c r="E55">
        <f t="shared" si="0"/>
        <v>-0.61688067718030359</v>
      </c>
      <c r="G55">
        <v>-0.26948648759297755</v>
      </c>
      <c r="H55">
        <v>-0.61688067718030359</v>
      </c>
    </row>
    <row r="56" spans="1:8" x14ac:dyDescent="0.25">
      <c r="A56">
        <v>4.9576521488029344E-2</v>
      </c>
      <c r="B56">
        <v>2.9079762002336596E-3</v>
      </c>
      <c r="C56">
        <f>(B56-'Ejercicio 1'!$H$27)/'Ejercicio 1'!$H$29</f>
        <v>-0.26537783679539739</v>
      </c>
      <c r="D56">
        <f t="shared" si="1"/>
        <v>0.27363184079601999</v>
      </c>
      <c r="E56">
        <f t="shared" si="0"/>
        <v>-0.60186548372653059</v>
      </c>
      <c r="G56">
        <v>-0.26537783679539739</v>
      </c>
      <c r="H56">
        <v>-0.60186548372653059</v>
      </c>
    </row>
    <row r="57" spans="1:8" x14ac:dyDescent="0.25">
      <c r="A57">
        <v>5.2816353721827303E-2</v>
      </c>
      <c r="B57">
        <v>2.907976200233935E-3</v>
      </c>
      <c r="C57">
        <f>(B57-'Ejercicio 1'!$H$27)/'Ejercicio 1'!$H$29</f>
        <v>-0.26537783679539267</v>
      </c>
      <c r="D57">
        <f t="shared" si="1"/>
        <v>0.27860696517412942</v>
      </c>
      <c r="E57">
        <f t="shared" si="0"/>
        <v>-0.58698477751904532</v>
      </c>
      <c r="G57">
        <v>-0.26537783679539267</v>
      </c>
      <c r="H57">
        <v>-0.58698477751904532</v>
      </c>
    </row>
    <row r="58" spans="1:8" x14ac:dyDescent="0.25">
      <c r="A58">
        <v>5.6200362696361958E-2</v>
      </c>
      <c r="B58">
        <v>3.169507951679825E-3</v>
      </c>
      <c r="C58">
        <f>(B58-'Ejercicio 1'!$H$27)/'Ejercicio 1'!$H$29</f>
        <v>-0.2609328424507788</v>
      </c>
      <c r="D58">
        <f t="shared" si="1"/>
        <v>0.28358208955223885</v>
      </c>
      <c r="E58">
        <f t="shared" si="0"/>
        <v>-0.57223293284163868</v>
      </c>
      <c r="G58">
        <v>-0.2609328424507788</v>
      </c>
      <c r="H58">
        <v>-0.57223293284163868</v>
      </c>
    </row>
    <row r="59" spans="1:8" x14ac:dyDescent="0.25">
      <c r="A59">
        <v>5.9726434306866083E-2</v>
      </c>
      <c r="B59">
        <v>3.1695079516801256E-3</v>
      </c>
      <c r="C59">
        <f>(B59-'Ejercicio 1'!$H$27)/'Ejercicio 1'!$H$29</f>
        <v>-0.26093284245077375</v>
      </c>
      <c r="D59">
        <f t="shared" si="1"/>
        <v>0.28855721393034828</v>
      </c>
      <c r="E59">
        <f t="shared" si="0"/>
        <v>-0.5576045806619061</v>
      </c>
      <c r="G59">
        <v>-0.26093284245077375</v>
      </c>
      <c r="H59">
        <v>-0.5576045806619061</v>
      </c>
    </row>
    <row r="60" spans="1:8" x14ac:dyDescent="0.25">
      <c r="A60">
        <v>6.3391294066119208E-2</v>
      </c>
      <c r="B60">
        <v>3.4523301634127122E-3</v>
      </c>
      <c r="C60">
        <f>(B60-'Ejercicio 1'!$H$27)/'Ejercicio 1'!$H$29</f>
        <v>-0.25612599538638342</v>
      </c>
      <c r="D60">
        <f t="shared" si="1"/>
        <v>0.29353233830845771</v>
      </c>
      <c r="E60">
        <f t="shared" si="0"/>
        <v>-0.54309459102236668</v>
      </c>
      <c r="G60">
        <v>-0.25612599538638342</v>
      </c>
      <c r="H60">
        <v>-0.54309459102236668</v>
      </c>
    </row>
    <row r="61" spans="1:8" x14ac:dyDescent="0.25">
      <c r="A61">
        <v>6.7190432957116644E-2</v>
      </c>
      <c r="B61">
        <v>3.4523301634130344E-3</v>
      </c>
      <c r="C61">
        <f>(B61-'Ejercicio 1'!$H$27)/'Ejercicio 1'!$H$29</f>
        <v>-0.25612599538637792</v>
      </c>
      <c r="D61">
        <f t="shared" si="1"/>
        <v>0.29850746268656714</v>
      </c>
      <c r="E61">
        <f t="shared" si="0"/>
        <v>-0.52869805685372651</v>
      </c>
      <c r="G61">
        <v>-0.25612599538637792</v>
      </c>
      <c r="H61">
        <v>-0.52869805685372651</v>
      </c>
    </row>
    <row r="62" spans="1:8" x14ac:dyDescent="0.25">
      <c r="A62">
        <v>7.1118041968985829E-2</v>
      </c>
      <c r="B62">
        <v>3.7580566876749609E-3</v>
      </c>
      <c r="C62">
        <f>(B62-'Ejercicio 1'!$H$27)/'Ejercicio 1'!$H$29</f>
        <v>-0.25092986656519395</v>
      </c>
      <c r="D62">
        <f t="shared" si="1"/>
        <v>0.30348258706467657</v>
      </c>
      <c r="E62">
        <f t="shared" si="0"/>
        <v>-0.51441027907117398</v>
      </c>
      <c r="G62">
        <v>-0.25092986656519395</v>
      </c>
      <c r="H62">
        <v>-0.51441027907117398</v>
      </c>
    </row>
    <row r="63" spans="1:8" x14ac:dyDescent="0.25">
      <c r="A63">
        <v>7.5166957087561728E-2</v>
      </c>
      <c r="B63">
        <v>3.7580566876753135E-3</v>
      </c>
      <c r="C63">
        <f>(B63-'Ejercicio 1'!$H$27)/'Ejercicio 1'!$H$29</f>
        <v>-0.25092986656518795</v>
      </c>
      <c r="D63">
        <f t="shared" si="1"/>
        <v>0.308457711442786</v>
      </c>
      <c r="E63">
        <f t="shared" si="0"/>
        <v>-0.50022675283013474</v>
      </c>
      <c r="G63">
        <v>-0.25092986656518795</v>
      </c>
      <c r="H63">
        <v>-0.50022675283013474</v>
      </c>
    </row>
    <row r="64" spans="1:8" x14ac:dyDescent="0.25">
      <c r="A64">
        <v>7.9328616477820996E-2</v>
      </c>
      <c r="B64">
        <v>4.088422754245211E-3</v>
      </c>
      <c r="C64">
        <f>(B64-'Ejercicio 1'!$H$27)/'Ejercicio 1'!$H$29</f>
        <v>-0.24531496401726793</v>
      </c>
      <c r="D64">
        <f t="shared" si="1"/>
        <v>0.31343283582089543</v>
      </c>
      <c r="E64">
        <f t="shared" si="0"/>
        <v>-0.48614315483147497</v>
      </c>
      <c r="G64">
        <v>-0.24531496401726793</v>
      </c>
      <c r="H64">
        <v>-0.48614315483147497</v>
      </c>
    </row>
    <row r="65" spans="1:8" x14ac:dyDescent="0.25">
      <c r="A65">
        <v>8.3593031522408989E-2</v>
      </c>
      <c r="B65">
        <v>4.0884227542455909E-3</v>
      </c>
      <c r="C65">
        <f>(B65-'Ejercicio 1'!$H$27)/'Ejercicio 1'!$H$29</f>
        <v>-0.24531496401726147</v>
      </c>
      <c r="D65">
        <f t="shared" si="1"/>
        <v>0.31840796019900486</v>
      </c>
      <c r="E65">
        <f t="shared" si="0"/>
        <v>-0.47215533157803313</v>
      </c>
      <c r="G65">
        <v>-0.24531496401726147</v>
      </c>
      <c r="H65">
        <v>-0.47215533157803313</v>
      </c>
    </row>
    <row r="66" spans="1:8" x14ac:dyDescent="0.25">
      <c r="A66">
        <v>8.7948773267278457E-2</v>
      </c>
      <c r="B66">
        <v>4.4452937142599337E-3</v>
      </c>
      <c r="C66">
        <f>(B66-'Ejercicio 1'!$H$27)/'Ejercicio 1'!$H$29</f>
        <v>-0.23924958422971829</v>
      </c>
      <c r="D66">
        <f t="shared" si="1"/>
        <v>0.32338308457711429</v>
      </c>
      <c r="E66">
        <f t="shared" si="0"/>
        <v>-0.4582592884947746</v>
      </c>
      <c r="G66">
        <v>-0.23924958422971829</v>
      </c>
      <c r="H66">
        <v>-0.4582592884947746</v>
      </c>
    </row>
    <row r="67" spans="1:8" x14ac:dyDescent="0.25">
      <c r="A67">
        <v>9.2382975671412695E-2</v>
      </c>
      <c r="B67">
        <v>4.4452937142603396E-3</v>
      </c>
      <c r="C67">
        <f>(B67-'Ejercicio 1'!$H$27)/'Ejercicio 1'!$H$29</f>
        <v>-0.23924958422971138</v>
      </c>
      <c r="D67">
        <f t="shared" si="1"/>
        <v>0.32835820895522372</v>
      </c>
      <c r="E67">
        <f t="shared" ref="E67:E130" si="2">_xlfn.NORM.S.INV(D67)</f>
        <v>-0.44445117983404492</v>
      </c>
      <c r="G67">
        <v>-0.23924958422971138</v>
      </c>
      <c r="H67">
        <v>-0.44445117983404492</v>
      </c>
    </row>
    <row r="68" spans="1:8" x14ac:dyDescent="0.25">
      <c r="A68">
        <v>9.6881356863160684E-2</v>
      </c>
      <c r="B68">
        <v>4.8306740283938889E-3</v>
      </c>
      <c r="C68">
        <f>(B68-'Ejercicio 1'!$H$27)/'Ejercicio 1'!$H$29</f>
        <v>-0.23269965938357448</v>
      </c>
      <c r="D68">
        <f t="shared" ref="D68:D131" si="3">+D67+$D$2</f>
        <v>0.33333333333333315</v>
      </c>
      <c r="E68">
        <f t="shared" si="2"/>
        <v>-0.43072729929545805</v>
      </c>
      <c r="G68">
        <v>-0.23269965938357448</v>
      </c>
      <c r="H68">
        <v>-0.43072729929545805</v>
      </c>
    </row>
    <row r="69" spans="1:8" x14ac:dyDescent="0.25">
      <c r="A69">
        <v>0.10142825937236519</v>
      </c>
      <c r="B69">
        <v>4.8306740283943304E-3</v>
      </c>
      <c r="C69">
        <f>(B69-'Ejercicio 1'!$H$27)/'Ejercicio 1'!$H$29</f>
        <v>-0.23269965938356696</v>
      </c>
      <c r="D69">
        <f t="shared" si="3"/>
        <v>0.33830845771144258</v>
      </c>
      <c r="E69">
        <f t="shared" si="2"/>
        <v>-0.41708407129710595</v>
      </c>
      <c r="G69">
        <v>-0.23269965938356696</v>
      </c>
      <c r="H69">
        <v>-0.41708407129710595</v>
      </c>
    </row>
    <row r="70" spans="1:8" x14ac:dyDescent="0.25">
      <c r="A70">
        <v>0.10600671003783319</v>
      </c>
      <c r="B70">
        <v>5.2467163945469179E-3</v>
      </c>
      <c r="C70">
        <f>(B70-'Ejercicio 1'!$H$27)/'Ejercicio 1'!$H$29</f>
        <v>-0.22562860221959338</v>
      </c>
      <c r="D70">
        <f t="shared" si="3"/>
        <v>0.34328358208955201</v>
      </c>
      <c r="E70">
        <f t="shared" si="2"/>
        <v>-0.40351804284106418</v>
      </c>
      <c r="G70">
        <v>-0.22562860221959338</v>
      </c>
      <c r="H70">
        <v>-0.40351804284106418</v>
      </c>
    </row>
    <row r="71" spans="1:8" x14ac:dyDescent="0.25">
      <c r="A71">
        <v>0.11059849998750383</v>
      </c>
      <c r="B71">
        <v>5.246716394547395E-3</v>
      </c>
      <c r="C71">
        <f>(B71-'Ejercicio 1'!$H$27)/'Ejercicio 1'!$H$29</f>
        <v>-0.22562860221958528</v>
      </c>
      <c r="D71">
        <f t="shared" si="3"/>
        <v>0.34825870646766144</v>
      </c>
      <c r="E71">
        <f t="shared" si="2"/>
        <v>-0.39002587592177079</v>
      </c>
      <c r="G71">
        <v>-0.22562860221958528</v>
      </c>
      <c r="H71">
        <v>-0.39002587592177079</v>
      </c>
    </row>
    <row r="72" spans="1:8" x14ac:dyDescent="0.25">
      <c r="A72">
        <v>0.11518428475872239</v>
      </c>
      <c r="B72">
        <v>5.6957308847122804E-3</v>
      </c>
      <c r="C72">
        <f>(B72-'Ejercicio 1'!$H$27)/'Ejercicio 1'!$H$29</f>
        <v>-0.21799715074802073</v>
      </c>
      <c r="D72">
        <f t="shared" si="3"/>
        <v>0.35323383084577087</v>
      </c>
      <c r="E72">
        <f t="shared" si="2"/>
        <v>-0.37660434043080432</v>
      </c>
      <c r="G72">
        <v>-0.21799715074802073</v>
      </c>
      <c r="H72">
        <v>-0.37660434043080432</v>
      </c>
    </row>
    <row r="73" spans="1:8" x14ac:dyDescent="0.25">
      <c r="A73">
        <v>0.11974370427415879</v>
      </c>
      <c r="B73">
        <v>5.6957308847127965E-3</v>
      </c>
      <c r="C73">
        <f>(B73-'Ejercicio 1'!$H$27)/'Ejercicio 1'!$H$29</f>
        <v>-0.21799715074801196</v>
      </c>
      <c r="D73">
        <f t="shared" si="3"/>
        <v>0.3582089552238803</v>
      </c>
      <c r="E73">
        <f t="shared" si="2"/>
        <v>-0.3632503075160049</v>
      </c>
      <c r="G73">
        <v>-0.21799715074801196</v>
      </c>
      <c r="H73">
        <v>-0.3632503075160049</v>
      </c>
    </row>
    <row r="74" spans="1:8" x14ac:dyDescent="0.25">
      <c r="A74">
        <v>0.12425552202186507</v>
      </c>
      <c r="B74">
        <v>6.1801939331356959E-3</v>
      </c>
      <c r="C74">
        <f>(B74-'Ejercicio 1'!$H$27)/'Ejercicio 1'!$H$29</f>
        <v>-0.20976321548581603</v>
      </c>
      <c r="D74">
        <f t="shared" si="3"/>
        <v>0.36318407960198973</v>
      </c>
      <c r="E74">
        <f t="shared" si="2"/>
        <v>-0.34996074335679872</v>
      </c>
      <c r="G74">
        <v>-0.20976321548581603</v>
      </c>
      <c r="H74">
        <v>-0.34996074335679872</v>
      </c>
    </row>
    <row r="75" spans="1:8" x14ac:dyDescent="0.25">
      <c r="A75">
        <v>0.12869778241326535</v>
      </c>
      <c r="B75">
        <v>6.1801939331362485E-3</v>
      </c>
      <c r="C75">
        <f>(B75-'Ejercicio 1'!$H$27)/'Ejercicio 1'!$H$29</f>
        <v>-0.20976321548580662</v>
      </c>
      <c r="D75">
        <f t="shared" si="3"/>
        <v>0.36815920398009916</v>
      </c>
      <c r="E75">
        <f t="shared" si="2"/>
        <v>-0.3367327033210944</v>
      </c>
      <c r="G75">
        <v>-0.20976321548580662</v>
      </c>
      <c r="H75">
        <v>-0.3367327033210944</v>
      </c>
    </row>
    <row r="76" spans="1:8" x14ac:dyDescent="0.25">
      <c r="A76">
        <v>0.13304798491869996</v>
      </c>
      <c r="B76">
        <v>6.7027569885207416E-3</v>
      </c>
      <c r="C76">
        <f>(B76-'Ejercicio 1'!$H$27)/'Ejercicio 1'!$H$29</f>
        <v>-0.20088173240374657</v>
      </c>
      <c r="D76">
        <f t="shared" si="3"/>
        <v>0.37313432835820859</v>
      </c>
      <c r="E76">
        <f t="shared" si="2"/>
        <v>-0.32356332647224195</v>
      </c>
      <c r="G76">
        <v>-0.20088173240374657</v>
      </c>
      <c r="H76">
        <v>-0.32356332647224195</v>
      </c>
    </row>
    <row r="77" spans="1:8" x14ac:dyDescent="0.25">
      <c r="A77">
        <v>0.13728327321501335</v>
      </c>
      <c r="B77">
        <v>6.7027569885213341E-3</v>
      </c>
      <c r="C77">
        <f>(B77-'Ejercicio 1'!$H$27)/'Ejercicio 1'!$H$29</f>
        <v>-0.20088173240373647</v>
      </c>
      <c r="D77">
        <f t="shared" si="3"/>
        <v>0.37810945273631802</v>
      </c>
      <c r="E77">
        <f t="shared" si="2"/>
        <v>-0.31044983039733853</v>
      </c>
      <c r="G77">
        <v>-0.20088173240373647</v>
      </c>
      <c r="H77">
        <v>-0.31044983039733853</v>
      </c>
    </row>
    <row r="78" spans="1:8" x14ac:dyDescent="0.25">
      <c r="A78">
        <v>0.14138063723242303</v>
      </c>
      <c r="B78">
        <v>7.2662546123094633E-3</v>
      </c>
      <c r="C78">
        <f>(B78-'Ejercicio 1'!$H$27)/'Ejercicio 1'!$H$29</f>
        <v>-0.19130452528798861</v>
      </c>
      <c r="D78">
        <f t="shared" si="3"/>
        <v>0.38308457711442745</v>
      </c>
      <c r="E78">
        <f t="shared" si="2"/>
        <v>-0.29738950633067207</v>
      </c>
      <c r="G78">
        <v>-0.19130452528798861</v>
      </c>
      <c r="H78">
        <v>-0.29738950633067207</v>
      </c>
    </row>
    <row r="79" spans="1:8" x14ac:dyDescent="0.25">
      <c r="A79">
        <v>0.14531712566722887</v>
      </c>
      <c r="B79">
        <v>7.2662546123101104E-3</v>
      </c>
      <c r="C79">
        <f>(B79-'Ejercicio 1'!$H$27)/'Ejercicio 1'!$H$29</f>
        <v>-0.19130452528797762</v>
      </c>
      <c r="D79">
        <f t="shared" si="3"/>
        <v>0.38805970149253688</v>
      </c>
      <c r="E79">
        <f t="shared" si="2"/>
        <v>-0.28437971454833044</v>
      </c>
      <c r="G79">
        <v>-0.19130452528797762</v>
      </c>
      <c r="H79">
        <v>-0.28437971454833044</v>
      </c>
    </row>
    <row r="80" spans="1:8" x14ac:dyDescent="0.25">
      <c r="A80">
        <v>0.14907006624131525</v>
      </c>
      <c r="B80">
        <v>7.8737117734968363E-3</v>
      </c>
      <c r="C80">
        <f>(B80-'Ejercicio 1'!$H$27)/'Ejercicio 1'!$H$29</f>
        <v>-0.18098018175744138</v>
      </c>
      <c r="D80">
        <f t="shared" si="3"/>
        <v>0.39303482587064631</v>
      </c>
      <c r="E80">
        <f t="shared" si="2"/>
        <v>-0.27141788001202138</v>
      </c>
      <c r="G80">
        <v>-0.18098018175744138</v>
      </c>
      <c r="H80">
        <v>-0.27141788001202138</v>
      </c>
    </row>
    <row r="81" spans="1:8" x14ac:dyDescent="0.25">
      <c r="A81">
        <v>0.15261729074679128</v>
      </c>
      <c r="B81">
        <v>7.8737117734975319E-3</v>
      </c>
      <c r="C81">
        <f>(B81-'Ejercicio 1'!$H$27)/'Ejercicio 1'!$H$29</f>
        <v>-0.18098018175742955</v>
      </c>
      <c r="D81">
        <f t="shared" si="3"/>
        <v>0.39800995024875574</v>
      </c>
      <c r="E81">
        <f t="shared" si="2"/>
        <v>-0.25850148824195235</v>
      </c>
      <c r="G81">
        <v>-0.18098018175742955</v>
      </c>
      <c r="H81">
        <v>-0.25850148824195235</v>
      </c>
    </row>
    <row r="82" spans="1:8" x14ac:dyDescent="0.25">
      <c r="A82">
        <v>0.15593736172168798</v>
      </c>
      <c r="B82">
        <v>8.5283500586730791E-3</v>
      </c>
      <c r="C82">
        <f>(B82-'Ejercicio 1'!$H$27)/'Ejercicio 1'!$H$29</f>
        <v>-0.16985394771783127</v>
      </c>
      <c r="D82">
        <f t="shared" si="3"/>
        <v>0.40298507462686517</v>
      </c>
      <c r="E82">
        <f t="shared" si="2"/>
        <v>-0.2456280814002425</v>
      </c>
      <c r="G82">
        <v>-0.16985394771783127</v>
      </c>
      <c r="H82">
        <v>-0.2456280814002425</v>
      </c>
    </row>
    <row r="83" spans="1:8" x14ac:dyDescent="0.25">
      <c r="A83">
        <v>0.15900979746656341</v>
      </c>
      <c r="B83">
        <v>8.5283500586738285E-3</v>
      </c>
      <c r="C83">
        <f>(B83-'Ejercicio 1'!$H$27)/'Ejercicio 1'!$H$29</f>
        <v>-0.16985394771781853</v>
      </c>
      <c r="D83">
        <f t="shared" si="3"/>
        <v>0.4079601990049746</v>
      </c>
      <c r="E83">
        <f t="shared" si="2"/>
        <v>-0.2327952545678045</v>
      </c>
      <c r="G83">
        <v>-0.16985394771781853</v>
      </c>
      <c r="H83">
        <v>-0.2327952545678045</v>
      </c>
    </row>
    <row r="84" spans="1:8" x14ac:dyDescent="0.25">
      <c r="A84">
        <v>0.16181529203713141</v>
      </c>
      <c r="B84">
        <v>9.233592484800485E-3</v>
      </c>
      <c r="C84">
        <f>(B84-'Ejercicio 1'!$H$27)/'Ejercicio 1'!$H$29</f>
        <v>-0.15786764556374405</v>
      </c>
      <c r="D84">
        <f t="shared" si="3"/>
        <v>0.41293532338308403</v>
      </c>
      <c r="E84">
        <f t="shared" si="2"/>
        <v>-0.22000065219894216</v>
      </c>
      <c r="G84">
        <v>-0.15786764556374405</v>
      </c>
      <c r="H84">
        <v>-0.22000065219894216</v>
      </c>
    </row>
    <row r="85" spans="1:8" x14ac:dyDescent="0.25">
      <c r="A85">
        <v>0.16433592683822024</v>
      </c>
      <c r="B85">
        <v>9.2335924848012865E-3</v>
      </c>
      <c r="C85">
        <f>(B85-'Ejercicio 1'!$H$27)/'Ejercicio 1'!$H$29</f>
        <v>-0.15786764556373042</v>
      </c>
      <c r="D85">
        <f t="shared" si="3"/>
        <v>0.41791044776119346</v>
      </c>
      <c r="E85">
        <f t="shared" si="2"/>
        <v>-0.20724196473909773</v>
      </c>
      <c r="G85">
        <v>-0.15786764556373042</v>
      </c>
      <c r="H85">
        <v>-0.20724196473909773</v>
      </c>
    </row>
    <row r="86" spans="1:8" x14ac:dyDescent="0.25">
      <c r="A86">
        <v>0.16655537050155075</v>
      </c>
      <c r="B86">
        <v>9.9930665725123154E-3</v>
      </c>
      <c r="C86">
        <f>(B86-'Ejercicio 1'!$H$27)/'Ejercicio 1'!$H$29</f>
        <v>-0.14495962194482867</v>
      </c>
      <c r="D86">
        <f t="shared" si="3"/>
        <v>0.42288557213930289</v>
      </c>
      <c r="E86">
        <f t="shared" si="2"/>
        <v>-0.19451692539224538</v>
      </c>
      <c r="G86">
        <v>-0.14495962194482867</v>
      </c>
      <c r="H86">
        <v>-0.19451692539224538</v>
      </c>
    </row>
    <row r="87" spans="1:8" x14ac:dyDescent="0.25">
      <c r="A87">
        <v>0.16845906385444623</v>
      </c>
      <c r="B87">
        <v>9.9930665725131776E-3</v>
      </c>
      <c r="C87">
        <f>(B87-'Ejercicio 1'!$H$27)/'Ejercicio 1'!$H$29</f>
        <v>-0.14495962194481402</v>
      </c>
      <c r="D87">
        <f t="shared" si="3"/>
        <v>0.42786069651741232</v>
      </c>
      <c r="E87">
        <f t="shared" si="2"/>
        <v>-0.18182330702538813</v>
      </c>
      <c r="G87">
        <v>-0.14495962194481402</v>
      </c>
      <c r="H87">
        <v>-0.18182330702538813</v>
      </c>
    </row>
    <row r="88" spans="1:8" x14ac:dyDescent="0.25">
      <c r="A88">
        <v>0.17003438697741202</v>
      </c>
      <c r="B88">
        <v>1.0810605310474319E-2</v>
      </c>
      <c r="C88">
        <f>(B88-'Ejercicio 1'!$H$27)/'Ejercicio 1'!$H$29</f>
        <v>-0.13106473137550631</v>
      </c>
      <c r="D88">
        <f t="shared" si="3"/>
        <v>0.43283582089552175</v>
      </c>
      <c r="E88">
        <f t="shared" si="2"/>
        <v>-0.16915891919847634</v>
      </c>
      <c r="G88">
        <v>-0.13106473137550631</v>
      </c>
      <c r="H88">
        <v>-0.16915891919847634</v>
      </c>
    </row>
    <row r="89" spans="1:8" x14ac:dyDescent="0.25">
      <c r="A89">
        <v>0.17127080560263461</v>
      </c>
      <c r="B89">
        <v>1.0810605310475254E-2</v>
      </c>
      <c r="C89">
        <f>(B89-'Ejercicio 1'!$H$27)/'Ejercicio 1'!$H$29</f>
        <v>-0.13106473137549043</v>
      </c>
      <c r="D89">
        <f t="shared" si="3"/>
        <v>0.43781094527363118</v>
      </c>
      <c r="E89">
        <f t="shared" si="2"/>
        <v>-0.15652160530884426</v>
      </c>
      <c r="G89">
        <v>-0.13106473137549043</v>
      </c>
      <c r="H89">
        <v>-0.15652160530884426</v>
      </c>
    </row>
    <row r="90" spans="1:8" x14ac:dyDescent="0.25">
      <c r="A90">
        <v>0.17215999441829694</v>
      </c>
      <c r="B90">
        <v>1.1690245617682584E-2</v>
      </c>
      <c r="C90">
        <f>(B90-'Ejercicio 1'!$H$27)/'Ejercicio 1'!$H$29</f>
        <v>-0.11611436236976019</v>
      </c>
      <c r="D90">
        <f t="shared" si="3"/>
        <v>0.44278606965174061</v>
      </c>
      <c r="E90">
        <f t="shared" si="2"/>
        <v>-0.14390923983995693</v>
      </c>
      <c r="G90">
        <v>-0.11611436236976019</v>
      </c>
      <c r="H90">
        <v>-0.14390923983995693</v>
      </c>
    </row>
    <row r="91" spans="1:8" x14ac:dyDescent="0.25">
      <c r="A91">
        <v>0.17269593520909271</v>
      </c>
      <c r="B91">
        <v>1.1690245617683594E-2</v>
      </c>
      <c r="C91">
        <f>(B91-'Ejercicio 1'!$H$27)/'Ejercicio 1'!$H$29</f>
        <v>-0.11611436236974303</v>
      </c>
      <c r="D91">
        <f t="shared" si="3"/>
        <v>0.44776119402985004</v>
      </c>
      <c r="E91">
        <f t="shared" si="2"/>
        <v>-0.13131972570488509</v>
      </c>
      <c r="G91">
        <v>-0.11611436236974303</v>
      </c>
      <c r="H91">
        <v>-0.13131972570488509</v>
      </c>
    </row>
    <row r="92" spans="1:8" x14ac:dyDescent="0.25">
      <c r="A92">
        <v>0.17287498817395416</v>
      </c>
      <c r="B92">
        <v>1.2636223891676299E-2</v>
      </c>
      <c r="C92">
        <f>(B92-'Ejercicio 1'!$H$27)/'Ejercicio 1'!$H$29</f>
        <v>-0.10003651310372332</v>
      </c>
      <c r="D92">
        <f t="shared" si="3"/>
        <v>0.45273631840795947</v>
      </c>
      <c r="E92">
        <f t="shared" si="2"/>
        <v>-0.11875099167548626</v>
      </c>
      <c r="G92">
        <v>-0.10003651310372332</v>
      </c>
      <c r="H92">
        <v>-0.11875099167548626</v>
      </c>
    </row>
    <row r="93" spans="1:8" x14ac:dyDescent="0.25">
      <c r="A93">
        <v>0.17269593520909293</v>
      </c>
      <c r="B93">
        <v>1.2636223891677381E-2</v>
      </c>
      <c r="C93">
        <f>(B93-'Ejercicio 1'!$H$27)/'Ejercicio 1'!$H$29</f>
        <v>-0.10003651310370491</v>
      </c>
      <c r="D93">
        <f t="shared" si="3"/>
        <v>0.4577114427860689</v>
      </c>
      <c r="E93">
        <f t="shared" si="2"/>
        <v>-0.10620098988876954</v>
      </c>
      <c r="G93">
        <v>-0.10003651310370491</v>
      </c>
      <c r="H93">
        <v>-0.10620098988876954</v>
      </c>
    </row>
    <row r="94" spans="1:8" x14ac:dyDescent="0.25">
      <c r="A94">
        <v>0.17215999441829738</v>
      </c>
      <c r="B94">
        <v>1.3652968217779227E-2</v>
      </c>
      <c r="C94">
        <f>(B94-'Ejercicio 1'!$H$27)/'Ejercicio 1'!$H$29</f>
        <v>-8.2755923827431202E-2</v>
      </c>
      <c r="D94">
        <f t="shared" si="3"/>
        <v>0.46268656716417833</v>
      </c>
      <c r="E94">
        <f t="shared" si="2"/>
        <v>-9.3667693422364987E-2</v>
      </c>
      <c r="G94">
        <v>-8.2755923827431202E-2</v>
      </c>
      <c r="H94">
        <v>-9.3667693422364987E-2</v>
      </c>
    </row>
    <row r="95" spans="1:8" x14ac:dyDescent="0.25">
      <c r="A95">
        <v>0.17127080560263525</v>
      </c>
      <c r="B95">
        <v>1.3652968217780389E-2</v>
      </c>
      <c r="C95">
        <f>(B95-'Ejercicio 1'!$H$27)/'Ejercicio 1'!$H$29</f>
        <v>-8.2755923827411454E-2</v>
      </c>
      <c r="D95">
        <f t="shared" si="3"/>
        <v>0.46766169154228776</v>
      </c>
      <c r="E95">
        <f t="shared" si="2"/>
        <v>-8.1149093931413466E-2</v>
      </c>
      <c r="G95">
        <v>-8.2755923827411454E-2</v>
      </c>
      <c r="H95">
        <v>-8.1149093931413466E-2</v>
      </c>
    </row>
    <row r="96" spans="1:8" x14ac:dyDescent="0.25">
      <c r="A96">
        <v>0.17003438697741288</v>
      </c>
      <c r="B96">
        <v>1.474508680894341E-2</v>
      </c>
      <c r="C96">
        <f>(B96-'Ejercicio 1'!$H$27)/'Ejercicio 1'!$H$29</f>
        <v>-6.4194273341269037E-2</v>
      </c>
      <c r="D96">
        <f t="shared" si="3"/>
        <v>0.47263681592039719</v>
      </c>
      <c r="E96">
        <f t="shared" si="2"/>
        <v>-6.8643199339536484E-2</v>
      </c>
      <c r="G96">
        <v>-6.4194273341269037E-2</v>
      </c>
      <c r="H96">
        <v>-6.8643199339536484E-2</v>
      </c>
    </row>
    <row r="97" spans="1:8" x14ac:dyDescent="0.25">
      <c r="A97">
        <v>0.16845906385444728</v>
      </c>
      <c r="B97">
        <v>1.4745086808944647E-2</v>
      </c>
      <c r="C97">
        <f>(B97-'Ejercicio 1'!$H$27)/'Ejercicio 1'!$H$29</f>
        <v>-6.4194273341248012E-2</v>
      </c>
      <c r="D97">
        <f t="shared" si="3"/>
        <v>0.47761194029850662</v>
      </c>
      <c r="E97">
        <f t="shared" si="2"/>
        <v>-5.6148031576848806E-2</v>
      </c>
      <c r="G97">
        <v>-6.4194273341248012E-2</v>
      </c>
      <c r="H97">
        <v>-5.6148031576848806E-2</v>
      </c>
    </row>
    <row r="98" spans="1:8" x14ac:dyDescent="0.25">
      <c r="A98">
        <v>0.166555370501552</v>
      </c>
      <c r="B98">
        <v>1.5917352248851151E-2</v>
      </c>
      <c r="C98">
        <f>(B98-'Ejercicio 1'!$H$27)/'Ejercicio 1'!$H$29</f>
        <v>-4.4270446800252418E-2</v>
      </c>
      <c r="D98">
        <f t="shared" si="3"/>
        <v>0.48258706467661605</v>
      </c>
      <c r="E98">
        <f t="shared" si="2"/>
        <v>-4.36616243582355E-2</v>
      </c>
      <c r="G98">
        <v>-4.4270446800252418E-2</v>
      </c>
      <c r="H98">
        <v>-4.36616243582355E-2</v>
      </c>
    </row>
    <row r="99" spans="1:8" x14ac:dyDescent="0.25">
      <c r="A99">
        <v>0.16433592683822162</v>
      </c>
      <c r="B99">
        <v>1.5917352248852483E-2</v>
      </c>
      <c r="C99">
        <f>(B99-'Ejercicio 1'!$H$27)/'Ejercicio 1'!$H$29</f>
        <v>-4.4270446800229776E-2</v>
      </c>
      <c r="D99">
        <f t="shared" si="3"/>
        <v>0.48756218905472548</v>
      </c>
      <c r="E99">
        <f t="shared" si="2"/>
        <v>-3.1182020995336329E-2</v>
      </c>
      <c r="G99">
        <v>-4.4270446800229776E-2</v>
      </c>
      <c r="H99">
        <v>-3.1182020995336329E-2</v>
      </c>
    </row>
    <row r="100" spans="1:8" x14ac:dyDescent="0.25">
      <c r="A100">
        <v>0.16181529203713296</v>
      </c>
      <c r="B100">
        <v>1.7174681123903343E-2</v>
      </c>
      <c r="C100">
        <f>(B100-'Ejercicio 1'!$H$27)/'Ejercicio 1'!$H$29</f>
        <v>-2.2900881888807987E-2</v>
      </c>
      <c r="D100">
        <f t="shared" si="3"/>
        <v>0.49253731343283491</v>
      </c>
      <c r="E100">
        <f t="shared" si="2"/>
        <v>-1.8707272235864054E-2</v>
      </c>
      <c r="G100">
        <v>-2.2900881888807987E-2</v>
      </c>
      <c r="H100">
        <v>-1.8707272235864054E-2</v>
      </c>
    </row>
    <row r="101" spans="1:8" x14ac:dyDescent="0.25">
      <c r="A101">
        <v>0.15900979746656546</v>
      </c>
      <c r="B101">
        <v>1.7174681123904776E-2</v>
      </c>
      <c r="C101">
        <f>(B101-'Ejercicio 1'!$H$27)/'Ejercicio 1'!$H$29</f>
        <v>-2.2900881888783631E-2</v>
      </c>
      <c r="D101">
        <f t="shared" si="3"/>
        <v>0.49751243781094434</v>
      </c>
      <c r="E101">
        <f t="shared" si="2"/>
        <v>-6.2354341240311497E-3</v>
      </c>
      <c r="G101">
        <v>-2.2900881888783631E-2</v>
      </c>
      <c r="H101">
        <v>-6.2354341240311497E-3</v>
      </c>
    </row>
    <row r="102" spans="1:8" x14ac:dyDescent="0.25">
      <c r="A102">
        <v>0.15593736172168896</v>
      </c>
      <c r="B102">
        <v>1.8522108653770249E-2</v>
      </c>
      <c r="C102">
        <f>(B102-'Ejercicio 1'!$H$27)/'Ejercicio 1'!$H$29</f>
        <v>0</v>
      </c>
      <c r="D102">
        <f t="shared" si="3"/>
        <v>0.50248756218905377</v>
      </c>
      <c r="E102">
        <f t="shared" si="2"/>
        <v>6.23543412402642E-3</v>
      </c>
      <c r="G102">
        <v>0</v>
      </c>
      <c r="H102">
        <v>6.23543412402642E-3</v>
      </c>
    </row>
    <row r="103" spans="1:8" x14ac:dyDescent="0.25">
      <c r="A103">
        <v>0.15261729074679231</v>
      </c>
      <c r="B103">
        <v>1.8522108653770391E-2</v>
      </c>
      <c r="C103">
        <f>(B103-'Ejercicio 1'!$H$27)/'Ejercicio 1'!$H$29</f>
        <v>2.4176359153318859E-15</v>
      </c>
      <c r="D103">
        <f t="shared" si="3"/>
        <v>0.5074626865671632</v>
      </c>
      <c r="E103">
        <f t="shared" si="2"/>
        <v>1.8707272235859322E-2</v>
      </c>
      <c r="G103">
        <v>2.4176359153318859E-15</v>
      </c>
      <c r="H103">
        <v>1.8707272235859322E-2</v>
      </c>
    </row>
    <row r="104" spans="1:8" x14ac:dyDescent="0.25">
      <c r="A104">
        <v>0.14907006624131636</v>
      </c>
      <c r="B104">
        <v>1.9964757966371805E-2</v>
      </c>
      <c r="C104">
        <f>(B104-'Ejercicio 1'!$H$27)/'Ejercicio 1'!$H$29</f>
        <v>2.4519271561953059E-2</v>
      </c>
      <c r="D104">
        <f t="shared" si="3"/>
        <v>0.51243781094527263</v>
      </c>
      <c r="E104">
        <f t="shared" si="2"/>
        <v>3.1182020995331596E-2</v>
      </c>
      <c r="G104">
        <v>2.4519271561953059E-2</v>
      </c>
      <c r="H104">
        <v>3.1182020995331596E-2</v>
      </c>
    </row>
    <row r="105" spans="1:8" x14ac:dyDescent="0.25">
      <c r="A105">
        <v>0.14531712566722998</v>
      </c>
      <c r="B105">
        <v>1.9964757966371947E-2</v>
      </c>
      <c r="C105">
        <f>(B105-'Ejercicio 1'!$H$27)/'Ejercicio 1'!$H$29</f>
        <v>2.4519271561955477E-2</v>
      </c>
      <c r="D105">
        <f t="shared" si="3"/>
        <v>0.51741293532338206</v>
      </c>
      <c r="E105">
        <f t="shared" si="2"/>
        <v>4.3661624358230768E-2</v>
      </c>
      <c r="G105">
        <v>2.4519271561955477E-2</v>
      </c>
      <c r="H105">
        <v>4.3661624358230768E-2</v>
      </c>
    </row>
    <row r="106" spans="1:8" x14ac:dyDescent="0.25">
      <c r="A106">
        <v>0.14138063723242425</v>
      </c>
      <c r="B106">
        <v>2.1507803712380126E-2</v>
      </c>
      <c r="C106">
        <f>(B106-'Ejercicio 1'!$H$27)/'Ejercicio 1'!$H$29</f>
        <v>5.0744881173666018E-2</v>
      </c>
      <c r="D106">
        <f t="shared" si="3"/>
        <v>0.52238805970149149</v>
      </c>
      <c r="E106">
        <f t="shared" si="2"/>
        <v>5.6148031576844067E-2</v>
      </c>
      <c r="G106">
        <v>5.0744881173666018E-2</v>
      </c>
      <c r="H106">
        <v>5.6148031576844067E-2</v>
      </c>
    </row>
    <row r="107" spans="1:8" x14ac:dyDescent="0.25">
      <c r="A107">
        <v>0.1372832732150146</v>
      </c>
      <c r="B107">
        <v>2.1507803712380282E-2</v>
      </c>
      <c r="C107">
        <f>(B107-'Ejercicio 1'!$H$27)/'Ejercicio 1'!$H$29</f>
        <v>5.0744881173668668E-2</v>
      </c>
      <c r="D107">
        <f t="shared" si="3"/>
        <v>0.52736318407960092</v>
      </c>
      <c r="E107">
        <f t="shared" si="2"/>
        <v>6.8643199339531752E-2</v>
      </c>
      <c r="G107">
        <v>5.0744881173668668E-2</v>
      </c>
      <c r="H107">
        <v>6.8643199339531752E-2</v>
      </c>
    </row>
    <row r="108" spans="1:8" x14ac:dyDescent="0.25">
      <c r="A108">
        <v>0.13304798491870121</v>
      </c>
      <c r="B108">
        <v>2.3156429777264721E-2</v>
      </c>
      <c r="C108">
        <f>(B108-'Ejercicio 1'!$H$27)/'Ejercicio 1'!$H$29</f>
        <v>7.8764934166394837E-2</v>
      </c>
      <c r="D108">
        <f t="shared" si="3"/>
        <v>0.53233830845771035</v>
      </c>
      <c r="E108">
        <f t="shared" si="2"/>
        <v>8.1149093931408733E-2</v>
      </c>
      <c r="G108">
        <v>7.8764934166394837E-2</v>
      </c>
      <c r="H108">
        <v>8.1149093931408733E-2</v>
      </c>
    </row>
    <row r="109" spans="1:8" x14ac:dyDescent="0.25">
      <c r="A109">
        <v>0.12869778241326674</v>
      </c>
      <c r="B109">
        <v>2.3156429777265047E-2</v>
      </c>
      <c r="C109">
        <f>(B109-'Ejercicio 1'!$H$27)/'Ejercicio 1'!$H$29</f>
        <v>7.8764934166400374E-2</v>
      </c>
      <c r="D109">
        <f t="shared" si="3"/>
        <v>0.53731343283581978</v>
      </c>
      <c r="E109">
        <f t="shared" si="2"/>
        <v>9.366769342236024E-2</v>
      </c>
      <c r="G109">
        <v>7.8764934166400374E-2</v>
      </c>
      <c r="H109">
        <v>9.366769342236024E-2</v>
      </c>
    </row>
    <row r="110" spans="1:8" x14ac:dyDescent="0.25">
      <c r="A110">
        <v>0.12425552202186635</v>
      </c>
      <c r="B110">
        <v>2.4915780925926591E-2</v>
      </c>
      <c r="C110">
        <f>(B110-'Ejercicio 1'!$H$27)/'Ejercicio 1'!$H$29</f>
        <v>0.10866687097810888</v>
      </c>
      <c r="D110">
        <f t="shared" si="3"/>
        <v>0.54228855721392921</v>
      </c>
      <c r="E110">
        <f t="shared" si="2"/>
        <v>0.10620098988876477</v>
      </c>
      <c r="G110">
        <v>0.10866687097810888</v>
      </c>
      <c r="H110">
        <v>0.10620098988876477</v>
      </c>
    </row>
    <row r="111" spans="1:8" x14ac:dyDescent="0.25">
      <c r="A111">
        <v>0.11974370427416017</v>
      </c>
      <c r="B111">
        <v>2.4915780925926966E-2</v>
      </c>
      <c r="C111">
        <f>(B111-'Ejercicio 1'!$H$27)/'Ejercicio 1'!$H$29</f>
        <v>0.10866687097811525</v>
      </c>
      <c r="D111">
        <f t="shared" si="3"/>
        <v>0.54726368159203864</v>
      </c>
      <c r="E111">
        <f t="shared" si="2"/>
        <v>0.1187509916754815</v>
      </c>
      <c r="G111">
        <v>0.10866687097811525</v>
      </c>
      <c r="H111">
        <v>0.1187509916754815</v>
      </c>
    </row>
    <row r="112" spans="1:8" x14ac:dyDescent="0.25">
      <c r="A112">
        <v>0.1151842847587233</v>
      </c>
      <c r="B112">
        <v>2.6790908306152064E-2</v>
      </c>
      <c r="C112">
        <f>(B112-'Ejercicio 1'!$H$27)/'Ejercicio 1'!$H$29</f>
        <v>0.140536540930047</v>
      </c>
      <c r="D112">
        <f t="shared" si="3"/>
        <v>0.55223880597014807</v>
      </c>
      <c r="E112">
        <f t="shared" si="2"/>
        <v>0.13131972570488032</v>
      </c>
      <c r="G112">
        <v>0.140536540930047</v>
      </c>
      <c r="H112">
        <v>0.13131972570488032</v>
      </c>
    </row>
    <row r="113" spans="1:8" x14ac:dyDescent="0.25">
      <c r="A113">
        <v>0.11059849998750475</v>
      </c>
      <c r="B113">
        <v>2.679090830615246E-2</v>
      </c>
      <c r="C113">
        <f>(B113-'Ejercicio 1'!$H$27)/'Ejercicio 1'!$H$29</f>
        <v>0.14053654093005372</v>
      </c>
      <c r="D113">
        <f t="shared" si="3"/>
        <v>0.5572139303482575</v>
      </c>
      <c r="E113">
        <f t="shared" si="2"/>
        <v>0.14390923983995219</v>
      </c>
      <c r="G113">
        <v>0.14053654093005372</v>
      </c>
      <c r="H113">
        <v>0.14390923983995219</v>
      </c>
    </row>
    <row r="114" spans="1:8" x14ac:dyDescent="0.25">
      <c r="A114">
        <v>0.10600671003783411</v>
      </c>
      <c r="B114">
        <v>2.878670884217277E-2</v>
      </c>
      <c r="C114">
        <f>(B114-'Ejercicio 1'!$H$27)/'Ejercicio 1'!$H$29</f>
        <v>0.17445717215950132</v>
      </c>
      <c r="D114">
        <f t="shared" si="3"/>
        <v>0.56218905472636693</v>
      </c>
      <c r="E114">
        <f t="shared" si="2"/>
        <v>0.15652160530883949</v>
      </c>
      <c r="G114">
        <v>0.17445717215950132</v>
      </c>
      <c r="H114">
        <v>0.15652160530883949</v>
      </c>
    </row>
    <row r="115" spans="1:8" x14ac:dyDescent="0.25">
      <c r="A115">
        <v>0.10142825937236612</v>
      </c>
      <c r="B115">
        <v>2.8786708842173166E-2</v>
      </c>
      <c r="C115">
        <f>(B115-'Ejercicio 1'!$H$27)/'Ejercicio 1'!$H$29</f>
        <v>0.17445717215950804</v>
      </c>
      <c r="D115">
        <f t="shared" si="3"/>
        <v>0.56716417910447636</v>
      </c>
      <c r="E115">
        <f t="shared" si="2"/>
        <v>0.16915891919847151</v>
      </c>
      <c r="G115">
        <v>0.17445717215950804</v>
      </c>
      <c r="H115">
        <v>0.16915891919847151</v>
      </c>
    </row>
    <row r="116" spans="1:8" x14ac:dyDescent="0.25">
      <c r="A116">
        <v>9.68813568631616E-2</v>
      </c>
      <c r="B116">
        <v>3.0907858667812E-2</v>
      </c>
      <c r="C116">
        <f>(B116-'Ejercicio 1'!$H$27)/'Ejercicio 1'!$H$29</f>
        <v>0.21050824024939543</v>
      </c>
      <c r="D116">
        <f t="shared" si="3"/>
        <v>0.57213930348258579</v>
      </c>
      <c r="E116">
        <f t="shared" si="2"/>
        <v>0.1818233070253833</v>
      </c>
      <c r="G116">
        <v>0.21050824024939543</v>
      </c>
      <c r="H116">
        <v>0.1818233070253833</v>
      </c>
    </row>
    <row r="117" spans="1:8" x14ac:dyDescent="0.25">
      <c r="A117">
        <v>9.2382975671413584E-2</v>
      </c>
      <c r="B117">
        <v>3.0907858667812448E-2</v>
      </c>
      <c r="C117">
        <f>(B117-'Ejercicio 1'!$H$27)/'Ejercicio 1'!$H$29</f>
        <v>0.21050824024940304</v>
      </c>
      <c r="D117">
        <f t="shared" si="3"/>
        <v>0.57711442786069522</v>
      </c>
      <c r="E117">
        <f t="shared" si="2"/>
        <v>0.19451692539224055</v>
      </c>
      <c r="G117">
        <v>0.21050824024940304</v>
      </c>
      <c r="H117">
        <v>0.19451692539224055</v>
      </c>
    </row>
    <row r="118" spans="1:8" x14ac:dyDescent="0.25">
      <c r="A118">
        <v>8.7948773267279345E-2</v>
      </c>
      <c r="B118">
        <v>3.3158740878893693E-2</v>
      </c>
      <c r="C118">
        <f>(B118-'Ejercicio 1'!$H$27)/'Ejercicio 1'!$H$29</f>
        <v>0.24876424030803493</v>
      </c>
      <c r="D118">
        <f t="shared" si="3"/>
        <v>0.58208955223880465</v>
      </c>
      <c r="E118">
        <f t="shared" si="2"/>
        <v>0.20724196473909287</v>
      </c>
      <c r="G118">
        <v>0.24876424030803493</v>
      </c>
      <c r="H118">
        <v>0.20724196473909287</v>
      </c>
    </row>
    <row r="119" spans="1:8" x14ac:dyDescent="0.25">
      <c r="A119">
        <v>8.359303152240985E-2</v>
      </c>
      <c r="B119">
        <v>3.3158740878894144E-2</v>
      </c>
      <c r="C119">
        <f>(B119-'Ejercicio 1'!$H$27)/'Ejercicio 1'!$H$29</f>
        <v>0.24876424030804262</v>
      </c>
      <c r="D119">
        <f t="shared" si="3"/>
        <v>0.58706467661691408</v>
      </c>
      <c r="E119">
        <f t="shared" si="2"/>
        <v>0.22000065219893733</v>
      </c>
      <c r="G119">
        <v>0.24876424030804262</v>
      </c>
      <c r="H119">
        <v>0.22000065219893733</v>
      </c>
    </row>
    <row r="120" spans="1:8" x14ac:dyDescent="0.25">
      <c r="A120">
        <v>7.9328616477821828E-2</v>
      </c>
      <c r="B120">
        <v>3.5543368025155481E-2</v>
      </c>
      <c r="C120">
        <f>(B120-'Ejercicio 1'!$H$27)/'Ejercicio 1'!$H$29</f>
        <v>0.28929336964145491</v>
      </c>
      <c r="D120">
        <f t="shared" si="3"/>
        <v>0.59203980099502351</v>
      </c>
      <c r="E120">
        <f t="shared" si="2"/>
        <v>0.23279525456779965</v>
      </c>
      <c r="G120">
        <v>0.28929336964145491</v>
      </c>
      <c r="H120">
        <v>0.23279525456779965</v>
      </c>
    </row>
    <row r="121" spans="1:8" x14ac:dyDescent="0.25">
      <c r="A121">
        <v>7.5166957087562547E-2</v>
      </c>
      <c r="B121">
        <v>3.5543368025155973E-2</v>
      </c>
      <c r="C121">
        <f>(B121-'Ejercicio 1'!$H$27)/'Ejercicio 1'!$H$29</f>
        <v>0.28929336964146329</v>
      </c>
      <c r="D121">
        <f t="shared" si="3"/>
        <v>0.59701492537313294</v>
      </c>
      <c r="E121">
        <f t="shared" si="2"/>
        <v>0.24562808140023765</v>
      </c>
      <c r="G121">
        <v>0.28929336964146329</v>
      </c>
      <c r="H121">
        <v>0.24562808140023765</v>
      </c>
    </row>
    <row r="122" spans="1:8" x14ac:dyDescent="0.25">
      <c r="A122">
        <v>7.1118041968986634E-2</v>
      </c>
      <c r="B122">
        <v>3.8065299910755038E-2</v>
      </c>
      <c r="C122">
        <f>(B122-'Ejercicio 1'!$H$27)/'Ejercicio 1'!$H$29</f>
        <v>0.3321561306906069</v>
      </c>
      <c r="D122">
        <f t="shared" si="3"/>
        <v>0.60199004975124237</v>
      </c>
      <c r="E122">
        <f t="shared" si="2"/>
        <v>0.25850148824194741</v>
      </c>
      <c r="G122">
        <v>0.3321561306906069</v>
      </c>
      <c r="H122">
        <v>0.25850148824194741</v>
      </c>
    </row>
    <row r="123" spans="1:8" x14ac:dyDescent="0.25">
      <c r="A123">
        <v>6.7190432957117407E-2</v>
      </c>
      <c r="B123">
        <v>3.8065299910755572E-2</v>
      </c>
      <c r="C123">
        <f>(B123-'Ejercicio 1'!$H$27)/'Ejercicio 1'!$H$29</f>
        <v>0.332156130690616</v>
      </c>
      <c r="D123">
        <f t="shared" si="3"/>
        <v>0.6069651741293518</v>
      </c>
      <c r="E123">
        <f t="shared" si="2"/>
        <v>0.27141788001201655</v>
      </c>
      <c r="G123">
        <v>0.332156130690616</v>
      </c>
      <c r="H123">
        <v>0.27141788001201655</v>
      </c>
    </row>
    <row r="124" spans="1:8" x14ac:dyDescent="0.25">
      <c r="A124">
        <v>6.3391294066119916E-2</v>
      </c>
      <c r="B124">
        <v>4.0727557427018592E-2</v>
      </c>
      <c r="C124">
        <f>(B124-'Ejercicio 1'!$H$27)/'Ejercicio 1'!$H$29</f>
        <v>0.37740386653252278</v>
      </c>
      <c r="D124">
        <f t="shared" si="3"/>
        <v>0.61194029850746123</v>
      </c>
      <c r="E124">
        <f t="shared" si="2"/>
        <v>0.2843797145483255</v>
      </c>
      <c r="G124">
        <v>0.37740386653252278</v>
      </c>
      <c r="H124">
        <v>0.2843797145483255</v>
      </c>
    </row>
    <row r="125" spans="1:8" x14ac:dyDescent="0.25">
      <c r="A125">
        <v>5.9726434306866819E-2</v>
      </c>
      <c r="B125">
        <v>4.072755742701914E-2</v>
      </c>
      <c r="C125">
        <f>(B125-'Ejercicio 1'!$H$27)/'Ejercicio 1'!$H$29</f>
        <v>0.37740386653253211</v>
      </c>
      <c r="D125">
        <f t="shared" si="3"/>
        <v>0.61691542288557066</v>
      </c>
      <c r="E125">
        <f t="shared" si="2"/>
        <v>0.29738950633066713</v>
      </c>
      <c r="G125">
        <v>0.37740386653253211</v>
      </c>
      <c r="H125">
        <v>0.29738950633066713</v>
      </c>
    </row>
    <row r="126" spans="1:8" x14ac:dyDescent="0.25">
      <c r="A126">
        <v>5.6200362696362652E-2</v>
      </c>
      <c r="B126">
        <v>4.3532533298341142E-2</v>
      </c>
      <c r="C126">
        <f>(B126-'Ejercicio 1'!$H$27)/'Ejercicio 1'!$H$29</f>
        <v>0.4250772439173971</v>
      </c>
      <c r="D126">
        <f t="shared" si="3"/>
        <v>0.62189054726368009</v>
      </c>
      <c r="E126">
        <f t="shared" si="2"/>
        <v>0.31044983039733359</v>
      </c>
      <c r="G126">
        <v>0.4250772439173971</v>
      </c>
      <c r="H126">
        <v>0.31044983039733359</v>
      </c>
    </row>
    <row r="127" spans="1:8" x14ac:dyDescent="0.25">
      <c r="A127">
        <v>5.2816353721827983E-2</v>
      </c>
      <c r="B127">
        <v>4.3532533298341725E-2</v>
      </c>
      <c r="C127">
        <f>(B127-'Ejercicio 1'!$H$27)/'Ejercicio 1'!$H$29</f>
        <v>0.42507724391740703</v>
      </c>
      <c r="D127">
        <f t="shared" si="3"/>
        <v>0.62686567164178952</v>
      </c>
      <c r="E127">
        <f t="shared" si="2"/>
        <v>0.3235633264722369</v>
      </c>
      <c r="G127">
        <v>0.42507724391740703</v>
      </c>
      <c r="H127">
        <v>0.3235633264722369</v>
      </c>
    </row>
    <row r="128" spans="1:8" x14ac:dyDescent="0.25">
      <c r="A128">
        <v>4.9576521488029976E-2</v>
      </c>
      <c r="B128">
        <v>4.6481900778673577E-2</v>
      </c>
      <c r="C128">
        <f>(B128-'Ejercicio 1'!$H$27)/'Ejercicio 1'!$H$29</f>
        <v>0.47520470147383875</v>
      </c>
      <c r="D128">
        <f t="shared" si="3"/>
        <v>0.63184079601989895</v>
      </c>
      <c r="E128">
        <f t="shared" si="2"/>
        <v>0.33673270332108945</v>
      </c>
      <c r="G128">
        <v>0.47520470147383875</v>
      </c>
      <c r="H128">
        <v>0.33673270332108945</v>
      </c>
    </row>
    <row r="129" spans="1:8" x14ac:dyDescent="0.25">
      <c r="A129">
        <v>4.6481900778674159E-2</v>
      </c>
      <c r="B129">
        <v>4.6481900778674159E-2</v>
      </c>
      <c r="C129">
        <f>(B129-'Ejercicio 1'!$H$27)/'Ejercicio 1'!$H$29</f>
        <v>0.47520470147384863</v>
      </c>
      <c r="D129">
        <f t="shared" si="3"/>
        <v>0.63681592039800838</v>
      </c>
      <c r="E129">
        <f t="shared" si="2"/>
        <v>0.34996074335679367</v>
      </c>
      <c r="G129">
        <v>0.47520470147384863</v>
      </c>
      <c r="H129">
        <v>0.34996074335679367</v>
      </c>
    </row>
    <row r="130" spans="1:8" x14ac:dyDescent="0.25">
      <c r="A130">
        <v>4.3532533298341725E-2</v>
      </c>
      <c r="B130">
        <v>4.9576521488029344E-2</v>
      </c>
      <c r="C130">
        <f>(B130-'Ejercicio 1'!$H$27)/'Ejercicio 1'!$H$29</f>
        <v>0.52780088329789265</v>
      </c>
      <c r="D130">
        <f t="shared" si="3"/>
        <v>0.64179104477611781</v>
      </c>
      <c r="E130">
        <f t="shared" si="2"/>
        <v>0.36325030751599985</v>
      </c>
      <c r="G130">
        <v>0.52780088329789265</v>
      </c>
      <c r="H130">
        <v>0.36325030751599985</v>
      </c>
    </row>
    <row r="131" spans="1:8" x14ac:dyDescent="0.25">
      <c r="A131">
        <v>4.072755742701914E-2</v>
      </c>
      <c r="B131">
        <v>4.9576521488029976E-2</v>
      </c>
      <c r="C131">
        <f>(B131-'Ejercicio 1'!$H$27)/'Ejercicio 1'!$H$29</f>
        <v>0.52780088329790342</v>
      </c>
      <c r="D131">
        <f t="shared" si="3"/>
        <v>0.64676616915422724</v>
      </c>
      <c r="E131">
        <f t="shared" ref="E131:E194" si="4">_xlfn.NORM.S.INV(D131)</f>
        <v>0.37660434043079921</v>
      </c>
      <c r="G131">
        <v>0.52780088329790342</v>
      </c>
      <c r="H131">
        <v>0.37660434043079921</v>
      </c>
    </row>
    <row r="132" spans="1:8" x14ac:dyDescent="0.25">
      <c r="A132">
        <v>3.8065299910755572E-2</v>
      </c>
      <c r="B132">
        <v>5.2816353721827303E-2</v>
      </c>
      <c r="C132">
        <f>(B132-'Ejercicio 1'!$H$27)/'Ejercicio 1'!$H$29</f>
        <v>0.58286508057838671</v>
      </c>
      <c r="D132">
        <f t="shared" ref="D132:D195" si="5">+D131+$D$2</f>
        <v>0.65174129353233667</v>
      </c>
      <c r="E132">
        <f t="shared" si="4"/>
        <v>0.39002587592176563</v>
      </c>
      <c r="G132">
        <v>0.58286508057838671</v>
      </c>
      <c r="H132">
        <v>0.39002587592176563</v>
      </c>
    </row>
    <row r="133" spans="1:8" x14ac:dyDescent="0.25">
      <c r="A133">
        <v>3.5543368025155973E-2</v>
      </c>
      <c r="B133">
        <v>5.2816353721827983E-2</v>
      </c>
      <c r="C133">
        <f>(B133-'Ejercicio 1'!$H$27)/'Ejercicio 1'!$H$29</f>
        <v>0.58286508057839825</v>
      </c>
      <c r="D133">
        <f t="shared" si="5"/>
        <v>0.6567164179104461</v>
      </c>
      <c r="E133">
        <f t="shared" si="4"/>
        <v>0.40351804284105913</v>
      </c>
      <c r="G133">
        <v>0.58286508057839825</v>
      </c>
      <c r="H133">
        <v>0.40351804284105913</v>
      </c>
    </row>
    <row r="134" spans="1:8" x14ac:dyDescent="0.25">
      <c r="A134">
        <v>3.3158740878894144E-2</v>
      </c>
      <c r="B134">
        <v>5.6200362696361958E-2</v>
      </c>
      <c r="C134">
        <f>(B134-'Ejercicio 1'!$H$27)/'Ejercicio 1'!$H$29</f>
        <v>0.64037970612870421</v>
      </c>
      <c r="D134">
        <f t="shared" si="5"/>
        <v>0.66169154228855553</v>
      </c>
      <c r="E134">
        <f t="shared" si="4"/>
        <v>0.41708407129710084</v>
      </c>
      <c r="G134">
        <v>0.64037970612870421</v>
      </c>
      <c r="H134">
        <v>0.41708407129710084</v>
      </c>
    </row>
    <row r="135" spans="1:8" x14ac:dyDescent="0.25">
      <c r="A135">
        <v>3.0907858667812448E-2</v>
      </c>
      <c r="B135">
        <v>5.6200362696362652E-2</v>
      </c>
      <c r="C135">
        <f>(B135-'Ejercicio 1'!$H$27)/'Ejercicio 1'!$H$29</f>
        <v>0.64037970612871598</v>
      </c>
      <c r="D135">
        <f t="shared" si="5"/>
        <v>0.66666666666666496</v>
      </c>
      <c r="E135">
        <f t="shared" si="4"/>
        <v>0.43072729929545278</v>
      </c>
      <c r="G135">
        <v>0.64037970612871598</v>
      </c>
      <c r="H135">
        <v>0.43072729929545278</v>
      </c>
    </row>
    <row r="136" spans="1:8" x14ac:dyDescent="0.25">
      <c r="A136">
        <v>2.8786708842173166E-2</v>
      </c>
      <c r="B136">
        <v>5.9726434306866083E-2</v>
      </c>
      <c r="C136">
        <f>(B136-'Ejercicio 1'!$H$27)/'Ejercicio 1'!$H$29</f>
        <v>0.7003088286185869</v>
      </c>
      <c r="D136">
        <f t="shared" si="5"/>
        <v>0.67164179104477439</v>
      </c>
      <c r="E136">
        <f t="shared" si="4"/>
        <v>0.44445117983403964</v>
      </c>
      <c r="G136">
        <v>0.7003088286185869</v>
      </c>
      <c r="H136">
        <v>0.44445117983403964</v>
      </c>
    </row>
    <row r="137" spans="1:8" x14ac:dyDescent="0.25">
      <c r="A137">
        <v>2.679090830615246E-2</v>
      </c>
      <c r="B137">
        <v>5.9726434306866819E-2</v>
      </c>
      <c r="C137">
        <f>(B137-'Ejercicio 1'!$H$27)/'Ejercicio 1'!$H$29</f>
        <v>0.70030882861859944</v>
      </c>
      <c r="D137">
        <f t="shared" si="5"/>
        <v>0.67661691542288382</v>
      </c>
      <c r="E137">
        <f t="shared" si="4"/>
        <v>0.45825928849476943</v>
      </c>
      <c r="G137">
        <v>0.70030882861859944</v>
      </c>
      <c r="H137">
        <v>0.45825928849476943</v>
      </c>
    </row>
    <row r="138" spans="1:8" x14ac:dyDescent="0.25">
      <c r="A138">
        <v>2.4915780925926966E-2</v>
      </c>
      <c r="B138">
        <v>6.3391294066119208E-2</v>
      </c>
      <c r="C138">
        <f>(B138-'Ejercicio 1'!$H$27)/'Ejercicio 1'!$H$29</f>
        <v>0.7625967948545086</v>
      </c>
      <c r="D138">
        <f t="shared" si="5"/>
        <v>0.68159203980099325</v>
      </c>
      <c r="E138">
        <f t="shared" si="4"/>
        <v>0.47215533157802764</v>
      </c>
      <c r="G138">
        <v>0.7625967948545086</v>
      </c>
      <c r="H138">
        <v>0.47215533157802764</v>
      </c>
    </row>
    <row r="139" spans="1:8" x14ac:dyDescent="0.25">
      <c r="A139">
        <v>2.3156429777265047E-2</v>
      </c>
      <c r="B139">
        <v>6.3391294066119916E-2</v>
      </c>
      <c r="C139">
        <f>(B139-'Ejercicio 1'!$H$27)/'Ejercicio 1'!$H$29</f>
        <v>0.76259679485452059</v>
      </c>
      <c r="D139">
        <f t="shared" si="5"/>
        <v>0.68656716417910268</v>
      </c>
      <c r="E139">
        <f t="shared" si="4"/>
        <v>0.48614315483146986</v>
      </c>
      <c r="G139">
        <v>0.76259679485452059</v>
      </c>
      <c r="H139">
        <v>0.48614315483146986</v>
      </c>
    </row>
    <row r="140" spans="1:8" x14ac:dyDescent="0.25">
      <c r="A140">
        <v>2.1507803712380282E-2</v>
      </c>
      <c r="B140">
        <v>6.7190432957116644E-2</v>
      </c>
      <c r="C140">
        <f>(B140-'Ejercicio 1'!$H$27)/'Ejercicio 1'!$H$29</f>
        <v>0.82716696957143987</v>
      </c>
      <c r="D140">
        <f t="shared" si="5"/>
        <v>0.69154228855721211</v>
      </c>
      <c r="E140">
        <f t="shared" si="4"/>
        <v>0.50022675283012941</v>
      </c>
      <c r="G140">
        <v>0.82716696957143987</v>
      </c>
      <c r="H140">
        <v>0.50022675283012941</v>
      </c>
    </row>
    <row r="141" spans="1:8" x14ac:dyDescent="0.25">
      <c r="A141">
        <v>1.9964757966371947E-2</v>
      </c>
      <c r="B141">
        <v>6.7190432957117407E-2</v>
      </c>
      <c r="C141">
        <f>(B141-'Ejercicio 1'!$H$27)/'Ejercicio 1'!$H$29</f>
        <v>0.82716696957145286</v>
      </c>
      <c r="D141">
        <f t="shared" si="5"/>
        <v>0.69651741293532154</v>
      </c>
      <c r="E141">
        <f t="shared" si="4"/>
        <v>0.51441027907116876</v>
      </c>
      <c r="G141">
        <v>0.82716696957145286</v>
      </c>
      <c r="H141">
        <v>0.51441027907116876</v>
      </c>
    </row>
    <row r="142" spans="1:8" x14ac:dyDescent="0.25">
      <c r="A142">
        <v>1.8522108653770391E-2</v>
      </c>
      <c r="B142">
        <v>7.1118041968985829E-2</v>
      </c>
      <c r="C142">
        <f>(B142-'Ejercicio 1'!$H$27)/'Ejercicio 1'!$H$29</f>
        <v>0.89392062280510842</v>
      </c>
      <c r="D142">
        <f t="shared" si="5"/>
        <v>0.70149253731343097</v>
      </c>
      <c r="E142">
        <f t="shared" si="4"/>
        <v>0.52869805685372095</v>
      </c>
      <c r="G142">
        <v>0.89392062280510842</v>
      </c>
      <c r="H142">
        <v>0.52869805685372095</v>
      </c>
    </row>
    <row r="143" spans="1:8" x14ac:dyDescent="0.25">
      <c r="A143">
        <v>1.7174681123904776E-2</v>
      </c>
      <c r="B143">
        <v>7.1118041968986634E-2</v>
      </c>
      <c r="C143">
        <f>(B143-'Ejercicio 1'!$H$27)/'Ejercicio 1'!$H$29</f>
        <v>0.89392062280512208</v>
      </c>
      <c r="D143">
        <f t="shared" si="5"/>
        <v>0.70646766169154041</v>
      </c>
      <c r="E143">
        <f t="shared" si="4"/>
        <v>0.54309459102236113</v>
      </c>
      <c r="G143">
        <v>0.89392062280512208</v>
      </c>
      <c r="H143">
        <v>0.54309459102236113</v>
      </c>
    </row>
    <row r="144" spans="1:8" x14ac:dyDescent="0.25">
      <c r="A144">
        <v>1.5917352248852483E-2</v>
      </c>
      <c r="B144">
        <v>7.5166957087561728E-2</v>
      </c>
      <c r="C144">
        <f>(B144-'Ejercicio 1'!$H$27)/'Ejercicio 1'!$H$29</f>
        <v>0.96273599495167173</v>
      </c>
      <c r="D144">
        <f t="shared" si="5"/>
        <v>0.71144278606964984</v>
      </c>
      <c r="E144">
        <f t="shared" si="4"/>
        <v>0.55760458066190055</v>
      </c>
      <c r="G144">
        <v>0.96273599495167173</v>
      </c>
      <c r="H144">
        <v>0.55760458066190055</v>
      </c>
    </row>
    <row r="145" spans="1:8" x14ac:dyDescent="0.25">
      <c r="A145">
        <v>1.4745086808944647E-2</v>
      </c>
      <c r="B145">
        <v>7.5166957087562547E-2</v>
      </c>
      <c r="C145">
        <f>(B145-'Ejercicio 1'!$H$27)/'Ejercicio 1'!$H$29</f>
        <v>0.96273599495168571</v>
      </c>
      <c r="D145">
        <f t="shared" si="5"/>
        <v>0.71641791044775927</v>
      </c>
      <c r="E145">
        <f t="shared" si="4"/>
        <v>0.57223293284163312</v>
      </c>
      <c r="G145">
        <v>0.96273599495168571</v>
      </c>
      <c r="H145">
        <v>0.57223293284163312</v>
      </c>
    </row>
    <row r="146" spans="1:8" x14ac:dyDescent="0.25">
      <c r="A146">
        <v>1.3652968217780389E-2</v>
      </c>
      <c r="B146">
        <v>7.9328616477820996E-2</v>
      </c>
      <c r="C146">
        <f>(B146-'Ejercicio 1'!$H$27)/'Ejercicio 1'!$H$29</f>
        <v>1.0334675690402537</v>
      </c>
      <c r="D146">
        <f t="shared" si="5"/>
        <v>0.7213930348258687</v>
      </c>
      <c r="E146">
        <f t="shared" si="4"/>
        <v>0.58698477751903955</v>
      </c>
      <c r="G146">
        <v>1.0334675690402537</v>
      </c>
      <c r="H146">
        <v>0.58698477751903955</v>
      </c>
    </row>
    <row r="147" spans="1:8" x14ac:dyDescent="0.25">
      <c r="A147">
        <v>1.2636223891677381E-2</v>
      </c>
      <c r="B147">
        <v>7.9328616477821828E-2</v>
      </c>
      <c r="C147">
        <f>(B147-'Ejercicio 1'!$H$27)/'Ejercicio 1'!$H$29</f>
        <v>1.0334675690402679</v>
      </c>
      <c r="D147">
        <f t="shared" si="5"/>
        <v>0.72636815920397813</v>
      </c>
      <c r="E147">
        <f t="shared" si="4"/>
        <v>0.6018654837265246</v>
      </c>
      <c r="G147">
        <v>1.0334675690402679</v>
      </c>
      <c r="H147">
        <v>0.6018654837265246</v>
      </c>
    </row>
    <row r="148" spans="1:8" x14ac:dyDescent="0.25">
      <c r="A148">
        <v>1.1690245617683594E-2</v>
      </c>
      <c r="B148">
        <v>8.3593031522408989E-2</v>
      </c>
      <c r="C148">
        <f>(B148-'Ejercicio 1'!$H$27)/'Ejercicio 1'!$H$29</f>
        <v>1.1059455785036734</v>
      </c>
      <c r="D148">
        <f t="shared" si="5"/>
        <v>0.73134328358208756</v>
      </c>
      <c r="E148">
        <f t="shared" si="4"/>
        <v>0.61688067718029782</v>
      </c>
      <c r="G148">
        <v>1.1059455785036734</v>
      </c>
      <c r="H148">
        <v>0.61688067718029782</v>
      </c>
    </row>
    <row r="149" spans="1:8" x14ac:dyDescent="0.25">
      <c r="A149">
        <v>1.0810605310475254E-2</v>
      </c>
      <c r="B149">
        <v>8.359303152240985E-2</v>
      </c>
      <c r="C149">
        <f>(B149-'Ejercicio 1'!$H$27)/'Ejercicio 1'!$H$29</f>
        <v>1.105945578503688</v>
      </c>
      <c r="D149">
        <f t="shared" si="5"/>
        <v>0.73631840796019699</v>
      </c>
      <c r="E149">
        <f t="shared" si="4"/>
        <v>0.63203625946832265</v>
      </c>
      <c r="G149">
        <v>1.105945578503688</v>
      </c>
      <c r="H149">
        <v>0.63203625946832265</v>
      </c>
    </row>
    <row r="150" spans="1:8" x14ac:dyDescent="0.25">
      <c r="A150">
        <v>9.9930665725131776E-3</v>
      </c>
      <c r="B150">
        <v>8.7948773267278457E-2</v>
      </c>
      <c r="C150">
        <f>(B150-'Ejercicio 1'!$H$27)/'Ejercicio 1'!$H$29</f>
        <v>1.1799757768084824</v>
      </c>
      <c r="D150">
        <f t="shared" si="5"/>
        <v>0.74129353233830642</v>
      </c>
      <c r="E150">
        <f t="shared" si="4"/>
        <v>0.64733842899476657</v>
      </c>
      <c r="G150">
        <v>1.1799757768084824</v>
      </c>
      <c r="H150">
        <v>0.64733842899476657</v>
      </c>
    </row>
    <row r="151" spans="1:8" x14ac:dyDescent="0.25">
      <c r="A151">
        <v>9.2335924848012865E-3</v>
      </c>
      <c r="B151">
        <v>8.7948773267279345E-2</v>
      </c>
      <c r="C151">
        <f>(B151-'Ejercicio 1'!$H$27)/'Ejercicio 1'!$H$29</f>
        <v>1.1799757768084975</v>
      </c>
      <c r="D151">
        <f t="shared" si="5"/>
        <v>0.74626865671641585</v>
      </c>
      <c r="E151">
        <f t="shared" si="4"/>
        <v>0.66279370388200265</v>
      </c>
      <c r="G151">
        <v>1.1799757768084975</v>
      </c>
      <c r="H151">
        <v>0.66279370388200265</v>
      </c>
    </row>
    <row r="152" spans="1:8" x14ac:dyDescent="0.25">
      <c r="A152">
        <v>8.5283500586738285E-3</v>
      </c>
      <c r="B152">
        <v>9.2382975671412695E-2</v>
      </c>
      <c r="C152">
        <f>(B152-'Ejercicio 1'!$H$27)/'Ejercicio 1'!$H$29</f>
        <v>1.2553394926872703</v>
      </c>
      <c r="D152">
        <f t="shared" si="5"/>
        <v>0.75124378109452528</v>
      </c>
      <c r="E152">
        <f t="shared" si="4"/>
        <v>0.67840894705853561</v>
      </c>
      <c r="G152">
        <v>1.2553394926872703</v>
      </c>
      <c r="H152">
        <v>0.67840894705853561</v>
      </c>
    </row>
    <row r="153" spans="1:8" x14ac:dyDescent="0.25">
      <c r="A153">
        <v>7.8737117734975319E-3</v>
      </c>
      <c r="B153">
        <v>9.2382975671413584E-2</v>
      </c>
      <c r="C153">
        <f>(B153-'Ejercicio 1'!$H$27)/'Ejercicio 1'!$H$29</f>
        <v>1.2553394926872854</v>
      </c>
      <c r="D153">
        <f t="shared" si="5"/>
        <v>0.75621890547263471</v>
      </c>
      <c r="E153">
        <f t="shared" si="4"/>
        <v>0.69419139379290307</v>
      </c>
      <c r="G153">
        <v>1.2553394926872854</v>
      </c>
      <c r="H153">
        <v>0.69419139379290307</v>
      </c>
    </row>
    <row r="154" spans="1:8" x14ac:dyDescent="0.25">
      <c r="A154">
        <v>7.2662546123101104E-3</v>
      </c>
      <c r="B154">
        <v>9.6881356863160684E-2</v>
      </c>
      <c r="C154">
        <f>(B154-'Ejercicio 1'!$H$27)/'Ejercicio 1'!$H$29</f>
        <v>1.3317939914113923</v>
      </c>
      <c r="D154">
        <f t="shared" si="5"/>
        <v>0.76119402985074414</v>
      </c>
      <c r="E154">
        <f t="shared" si="4"/>
        <v>0.71014868197039294</v>
      </c>
      <c r="G154">
        <v>1.3317939914113923</v>
      </c>
      <c r="H154">
        <v>0.71014868197039294</v>
      </c>
    </row>
    <row r="155" spans="1:8" x14ac:dyDescent="0.25">
      <c r="A155">
        <v>6.7027569885213341E-3</v>
      </c>
      <c r="B155">
        <v>9.68813568631616E-2</v>
      </c>
      <c r="C155">
        <f>(B155-'Ejercicio 1'!$H$27)/'Ejercicio 1'!$H$29</f>
        <v>1.3317939914114079</v>
      </c>
      <c r="D155">
        <f t="shared" si="5"/>
        <v>0.76616915422885357</v>
      </c>
      <c r="E155">
        <f t="shared" si="4"/>
        <v>0.72628888545234704</v>
      </c>
      <c r="G155">
        <v>1.3317939914114079</v>
      </c>
      <c r="H155">
        <v>0.72628888545234704</v>
      </c>
    </row>
    <row r="156" spans="1:8" x14ac:dyDescent="0.25">
      <c r="A156">
        <v>6.1801939331362485E-3</v>
      </c>
      <c r="B156">
        <v>0.10142825937236519</v>
      </c>
      <c r="C156">
        <f>(B156-'Ejercicio 1'!$H$27)/'Ejercicio 1'!$H$29</f>
        <v>1.409073158576325</v>
      </c>
      <c r="D156">
        <f t="shared" si="5"/>
        <v>0.771144278606963</v>
      </c>
      <c r="E156">
        <f t="shared" si="4"/>
        <v>0.74262055090799639</v>
      </c>
      <c r="G156">
        <v>1.409073158576325</v>
      </c>
      <c r="H156">
        <v>0.74262055090799639</v>
      </c>
    </row>
    <row r="157" spans="1:8" x14ac:dyDescent="0.25">
      <c r="A157">
        <v>5.6957308847127965E-3</v>
      </c>
      <c r="B157">
        <v>0.10142825937236612</v>
      </c>
      <c r="C157">
        <f>(B157-'Ejercicio 1'!$H$27)/'Ejercicio 1'!$H$29</f>
        <v>1.4090731585763407</v>
      </c>
      <c r="D157">
        <f t="shared" si="5"/>
        <v>0.77611940298507243</v>
      </c>
      <c r="E157">
        <f t="shared" si="4"/>
        <v>0.75915273856765575</v>
      </c>
      <c r="G157">
        <v>1.4090731585763407</v>
      </c>
      <c r="H157">
        <v>0.75915273856765575</v>
      </c>
    </row>
    <row r="158" spans="1:8" x14ac:dyDescent="0.25">
      <c r="A158">
        <v>5.246716394547395E-3</v>
      </c>
      <c r="B158">
        <v>0.10600671003783319</v>
      </c>
      <c r="C158">
        <f>(B158-'Ejercicio 1'!$H$27)/'Ejercicio 1'!$H$29</f>
        <v>1.4868885182891949</v>
      </c>
      <c r="D158">
        <f t="shared" si="5"/>
        <v>0.78109452736318186</v>
      </c>
      <c r="E158">
        <f t="shared" si="4"/>
        <v>0.77589506741537784</v>
      </c>
      <c r="G158">
        <v>1.4868885182891949</v>
      </c>
      <c r="H158">
        <v>0.77589506741537784</v>
      </c>
    </row>
    <row r="159" spans="1:8" x14ac:dyDescent="0.25">
      <c r="A159">
        <v>4.8306740283943304E-3</v>
      </c>
      <c r="B159">
        <v>0.10600671003783411</v>
      </c>
      <c r="C159">
        <f>(B159-'Ejercicio 1'!$H$27)/'Ejercicio 1'!$H$29</f>
        <v>1.4868885182892104</v>
      </c>
      <c r="D159">
        <f t="shared" si="5"/>
        <v>0.78606965174129129</v>
      </c>
      <c r="E159">
        <f t="shared" si="4"/>
        <v>0.7928577654210287</v>
      </c>
      <c r="G159">
        <v>1.4868885182892104</v>
      </c>
      <c r="H159">
        <v>0.7928577654210287</v>
      </c>
    </row>
    <row r="160" spans="1:8" x14ac:dyDescent="0.25">
      <c r="A160">
        <v>4.4452937142603396E-3</v>
      </c>
      <c r="B160">
        <v>0.11059849998750383</v>
      </c>
      <c r="C160">
        <f>(B160-'Ejercicio 1'!$H$27)/'Ejercicio 1'!$H$29</f>
        <v>1.5649305925119248</v>
      </c>
      <c r="D160">
        <f t="shared" si="5"/>
        <v>0.79104477611940072</v>
      </c>
      <c r="E160">
        <f t="shared" si="4"/>
        <v>0.81005172550874482</v>
      </c>
      <c r="G160">
        <v>1.5649305925119248</v>
      </c>
      <c r="H160">
        <v>0.81005172550874482</v>
      </c>
    </row>
    <row r="161" spans="1:8" x14ac:dyDescent="0.25">
      <c r="A161">
        <v>4.0884227542455909E-3</v>
      </c>
      <c r="B161">
        <v>0.11059849998750475</v>
      </c>
      <c r="C161">
        <f>(B161-'Ejercicio 1'!$H$27)/'Ejercicio 1'!$H$29</f>
        <v>1.5649305925119406</v>
      </c>
      <c r="D161">
        <f t="shared" si="5"/>
        <v>0.79601990049751015</v>
      </c>
      <c r="E161">
        <f t="shared" si="4"/>
        <v>0.82748856807415183</v>
      </c>
      <c r="G161">
        <v>1.5649305925119406</v>
      </c>
      <c r="H161">
        <v>0.82748856807415183</v>
      </c>
    </row>
    <row r="162" spans="1:8" x14ac:dyDescent="0.25">
      <c r="A162">
        <v>3.7580566876753135E-3</v>
      </c>
      <c r="B162">
        <v>0.11518428475872239</v>
      </c>
      <c r="C162">
        <f>(B162-'Ejercicio 1'!$H$27)/'Ejercicio 1'!$H$29</f>
        <v>1.6428706027056785</v>
      </c>
      <c r="D162">
        <f t="shared" si="5"/>
        <v>0.80099502487561958</v>
      </c>
      <c r="E162">
        <f t="shared" si="4"/>
        <v>0.84518071100060088</v>
      </c>
      <c r="G162">
        <v>1.6428706027056785</v>
      </c>
      <c r="H162">
        <v>0.84518071100060088</v>
      </c>
    </row>
    <row r="163" spans="1:8" x14ac:dyDescent="0.25">
      <c r="A163">
        <v>3.4523301634130344E-3</v>
      </c>
      <c r="B163">
        <v>0.1151842847587233</v>
      </c>
      <c r="C163">
        <f>(B163-'Ejercicio 1'!$H$27)/'Ejercicio 1'!$H$29</f>
        <v>1.6428706027056941</v>
      </c>
      <c r="D163">
        <f t="shared" si="5"/>
        <v>0.80597014925372901</v>
      </c>
      <c r="E163">
        <f t="shared" si="4"/>
        <v>0.86314144829003836</v>
      </c>
      <c r="G163">
        <v>1.6428706027056941</v>
      </c>
      <c r="H163">
        <v>0.86314144829003836</v>
      </c>
    </row>
    <row r="164" spans="1:8" x14ac:dyDescent="0.25">
      <c r="A164">
        <v>3.1695079516801256E-3</v>
      </c>
      <c r="B164">
        <v>0.11974370427415879</v>
      </c>
      <c r="C164">
        <f>(B164-'Ejercicio 1'!$H$27)/'Ejercicio 1'!$H$29</f>
        <v>1.720362508941889</v>
      </c>
      <c r="D164">
        <f t="shared" si="5"/>
        <v>0.81094527363183844</v>
      </c>
      <c r="E164">
        <f t="shared" si="4"/>
        <v>0.88138503862336359</v>
      </c>
      <c r="G164">
        <v>1.720362508941889</v>
      </c>
      <c r="H164">
        <v>0.88138503862336359</v>
      </c>
    </row>
    <row r="165" spans="1:8" x14ac:dyDescent="0.25">
      <c r="A165">
        <v>2.907976200233935E-3</v>
      </c>
      <c r="B165">
        <v>0.11974370427416017</v>
      </c>
      <c r="C165">
        <f>(B165-'Ejercicio 1'!$H$27)/'Ejercicio 1'!$H$29</f>
        <v>1.7203625089419126</v>
      </c>
      <c r="D165">
        <f t="shared" si="5"/>
        <v>0.81592039800994787</v>
      </c>
      <c r="E165">
        <f t="shared" si="4"/>
        <v>0.89992680540611891</v>
      </c>
      <c r="G165">
        <v>1.7203625089419126</v>
      </c>
      <c r="H165">
        <v>0.89992680540611891</v>
      </c>
    </row>
    <row r="166" spans="1:8" x14ac:dyDescent="0.25">
      <c r="A166">
        <v>2.6662340165854942E-3</v>
      </c>
      <c r="B166">
        <v>0.12425552202186507</v>
      </c>
      <c r="C166">
        <f>(B166-'Ejercicio 1'!$H$27)/'Ejercicio 1'!$H$29</f>
        <v>1.7970453754068896</v>
      </c>
      <c r="D166">
        <f t="shared" si="5"/>
        <v>0.8208955223880573</v>
      </c>
      <c r="E166">
        <f t="shared" si="4"/>
        <v>0.91878325014852724</v>
      </c>
      <c r="G166">
        <v>1.7970453754068896</v>
      </c>
      <c r="H166">
        <v>0.91878325014852724</v>
      </c>
    </row>
    <row r="167" spans="1:8" x14ac:dyDescent="0.25">
      <c r="A167">
        <v>2.4428854371862539E-3</v>
      </c>
      <c r="B167">
        <v>0.12425552202186635</v>
      </c>
      <c r="C167">
        <f>(B167-'Ejercicio 1'!$H$27)/'Ejercicio 1'!$H$29</f>
        <v>1.7970453754069111</v>
      </c>
      <c r="D167">
        <f t="shared" si="5"/>
        <v>0.82587064676616673</v>
      </c>
      <c r="E167">
        <f t="shared" si="4"/>
        <v>0.9379721813869516</v>
      </c>
      <c r="G167">
        <v>1.7970453754069111</v>
      </c>
      <c r="H167">
        <v>0.9379721813869516</v>
      </c>
    </row>
    <row r="168" spans="1:8" x14ac:dyDescent="0.25">
      <c r="A168">
        <v>2.2366318262241674E-3</v>
      </c>
      <c r="B168">
        <v>0.12869778241326535</v>
      </c>
      <c r="C168">
        <f>(B168-'Ejercicio 1'!$H$27)/'Ejercicio 1'!$H$29</f>
        <v>1.8725460448587274</v>
      </c>
      <c r="D168">
        <f t="shared" si="5"/>
        <v>0.83084577114427616</v>
      </c>
      <c r="E168">
        <f t="shared" si="4"/>
        <v>0.95751286179385642</v>
      </c>
      <c r="G168">
        <v>1.8725460448587274</v>
      </c>
      <c r="H168">
        <v>0.95751286179385642</v>
      </c>
    </row>
    <row r="169" spans="1:8" x14ac:dyDescent="0.25">
      <c r="A169">
        <v>2.0462647308181537E-3</v>
      </c>
      <c r="B169">
        <v>0.12869778241326674</v>
      </c>
      <c r="C169">
        <f>(B169-'Ejercicio 1'!$H$27)/'Ejercicio 1'!$H$29</f>
        <v>1.872546044858751</v>
      </c>
      <c r="D169">
        <f t="shared" si="5"/>
        <v>0.83582089552238559</v>
      </c>
      <c r="E169">
        <f t="shared" si="4"/>
        <v>0.9774261766666662</v>
      </c>
      <c r="G169">
        <v>1.872546044858751</v>
      </c>
      <c r="H169">
        <v>0.9774261766666662</v>
      </c>
    </row>
    <row r="170" spans="1:8" x14ac:dyDescent="0.25">
      <c r="A170">
        <v>1.8706592059094154E-3</v>
      </c>
      <c r="B170">
        <v>0.13304798491869996</v>
      </c>
      <c r="C170">
        <f>(B170-'Ejercicio 1'!$H$27)/'Ejercicio 1'!$H$29</f>
        <v>1.9464820982353384</v>
      </c>
      <c r="D170">
        <f t="shared" si="5"/>
        <v>0.84079601990049502</v>
      </c>
      <c r="E170">
        <f t="shared" si="4"/>
        <v>0.99773482766114863</v>
      </c>
      <c r="G170">
        <v>1.9464820982353384</v>
      </c>
      <c r="H170">
        <v>0.99773482766114863</v>
      </c>
    </row>
    <row r="171" spans="1:8" x14ac:dyDescent="0.25">
      <c r="A171">
        <v>1.7087676108972552E-3</v>
      </c>
      <c r="B171">
        <v>0.13304798491870121</v>
      </c>
      <c r="C171">
        <f>(B171-'Ejercicio 1'!$H$27)/'Ejercicio 1'!$H$29</f>
        <v>1.9464820982353597</v>
      </c>
      <c r="D171">
        <f t="shared" si="5"/>
        <v>0.84577114427860445</v>
      </c>
      <c r="E171">
        <f t="shared" si="4"/>
        <v>1.0184635564790032</v>
      </c>
      <c r="G171">
        <v>1.9464820982353597</v>
      </c>
      <c r="H171">
        <v>1.0184635564790032</v>
      </c>
    </row>
    <row r="172" spans="1:8" x14ac:dyDescent="0.25">
      <c r="A172">
        <v>1.5596138709026014E-3</v>
      </c>
      <c r="B172">
        <v>0.13728327321501335</v>
      </c>
      <c r="C172">
        <f>(B172-'Ejercicio 1'!$H$27)/'Ejercicio 1'!$H$29</f>
        <v>2.0184650694074535</v>
      </c>
      <c r="D172">
        <f t="shared" si="5"/>
        <v>0.85074626865671388</v>
      </c>
      <c r="E172">
        <f t="shared" si="4"/>
        <v>1.0396394042814439</v>
      </c>
      <c r="G172">
        <v>2.0184650694074535</v>
      </c>
      <c r="H172">
        <v>1.0396394042814439</v>
      </c>
    </row>
    <row r="173" spans="1:8" x14ac:dyDescent="0.25">
      <c r="A173">
        <v>1.4222881882884183E-3</v>
      </c>
      <c r="B173">
        <v>0.1372832732150146</v>
      </c>
      <c r="C173">
        <f>(B173-'Ejercicio 1'!$H$27)/'Ejercicio 1'!$H$29</f>
        <v>2.0184650694074748</v>
      </c>
      <c r="D173">
        <f t="shared" si="5"/>
        <v>0.85572139303482331</v>
      </c>
      <c r="E173">
        <f t="shared" si="4"/>
        <v>1.0612920139465838</v>
      </c>
      <c r="G173">
        <v>2.0184650694074748</v>
      </c>
      <c r="H173">
        <v>1.0612920139465838</v>
      </c>
    </row>
    <row r="174" spans="1:8" x14ac:dyDescent="0.25">
      <c r="A174">
        <v>1.295942184531553E-3</v>
      </c>
      <c r="B174">
        <v>0.14138063723242303</v>
      </c>
      <c r="C174">
        <f>(B174-'Ejercicio 1'!$H$27)/'Ejercicio 1'!$H$29</f>
        <v>2.0881038791677229</v>
      </c>
      <c r="D174">
        <f t="shared" si="5"/>
        <v>0.86069651741293274</v>
      </c>
      <c r="E174">
        <f t="shared" si="4"/>
        <v>1.0834539840064927</v>
      </c>
      <c r="G174">
        <v>2.0881038791677229</v>
      </c>
      <c r="H174">
        <v>1.0834539840064927</v>
      </c>
    </row>
    <row r="175" spans="1:8" x14ac:dyDescent="0.25">
      <c r="A175">
        <v>1.1797844485279725E-3</v>
      </c>
      <c r="B175">
        <v>0.14138063723242425</v>
      </c>
      <c r="C175">
        <f>(B175-'Ejercicio 1'!$H$27)/'Ejercicio 1'!$H$29</f>
        <v>2.0881038791677433</v>
      </c>
      <c r="D175">
        <f t="shared" si="5"/>
        <v>0.86567164179104217</v>
      </c>
      <c r="E175">
        <f t="shared" si="4"/>
        <v>1.1061612853105716</v>
      </c>
      <c r="G175">
        <v>2.0881038791677433</v>
      </c>
      <c r="H175">
        <v>1.1061612853105716</v>
      </c>
    </row>
    <row r="176" spans="1:8" x14ac:dyDescent="0.25">
      <c r="A176">
        <v>1.0730764647243934E-3</v>
      </c>
      <c r="B176">
        <v>0.14531712566722887</v>
      </c>
      <c r="C176">
        <f>(B176-'Ejercicio 1'!$H$27)/'Ejercicio 1'!$H$29</f>
        <v>2.1550084470972886</v>
      </c>
      <c r="D176">
        <f t="shared" si="5"/>
        <v>0.8706467661691516</v>
      </c>
      <c r="E176">
        <f t="shared" si="4"/>
        <v>1.1294537543299825</v>
      </c>
      <c r="G176">
        <v>2.1550084470972886</v>
      </c>
      <c r="H176">
        <v>1.1294537543299825</v>
      </c>
    </row>
    <row r="177" spans="1:8" x14ac:dyDescent="0.25">
      <c r="A177">
        <v>9.7512889291035147E-4</v>
      </c>
      <c r="B177">
        <v>0.14531712566722998</v>
      </c>
      <c r="C177">
        <f>(B177-'Ejercicio 1'!$H$27)/'Ejercicio 1'!$H$29</f>
        <v>2.1550084470973072</v>
      </c>
      <c r="D177">
        <f t="shared" si="5"/>
        <v>0.87562189054726103</v>
      </c>
      <c r="E177">
        <f t="shared" si="4"/>
        <v>1.1533756807729962</v>
      </c>
      <c r="G177">
        <v>2.1550084470973072</v>
      </c>
      <c r="H177">
        <v>1.1533756807729962</v>
      </c>
    </row>
    <row r="178" spans="1:8" x14ac:dyDescent="0.25">
      <c r="A178">
        <v>8.8529817089118127E-4</v>
      </c>
      <c r="B178">
        <v>0.14907006624131525</v>
      </c>
      <c r="C178">
        <f>(B178-'Ejercicio 1'!$H$27)/'Ejercicio 1'!$H$29</f>
        <v>2.2187934350968708</v>
      </c>
      <c r="D178">
        <f t="shared" si="5"/>
        <v>0.88059701492537046</v>
      </c>
      <c r="E178">
        <f t="shared" si="4"/>
        <v>1.177976512144437</v>
      </c>
      <c r="G178">
        <v>2.2187934350968708</v>
      </c>
      <c r="H178">
        <v>1.177976512144437</v>
      </c>
    </row>
    <row r="179" spans="1:8" x14ac:dyDescent="0.25">
      <c r="A179">
        <v>8.029834114208818E-4</v>
      </c>
      <c r="B179">
        <v>0.14907006624131636</v>
      </c>
      <c r="C179">
        <f>(B179-'Ejercicio 1'!$H$27)/'Ejercicio 1'!$H$29</f>
        <v>2.2187934350968894</v>
      </c>
      <c r="D179">
        <f t="shared" si="5"/>
        <v>0.88557213930347989</v>
      </c>
      <c r="E179">
        <f t="shared" si="4"/>
        <v>1.2033117045111585</v>
      </c>
      <c r="G179">
        <v>2.2187934350968894</v>
      </c>
      <c r="H179">
        <v>1.2033117045111585</v>
      </c>
    </row>
    <row r="180" spans="1:8" x14ac:dyDescent="0.25">
      <c r="A180">
        <v>7.2762356554633768E-4</v>
      </c>
      <c r="B180">
        <v>0.15261729074679128</v>
      </c>
      <c r="C180">
        <f>(B180-'Ejercicio 1'!$H$27)/'Ejercicio 1'!$H$29</f>
        <v>2.279082072246073</v>
      </c>
      <c r="D180">
        <f t="shared" si="5"/>
        <v>0.89054726368158932</v>
      </c>
      <c r="E180">
        <f t="shared" si="4"/>
        <v>1.2294437576874828</v>
      </c>
      <c r="G180">
        <v>2.279082072246073</v>
      </c>
      <c r="H180">
        <v>1.2294437576874828</v>
      </c>
    </row>
    <row r="181" spans="1:8" x14ac:dyDescent="0.25">
      <c r="A181">
        <v>6.5869482575733483E-4</v>
      </c>
      <c r="B181">
        <v>0.15261729074679231</v>
      </c>
      <c r="C181">
        <f>(B181-'Ejercicio 1'!$H$27)/'Ejercicio 1'!$H$29</f>
        <v>2.2790820722460907</v>
      </c>
      <c r="D181">
        <f t="shared" si="5"/>
        <v>0.89552238805969875</v>
      </c>
      <c r="E181">
        <f t="shared" si="4"/>
        <v>1.2564434852902497</v>
      </c>
      <c r="G181">
        <v>2.2790820722460907</v>
      </c>
      <c r="H181">
        <v>1.2564434852902497</v>
      </c>
    </row>
    <row r="182" spans="1:8" x14ac:dyDescent="0.25">
      <c r="A182">
        <v>5.9570824392386583E-4</v>
      </c>
      <c r="B182">
        <v>0.15593736172168798</v>
      </c>
      <c r="C182">
        <f>(B182-'Ejercicio 1'!$H$27)/'Ejercicio 1'!$H$29</f>
        <v>2.3355100073841353</v>
      </c>
      <c r="D182">
        <f t="shared" si="5"/>
        <v>0.90049751243780818</v>
      </c>
      <c r="E182">
        <f t="shared" si="4"/>
        <v>1.2843915870566749</v>
      </c>
      <c r="G182">
        <v>2.3355100073841353</v>
      </c>
      <c r="H182">
        <v>1.2843915870566749</v>
      </c>
    </row>
    <row r="183" spans="1:8" x14ac:dyDescent="0.25">
      <c r="A183">
        <v>5.3820754082345066E-4</v>
      </c>
      <c r="B183">
        <v>0.15593736172168896</v>
      </c>
      <c r="C183">
        <f>(B183-'Ejercicio 1'!$H$27)/'Ejercicio 1'!$H$29</f>
        <v>2.3355100073841517</v>
      </c>
      <c r="D183">
        <f t="shared" si="5"/>
        <v>0.90547263681591761</v>
      </c>
      <c r="E183">
        <f t="shared" si="4"/>
        <v>1.3133806146161242</v>
      </c>
      <c r="G183">
        <v>2.3355100073841517</v>
      </c>
      <c r="H183">
        <v>1.3133806146161242</v>
      </c>
    </row>
    <row r="184" spans="1:8" x14ac:dyDescent="0.25">
      <c r="A184">
        <v>4.8576708602226815E-4</v>
      </c>
      <c r="B184">
        <v>0.15900979746656341</v>
      </c>
      <c r="C184">
        <f>(B184-'Ejercicio 1'!$H$27)/'Ejercicio 1'!$H$29</f>
        <v>2.3877291334927535</v>
      </c>
      <c r="D184">
        <f t="shared" si="5"/>
        <v>0.91044776119402704</v>
      </c>
      <c r="E184">
        <f t="shared" si="4"/>
        <v>1.3435174558540153</v>
      </c>
      <c r="G184">
        <v>2.3877291334927535</v>
      </c>
      <c r="H184">
        <v>1.3435174558540153</v>
      </c>
    </row>
    <row r="185" spans="1:8" x14ac:dyDescent="0.25">
      <c r="A185">
        <v>4.3799002889698276E-4</v>
      </c>
      <c r="B185">
        <v>0.15900979746656546</v>
      </c>
      <c r="C185">
        <f>(B185-'Ejercicio 1'!$H$27)/'Ejercicio 1'!$H$29</f>
        <v>2.3877291334927881</v>
      </c>
      <c r="D185">
        <f t="shared" si="5"/>
        <v>0.91542288557213647</v>
      </c>
      <c r="E185">
        <f t="shared" si="4"/>
        <v>1.3749265122604699</v>
      </c>
      <c r="G185">
        <v>2.3877291334927881</v>
      </c>
      <c r="H185">
        <v>1.3749265122604699</v>
      </c>
    </row>
    <row r="186" spans="1:8" x14ac:dyDescent="0.25">
      <c r="A186">
        <v>3.9450656360481558E-4</v>
      </c>
      <c r="B186">
        <v>0.16181529203713141</v>
      </c>
      <c r="C186">
        <f>(B186-'Ejercicio 1'!$H$27)/'Ejercicio 1'!$H$29</f>
        <v>2.4354113266913857</v>
      </c>
      <c r="D186">
        <f t="shared" si="5"/>
        <v>0.9203980099502459</v>
      </c>
      <c r="E186">
        <f t="shared" si="4"/>
        <v>1.4077538164711298</v>
      </c>
      <c r="G186">
        <v>2.4354113266913857</v>
      </c>
      <c r="H186">
        <v>1.4077538164711298</v>
      </c>
    </row>
    <row r="187" spans="1:8" x14ac:dyDescent="0.25">
      <c r="A187">
        <v>3.5497231277729587E-4</v>
      </c>
      <c r="B187">
        <v>0.16181529203713296</v>
      </c>
      <c r="C187">
        <f>(B187-'Ejercicio 1'!$H$27)/'Ejercicio 1'!$H$29</f>
        <v>2.4354113266914124</v>
      </c>
      <c r="D187">
        <f t="shared" si="5"/>
        <v>0.92537313432835533</v>
      </c>
      <c r="E187">
        <f t="shared" si="4"/>
        <v>1.442172447107638</v>
      </c>
      <c r="G187">
        <v>2.4354113266914124</v>
      </c>
      <c r="H187">
        <v>1.442172447107638</v>
      </c>
    </row>
    <row r="188" spans="1:8" x14ac:dyDescent="0.25">
      <c r="A188">
        <v>3.1906681658932281E-4</v>
      </c>
      <c r="B188">
        <v>0.16433592683822024</v>
      </c>
      <c r="C188">
        <f>(B188-'Ejercicio 1'!$H$27)/'Ejercicio 1'!$H$29</f>
        <v>2.4782520424887364</v>
      </c>
      <c r="D188">
        <f t="shared" si="5"/>
        <v>0.93034825870646476</v>
      </c>
      <c r="E188">
        <f t="shared" si="4"/>
        <v>1.4783897677746927</v>
      </c>
      <c r="G188">
        <v>2.4782520424887364</v>
      </c>
      <c r="H188">
        <v>1.4783897677746927</v>
      </c>
    </row>
    <row r="189" spans="1:8" x14ac:dyDescent="0.25">
      <c r="A189">
        <v>2.8649211561147824E-4</v>
      </c>
      <c r="B189">
        <v>0.16433592683822162</v>
      </c>
      <c r="C189">
        <f>(B189-'Ejercicio 1'!$H$27)/'Ejercicio 1'!$H$29</f>
        <v>2.47825204248876</v>
      </c>
      <c r="D189">
        <f t="shared" si="5"/>
        <v>0.93532338308457419</v>
      </c>
      <c r="E189">
        <f t="shared" si="4"/>
        <v>1.5166572861404692</v>
      </c>
      <c r="G189">
        <v>2.47825204248876</v>
      </c>
      <c r="H189">
        <v>1.5166572861404692</v>
      </c>
    </row>
    <row r="190" spans="1:8" x14ac:dyDescent="0.25">
      <c r="A190">
        <v>2.5697141747073077E-4</v>
      </c>
      <c r="B190">
        <v>0.16655537050155075</v>
      </c>
      <c r="C190">
        <f>(B190-'Ejercicio 1'!$H$27)/'Ejercicio 1'!$H$29</f>
        <v>2.515973712906006</v>
      </c>
      <c r="D190">
        <f t="shared" si="5"/>
        <v>0.94029850746268362</v>
      </c>
      <c r="E190">
        <f t="shared" si="4"/>
        <v>1.5572843681885382</v>
      </c>
      <c r="G190">
        <v>2.515973712906006</v>
      </c>
      <c r="H190">
        <v>1.5572843681885382</v>
      </c>
    </row>
    <row r="191" spans="1:8" x14ac:dyDescent="0.25">
      <c r="A191">
        <v>2.3024783881145272E-4</v>
      </c>
      <c r="B191">
        <v>0.166555370501552</v>
      </c>
      <c r="C191">
        <f>(B191-'Ejercicio 1'!$H$27)/'Ejercicio 1'!$H$29</f>
        <v>2.5159737129060273</v>
      </c>
      <c r="D191">
        <f t="shared" si="5"/>
        <v>0.94527363184079305</v>
      </c>
      <c r="E191">
        <f t="shared" si="4"/>
        <v>1.6006577837868894</v>
      </c>
      <c r="G191">
        <v>2.5159737129060273</v>
      </c>
      <c r="H191">
        <v>1.6006577837868894</v>
      </c>
    </row>
    <row r="192" spans="1:8" x14ac:dyDescent="0.25">
      <c r="A192">
        <v>2.0608321535992393E-4</v>
      </c>
      <c r="B192">
        <v>0.16845906385444623</v>
      </c>
      <c r="C192">
        <f>(B192-'Ejercicio 1'!$H$27)/'Ejercicio 1'!$H$29</f>
        <v>2.5483288902055783</v>
      </c>
      <c r="D192">
        <f t="shared" si="5"/>
        <v>0.95024875621890248</v>
      </c>
      <c r="E192">
        <f t="shared" si="4"/>
        <v>1.6472703590544855</v>
      </c>
      <c r="G192">
        <v>2.5483288902055783</v>
      </c>
      <c r="H192">
        <v>1.6472703590544855</v>
      </c>
    </row>
    <row r="193" spans="1:8" x14ac:dyDescent="0.25">
      <c r="A193">
        <v>1.8425697405149527E-4</v>
      </c>
      <c r="B193">
        <v>0.16845906385444728</v>
      </c>
      <c r="C193">
        <f>(B193-'Ejercicio 1'!$H$27)/'Ejercicio 1'!$H$29</f>
        <v>2.5483288902055961</v>
      </c>
      <c r="D193">
        <f t="shared" si="5"/>
        <v>0.95522388059701191</v>
      </c>
      <c r="E193">
        <f t="shared" si="4"/>
        <v>1.6977643930643302</v>
      </c>
      <c r="G193">
        <v>2.5483288902055961</v>
      </c>
      <c r="H193">
        <v>1.6977643930643302</v>
      </c>
    </row>
    <row r="194" spans="1:8" x14ac:dyDescent="0.25">
      <c r="A194">
        <v>1.6456506218462611E-4</v>
      </c>
      <c r="B194">
        <v>0.17003438697741202</v>
      </c>
      <c r="C194">
        <f>(B194-'Ejercicio 1'!$H$27)/'Ejercicio 1'!$H$29</f>
        <v>2.5751030862020867</v>
      </c>
      <c r="D194">
        <f t="shared" si="5"/>
        <v>0.96019900497512134</v>
      </c>
      <c r="E194">
        <f t="shared" si="4"/>
        <v>1.7530000992205146</v>
      </c>
      <c r="G194">
        <v>2.5751030862020867</v>
      </c>
      <c r="H194">
        <v>1.7530000992205146</v>
      </c>
    </row>
    <row r="195" spans="1:8" x14ac:dyDescent="0.25">
      <c r="A195">
        <v>1.4681892942748298E-4</v>
      </c>
      <c r="B195">
        <v>0.17003438697741288</v>
      </c>
      <c r="C195">
        <f>(B195-'Ejercicio 1'!$H$27)/'Ejercicio 1'!$H$29</f>
        <v>2.5751030862021014</v>
      </c>
      <c r="D195">
        <f t="shared" si="5"/>
        <v>0.96517412935323077</v>
      </c>
      <c r="E195">
        <f t="shared" ref="E195:E202" si="6">_xlfn.NORM.S.INV(D195)</f>
        <v>1.81416880455744</v>
      </c>
      <c r="G195">
        <v>2.5751030862021014</v>
      </c>
      <c r="H195">
        <v>1.81416880455744</v>
      </c>
    </row>
    <row r="196" spans="1:8" x14ac:dyDescent="0.25">
      <c r="A196">
        <v>1.3084455923040566E-4</v>
      </c>
      <c r="B196">
        <v>0.17127080560263461</v>
      </c>
      <c r="C196">
        <f>(B196-'Ejercicio 1'!$H$27)/'Ejercicio 1'!$H$29</f>
        <v>2.5961172604516967</v>
      </c>
      <c r="D196">
        <f t="shared" ref="D196:D202" si="7">+D195+$D$2</f>
        <v>0.9701492537313402</v>
      </c>
      <c r="E196">
        <f t="shared" si="6"/>
        <v>1.8829917018355524</v>
      </c>
      <c r="G196">
        <v>2.5961172604516967</v>
      </c>
      <c r="H196">
        <v>1.8829917018355524</v>
      </c>
    </row>
    <row r="197" spans="1:8" x14ac:dyDescent="0.25">
      <c r="A197">
        <v>1.1648154680244051E-4</v>
      </c>
      <c r="B197">
        <v>0.17127080560263525</v>
      </c>
      <c r="C197">
        <f>(B197-'Ejercicio 1'!$H$27)/'Ejercicio 1'!$H$29</f>
        <v>2.5961172604517078</v>
      </c>
      <c r="D197">
        <f t="shared" si="7"/>
        <v>0.97512437810944963</v>
      </c>
      <c r="E197">
        <f t="shared" si="6"/>
        <v>1.9620965565587341</v>
      </c>
      <c r="G197">
        <v>2.5961172604517078</v>
      </c>
      <c r="H197">
        <v>1.9620965565587341</v>
      </c>
    </row>
    <row r="198" spans="1:8" x14ac:dyDescent="0.25">
      <c r="A198">
        <v>1.0358222130436818E-4</v>
      </c>
      <c r="B198">
        <v>0.17215999441829694</v>
      </c>
      <c r="C198">
        <f>(B198-'Ejercicio 1'!$H$27)/'Ejercicio 1'!$H$29</f>
        <v>2.6112299159325771</v>
      </c>
      <c r="D198">
        <f t="shared" si="7"/>
        <v>0.98009950248755906</v>
      </c>
      <c r="E198">
        <f t="shared" si="6"/>
        <v>2.0558083275968415</v>
      </c>
      <c r="G198">
        <v>2.6112299159325771</v>
      </c>
      <c r="H198">
        <v>2.0558083275968415</v>
      </c>
    </row>
    <row r="199" spans="1:8" x14ac:dyDescent="0.25">
      <c r="A199">
        <v>9.2010810306621574E-5</v>
      </c>
      <c r="B199">
        <v>0.17215999441829738</v>
      </c>
      <c r="C199">
        <f>(B199-'Ejercicio 1'!$H$27)/'Ejercicio 1'!$H$29</f>
        <v>2.6112299159325847</v>
      </c>
      <c r="D199">
        <f t="shared" si="7"/>
        <v>0.98507462686566849</v>
      </c>
      <c r="E199">
        <f t="shared" si="6"/>
        <v>2.1720651883773505</v>
      </c>
      <c r="G199">
        <v>2.6112299159325847</v>
      </c>
      <c r="H199">
        <v>2.1720651883773505</v>
      </c>
    </row>
    <row r="200" spans="1:8" x14ac:dyDescent="0.25">
      <c r="A200">
        <v>8.1642644870516133E-5</v>
      </c>
      <c r="B200">
        <v>0.17269593520909271</v>
      </c>
      <c r="C200">
        <f>(B200-'Ejercicio 1'!$H$27)/'Ejercicio 1'!$H$29</f>
        <v>2.6203387670413418</v>
      </c>
      <c r="D200">
        <f t="shared" si="7"/>
        <v>0.99004975124377792</v>
      </c>
      <c r="E200">
        <f t="shared" si="6"/>
        <v>2.3282186283806032</v>
      </c>
      <c r="G200">
        <v>2.6203387670413418</v>
      </c>
      <c r="H200">
        <v>2.3282186283806032</v>
      </c>
    </row>
    <row r="201" spans="1:8" x14ac:dyDescent="0.25">
      <c r="A201">
        <v>7.2363403847292275E-5</v>
      </c>
      <c r="B201">
        <v>0.17269593520909293</v>
      </c>
      <c r="C201">
        <f>(B201-'Ejercicio 1'!$H$27)/'Ejercicio 1'!$H$29</f>
        <v>2.6203387670413454</v>
      </c>
      <c r="D201">
        <f t="shared" si="7"/>
        <v>0.99502487562188735</v>
      </c>
      <c r="E201">
        <f t="shared" si="6"/>
        <v>2.5775534637331226</v>
      </c>
      <c r="G201">
        <v>2.6203387670413454</v>
      </c>
      <c r="H201">
        <v>2.5775534637331226</v>
      </c>
    </row>
    <row r="202" spans="1:8" x14ac:dyDescent="0.25">
      <c r="A202">
        <v>6.4068396162911473E-5</v>
      </c>
      <c r="B202">
        <v>0.17287498817395416</v>
      </c>
      <c r="C202">
        <f>(B202-'Ejercicio 1'!$H$27)/'Ejercicio 1'!$H$29</f>
        <v>2.6233819517093426</v>
      </c>
      <c r="D202">
        <f t="shared" si="7"/>
        <v>0.99999999999999678</v>
      </c>
      <c r="E202">
        <f t="shared" si="6"/>
        <v>7.7950304763187308</v>
      </c>
      <c r="G202">
        <v>2.6233819517093426</v>
      </c>
      <c r="H202">
        <v>7.7950304763187308</v>
      </c>
    </row>
  </sheetData>
  <sortState xmlns:xlrd2="http://schemas.microsoft.com/office/spreadsheetml/2017/richdata2" ref="B2:B202">
    <sortCondition ref="B2:B20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DFF8-6241-413C-BB5B-A53D1E6E7589}">
  <dimension ref="A1:I98"/>
  <sheetViews>
    <sheetView workbookViewId="0">
      <selection activeCell="D9" sqref="D9"/>
    </sheetView>
  </sheetViews>
  <sheetFormatPr defaultRowHeight="15" x14ac:dyDescent="0.25"/>
  <cols>
    <col min="4" max="4" width="25.7109375" style="11" bestFit="1" customWidth="1"/>
    <col min="5" max="5" width="12" style="11" bestFit="1" customWidth="1"/>
    <col min="6" max="7" width="11.42578125" style="11" bestFit="1" customWidth="1"/>
    <col min="8" max="9" width="9.140625" style="11"/>
  </cols>
  <sheetData>
    <row r="1" spans="1:9" x14ac:dyDescent="0.25">
      <c r="E1" s="11" t="s">
        <v>47</v>
      </c>
      <c r="G1" s="11">
        <f>SUM(E4:E98)+SUM(H5:H97)</f>
        <v>5.6111868871099216E-2</v>
      </c>
    </row>
    <row r="2" spans="1:9" x14ac:dyDescent="0.25">
      <c r="C2" t="s">
        <v>37</v>
      </c>
      <c r="D2" s="11" t="s">
        <v>39</v>
      </c>
      <c r="F2" s="11" t="s">
        <v>44</v>
      </c>
      <c r="G2" s="11" t="s">
        <v>45</v>
      </c>
    </row>
    <row r="3" spans="1:9" x14ac:dyDescent="0.25">
      <c r="A3" s="10" t="s">
        <v>26</v>
      </c>
      <c r="B3" s="10" t="s">
        <v>25</v>
      </c>
      <c r="C3" t="s">
        <v>36</v>
      </c>
      <c r="D3" s="12" t="s">
        <v>38</v>
      </c>
      <c r="E3" s="12" t="s">
        <v>40</v>
      </c>
      <c r="F3" s="12" t="s">
        <v>41</v>
      </c>
      <c r="G3" s="12" t="s">
        <v>42</v>
      </c>
      <c r="H3" s="12" t="s">
        <v>46</v>
      </c>
      <c r="I3" s="12" t="s">
        <v>43</v>
      </c>
    </row>
    <row r="4" spans="1:9" x14ac:dyDescent="0.25">
      <c r="A4" s="6">
        <v>1929</v>
      </c>
      <c r="B4" s="5">
        <v>1191.124</v>
      </c>
      <c r="C4">
        <f>LN(B4)</f>
        <v>7.0826526781255508</v>
      </c>
      <c r="D4" s="11">
        <v>7.0779270864321964</v>
      </c>
      <c r="E4" s="11">
        <f>(C4-D4)^2</f>
        <v>2.2331216852300131E-5</v>
      </c>
      <c r="I4" s="11">
        <f>C4-D4</f>
        <v>4.7255916933544029E-3</v>
      </c>
    </row>
    <row r="5" spans="1:9" x14ac:dyDescent="0.25">
      <c r="A5" s="6">
        <v>1930</v>
      </c>
      <c r="B5" s="5">
        <v>1089.7850000000001</v>
      </c>
      <c r="C5">
        <f t="shared" ref="C5:D68" si="0">LN(B5)</f>
        <v>6.9937357080608802</v>
      </c>
      <c r="D5" s="11">
        <v>6.9853195663985304</v>
      </c>
      <c r="E5" s="11">
        <f t="shared" ref="E5:E68" si="1">(C5-D5)^2</f>
        <v>7.083144048074056E-5</v>
      </c>
      <c r="F5" s="11">
        <f>D6-D5</f>
        <v>-8.7865157405338401E-2</v>
      </c>
      <c r="G5" s="11">
        <f>D5-D4</f>
        <v>-9.2607520033666013E-2</v>
      </c>
      <c r="H5" s="11">
        <f>(F5-G5)^2</f>
        <v>2.2490003298558377E-5</v>
      </c>
      <c r="I5" s="11">
        <f t="shared" ref="I5:I68" si="2">C5-D5</f>
        <v>8.4161416623498297E-3</v>
      </c>
    </row>
    <row r="6" spans="1:9" x14ac:dyDescent="0.25">
      <c r="A6" s="6">
        <v>1931</v>
      </c>
      <c r="B6" s="5">
        <v>1019.977</v>
      </c>
      <c r="C6">
        <f t="shared" si="0"/>
        <v>6.9275353570044755</v>
      </c>
      <c r="D6" s="11">
        <v>6.897454408993192</v>
      </c>
      <c r="E6" s="11">
        <f t="shared" si="1"/>
        <v>9.0486343325754562E-4</v>
      </c>
      <c r="F6" s="11">
        <f t="shared" ref="F6:F69" si="3">D7-D6</f>
        <v>-7.0070550672239662E-2</v>
      </c>
      <c r="G6" s="11">
        <f t="shared" ref="G6:G69" si="4">D6-D5</f>
        <v>-8.7865157405338401E-2</v>
      </c>
      <c r="H6" s="11">
        <f t="shared" ref="H6:H69" si="5">(F6-G6)^2</f>
        <v>3.1664802878564297E-4</v>
      </c>
      <c r="I6" s="11">
        <f t="shared" si="2"/>
        <v>3.0080948011283581E-2</v>
      </c>
    </row>
    <row r="7" spans="1:9" x14ac:dyDescent="0.25">
      <c r="A7" s="6">
        <v>1932</v>
      </c>
      <c r="B7" s="5">
        <v>888.41399999999999</v>
      </c>
      <c r="C7">
        <f t="shared" si="0"/>
        <v>6.789437850563373</v>
      </c>
      <c r="D7" s="11">
        <v>6.8273838583209523</v>
      </c>
      <c r="E7" s="11">
        <f t="shared" si="1"/>
        <v>1.4398995047382669E-3</v>
      </c>
      <c r="F7" s="11">
        <f t="shared" si="3"/>
        <v>-9.21533445300593E-3</v>
      </c>
      <c r="G7" s="11">
        <f t="shared" si="4"/>
        <v>-7.0070550672239662E-2</v>
      </c>
      <c r="H7" s="11">
        <f t="shared" si="5"/>
        <v>3.7033573410896882E-3</v>
      </c>
      <c r="I7" s="11">
        <f t="shared" si="2"/>
        <v>-3.7946007757579281E-2</v>
      </c>
    </row>
    <row r="8" spans="1:9" x14ac:dyDescent="0.25">
      <c r="A8" s="6">
        <v>1933</v>
      </c>
      <c r="B8" s="5">
        <v>877.43100000000004</v>
      </c>
      <c r="C8">
        <f t="shared" si="0"/>
        <v>6.7769983197696932</v>
      </c>
      <c r="D8" s="11">
        <v>6.8181685238679464</v>
      </c>
      <c r="E8" s="11">
        <f t="shared" si="1"/>
        <v>1.6949857054918177E-3</v>
      </c>
      <c r="F8" s="11">
        <f t="shared" si="3"/>
        <v>5.6871650448018229E-2</v>
      </c>
      <c r="G8" s="11">
        <f t="shared" si="4"/>
        <v>-9.21533445300593E-3</v>
      </c>
      <c r="H8" s="11">
        <f t="shared" si="5"/>
        <v>4.3674895733081956E-3</v>
      </c>
      <c r="I8" s="11">
        <f t="shared" si="2"/>
        <v>-4.1170204098253116E-2</v>
      </c>
    </row>
    <row r="9" spans="1:9" x14ac:dyDescent="0.25">
      <c r="A9" s="6">
        <v>1934</v>
      </c>
      <c r="B9" s="5">
        <v>972.26300000000003</v>
      </c>
      <c r="C9">
        <f t="shared" si="0"/>
        <v>6.8796263439930065</v>
      </c>
      <c r="D9" s="11">
        <v>6.8750401743159646</v>
      </c>
      <c r="E9" s="11">
        <f t="shared" si="1"/>
        <v>2.1032952306619075E-5</v>
      </c>
      <c r="F9" s="11">
        <f t="shared" si="3"/>
        <v>8.6733569638629326E-2</v>
      </c>
      <c r="G9" s="11">
        <f t="shared" si="4"/>
        <v>5.6871650448018229E-2</v>
      </c>
      <c r="H9" s="11">
        <f t="shared" si="5"/>
        <v>8.9173421774658729E-4</v>
      </c>
      <c r="I9" s="11">
        <f t="shared" si="2"/>
        <v>4.5861696770419513E-3</v>
      </c>
    </row>
    <row r="10" spans="1:9" x14ac:dyDescent="0.25">
      <c r="A10" s="6">
        <v>1935</v>
      </c>
      <c r="B10" s="5">
        <v>1058.836</v>
      </c>
      <c r="C10">
        <f t="shared" si="0"/>
        <v>6.9649254705305061</v>
      </c>
      <c r="D10" s="11">
        <v>6.9617737439545939</v>
      </c>
      <c r="E10" s="11">
        <f t="shared" si="1"/>
        <v>9.9333804093114185E-6</v>
      </c>
      <c r="F10" s="11">
        <f t="shared" si="3"/>
        <v>8.4690999310880422E-2</v>
      </c>
      <c r="G10" s="11">
        <f t="shared" si="4"/>
        <v>8.6733569638629326E-2</v>
      </c>
      <c r="H10" s="11">
        <f t="shared" si="5"/>
        <v>4.1720935438002685E-6</v>
      </c>
      <c r="I10" s="11">
        <f t="shared" si="2"/>
        <v>3.1517265759122282E-3</v>
      </c>
    </row>
    <row r="11" spans="1:9" x14ac:dyDescent="0.25">
      <c r="A11" s="6">
        <v>1936</v>
      </c>
      <c r="B11" s="5">
        <v>1195.251</v>
      </c>
      <c r="C11">
        <f t="shared" si="0"/>
        <v>7.0861114841509165</v>
      </c>
      <c r="D11" s="11">
        <v>7.0464647432654743</v>
      </c>
      <c r="E11" s="11">
        <f t="shared" si="1"/>
        <v>1.5718640628373925E-3</v>
      </c>
      <c r="F11" s="11">
        <f t="shared" si="3"/>
        <v>5.3733852945064164E-2</v>
      </c>
      <c r="G11" s="11">
        <f t="shared" si="4"/>
        <v>8.4690999310880422E-2</v>
      </c>
      <c r="H11" s="11">
        <f t="shared" si="5"/>
        <v>9.583449111145707E-4</v>
      </c>
      <c r="I11" s="11">
        <f t="shared" si="2"/>
        <v>3.9646740885442178E-2</v>
      </c>
    </row>
    <row r="12" spans="1:9" x14ac:dyDescent="0.25">
      <c r="A12" s="6">
        <v>1937</v>
      </c>
      <c r="B12" s="5">
        <v>1256.5029999999999</v>
      </c>
      <c r="C12">
        <f t="shared" si="0"/>
        <v>7.1360877445653568</v>
      </c>
      <c r="D12" s="11">
        <v>7.1001985962105385</v>
      </c>
      <c r="E12" s="11">
        <f t="shared" si="1"/>
        <v>1.2880309696341548E-3</v>
      </c>
      <c r="F12" s="11">
        <f t="shared" si="3"/>
        <v>3.3460349809183221E-2</v>
      </c>
      <c r="G12" s="11">
        <f t="shared" si="4"/>
        <v>5.3733852945064164E-2</v>
      </c>
      <c r="H12" s="11">
        <f t="shared" si="5"/>
        <v>4.1101492940057448E-4</v>
      </c>
      <c r="I12" s="11">
        <f t="shared" si="2"/>
        <v>3.5889148354818268E-2</v>
      </c>
    </row>
    <row r="13" spans="1:9" x14ac:dyDescent="0.25">
      <c r="A13" s="6">
        <v>1938</v>
      </c>
      <c r="B13" s="5">
        <v>1214.8689999999999</v>
      </c>
      <c r="C13">
        <f t="shared" si="0"/>
        <v>7.1023915310317287</v>
      </c>
      <c r="D13" s="11">
        <v>7.1336589460197217</v>
      </c>
      <c r="E13" s="11">
        <f t="shared" si="1"/>
        <v>9.7765124003137017E-4</v>
      </c>
      <c r="F13" s="11">
        <f t="shared" si="3"/>
        <v>5.9665070035498147E-2</v>
      </c>
      <c r="G13" s="11">
        <f t="shared" si="4"/>
        <v>3.3460349809183221E-2</v>
      </c>
      <c r="H13" s="11">
        <f t="shared" si="5"/>
        <v>6.8668736213943862E-4</v>
      </c>
      <c r="I13" s="11">
        <f t="shared" si="2"/>
        <v>-3.1267414987993014E-2</v>
      </c>
    </row>
    <row r="14" spans="1:9" x14ac:dyDescent="0.25">
      <c r="A14" s="6">
        <v>1939</v>
      </c>
      <c r="B14" s="5">
        <v>1312.365</v>
      </c>
      <c r="C14">
        <f t="shared" si="0"/>
        <v>7.179586132032763</v>
      </c>
      <c r="D14" s="11">
        <v>7.1933240160552199</v>
      </c>
      <c r="E14" s="11">
        <f t="shared" si="1"/>
        <v>1.8872945741447666E-4</v>
      </c>
      <c r="F14" s="11">
        <f t="shared" si="3"/>
        <v>0.10115763498557939</v>
      </c>
      <c r="G14" s="11">
        <f t="shared" si="4"/>
        <v>5.9665070035498147E-2</v>
      </c>
      <c r="H14" s="11">
        <f t="shared" si="5"/>
        <v>1.7216329461367107E-3</v>
      </c>
      <c r="I14" s="11">
        <f t="shared" si="2"/>
        <v>-1.3737884022456903E-2</v>
      </c>
    </row>
    <row r="15" spans="1:9" x14ac:dyDescent="0.25">
      <c r="A15" s="6">
        <v>1940</v>
      </c>
      <c r="B15" s="5">
        <v>1428.075</v>
      </c>
      <c r="C15">
        <f t="shared" si="0"/>
        <v>7.2640826625287529</v>
      </c>
      <c r="D15" s="11">
        <v>7.2944816510407993</v>
      </c>
      <c r="E15" s="11">
        <f t="shared" si="1"/>
        <v>9.2409850255552686E-4</v>
      </c>
      <c r="F15" s="11">
        <f t="shared" si="3"/>
        <v>0.14417372569039255</v>
      </c>
      <c r="G15" s="11">
        <f t="shared" si="4"/>
        <v>0.10115763498557939</v>
      </c>
      <c r="H15" s="11">
        <f t="shared" si="5"/>
        <v>1.8503840595247131E-3</v>
      </c>
      <c r="I15" s="11">
        <f t="shared" si="2"/>
        <v>-3.0398988512046365E-2</v>
      </c>
    </row>
    <row r="16" spans="1:9" x14ac:dyDescent="0.25">
      <c r="A16" s="6">
        <v>1941</v>
      </c>
      <c r="B16" s="5">
        <v>1681.049</v>
      </c>
      <c r="C16">
        <f t="shared" si="0"/>
        <v>7.4271732822996661</v>
      </c>
      <c r="D16" s="11">
        <v>7.4386553767311918</v>
      </c>
      <c r="E16" s="11">
        <f t="shared" si="1"/>
        <v>1.3183849253447355E-4</v>
      </c>
      <c r="F16" s="11">
        <f t="shared" si="3"/>
        <v>0.15819528465957955</v>
      </c>
      <c r="G16" s="11">
        <f t="shared" si="4"/>
        <v>0.14417372569039255</v>
      </c>
      <c r="H16" s="11">
        <f t="shared" si="5"/>
        <v>1.9660411592638835E-4</v>
      </c>
      <c r="I16" s="11">
        <f t="shared" si="2"/>
        <v>-1.1482094431525702E-2</v>
      </c>
    </row>
    <row r="17" spans="1:9" x14ac:dyDescent="0.25">
      <c r="A17" s="6">
        <v>1942</v>
      </c>
      <c r="B17" s="5">
        <v>1998.5419999999999</v>
      </c>
      <c r="C17">
        <f t="shared" si="0"/>
        <v>7.6001731936923713</v>
      </c>
      <c r="D17" s="11">
        <v>7.5968506613907714</v>
      </c>
      <c r="E17" s="11">
        <f t="shared" si="1"/>
        <v>1.1039220895175104E-5</v>
      </c>
      <c r="F17" s="11">
        <f t="shared" si="3"/>
        <v>0.13168128028374948</v>
      </c>
      <c r="G17" s="11">
        <f t="shared" si="4"/>
        <v>0.15819528465957955</v>
      </c>
      <c r="H17" s="11">
        <f t="shared" si="5"/>
        <v>7.0299242804153607E-4</v>
      </c>
      <c r="I17" s="11">
        <f t="shared" si="2"/>
        <v>3.3225323015999564E-3</v>
      </c>
    </row>
    <row r="18" spans="1:9" x14ac:dyDescent="0.25">
      <c r="A18" s="6">
        <v>1943</v>
      </c>
      <c r="B18" s="5">
        <v>2338.761</v>
      </c>
      <c r="C18">
        <f t="shared" si="0"/>
        <v>7.7573765809444222</v>
      </c>
      <c r="D18" s="11">
        <v>7.7285319416745208</v>
      </c>
      <c r="E18" s="11">
        <f t="shared" si="1"/>
        <v>8.3201321461073385E-4</v>
      </c>
      <c r="F18" s="11">
        <f t="shared" si="3"/>
        <v>6.7915841295092427E-2</v>
      </c>
      <c r="G18" s="11">
        <f t="shared" si="4"/>
        <v>0.13168128028374948</v>
      </c>
      <c r="H18" s="11">
        <f t="shared" si="5"/>
        <v>4.0660312094161453E-3</v>
      </c>
      <c r="I18" s="11">
        <f t="shared" si="2"/>
        <v>2.8844639269901329E-2</v>
      </c>
    </row>
    <row r="19" spans="1:9" x14ac:dyDescent="0.25">
      <c r="A19" s="6">
        <v>1944</v>
      </c>
      <c r="B19" s="5">
        <v>2524.752</v>
      </c>
      <c r="C19">
        <f t="shared" si="0"/>
        <v>7.833898119063992</v>
      </c>
      <c r="D19" s="11">
        <v>7.7964477829696133</v>
      </c>
      <c r="E19" s="11">
        <f t="shared" si="1"/>
        <v>1.4025276735819283E-3</v>
      </c>
      <c r="F19" s="11">
        <f t="shared" si="3"/>
        <v>-4.2763687160132235E-3</v>
      </c>
      <c r="G19" s="11">
        <f t="shared" si="4"/>
        <v>6.7915841295092427E-2</v>
      </c>
      <c r="H19" s="11">
        <f t="shared" si="5"/>
        <v>5.211715186287583E-3</v>
      </c>
      <c r="I19" s="11">
        <f t="shared" si="2"/>
        <v>3.7450336094378756E-2</v>
      </c>
    </row>
    <row r="20" spans="1:9" x14ac:dyDescent="0.25">
      <c r="A20" s="6">
        <v>1945</v>
      </c>
      <c r="B20" s="5">
        <v>2500.0569999999998</v>
      </c>
      <c r="C20">
        <f t="shared" si="0"/>
        <v>7.8240688105963763</v>
      </c>
      <c r="D20" s="11">
        <v>7.7921714142536</v>
      </c>
      <c r="E20" s="11">
        <f t="shared" si="1"/>
        <v>1.0174438934481536E-3</v>
      </c>
      <c r="F20" s="11">
        <f t="shared" si="3"/>
        <v>-4.7532509867195927E-2</v>
      </c>
      <c r="G20" s="11">
        <f t="shared" si="4"/>
        <v>-4.2763687160132235E-3</v>
      </c>
      <c r="H20" s="11">
        <f t="shared" si="5"/>
        <v>1.8710937472910417E-3</v>
      </c>
      <c r="I20" s="11">
        <f t="shared" si="2"/>
        <v>3.1897396342776219E-2</v>
      </c>
    </row>
    <row r="21" spans="1:9" x14ac:dyDescent="0.25">
      <c r="A21" s="6">
        <v>1946</v>
      </c>
      <c r="B21" s="5">
        <v>2209.9110000000001</v>
      </c>
      <c r="C21">
        <f t="shared" si="0"/>
        <v>7.7007075222076677</v>
      </c>
      <c r="D21" s="11">
        <v>7.7446389043864041</v>
      </c>
      <c r="E21" s="11">
        <f t="shared" si="1"/>
        <v>1.9299663401341962E-3</v>
      </c>
      <c r="F21" s="11">
        <f t="shared" si="3"/>
        <v>-3.0114391202675783E-2</v>
      </c>
      <c r="G21" s="11">
        <f t="shared" si="4"/>
        <v>-4.7532509867195927E-2</v>
      </c>
      <c r="H21" s="11">
        <f t="shared" si="5"/>
        <v>3.0339085781130501E-4</v>
      </c>
      <c r="I21" s="11">
        <f t="shared" si="2"/>
        <v>-4.3931382178736378E-2</v>
      </c>
    </row>
    <row r="22" spans="1:9" x14ac:dyDescent="0.25">
      <c r="A22" s="6">
        <v>1947</v>
      </c>
      <c r="B22" s="5">
        <v>2184.614</v>
      </c>
      <c r="C22">
        <f t="shared" si="0"/>
        <v>7.6891944328847428</v>
      </c>
      <c r="D22" s="11">
        <v>7.7145245131837283</v>
      </c>
      <c r="E22" s="11">
        <f t="shared" si="1"/>
        <v>6.4161296795305512E-4</v>
      </c>
      <c r="F22" s="11">
        <f t="shared" si="3"/>
        <v>3.8469273213586064E-3</v>
      </c>
      <c r="G22" s="11">
        <f t="shared" si="4"/>
        <v>-3.0114391202675783E-2</v>
      </c>
      <c r="H22" s="11">
        <f t="shared" si="5"/>
        <v>1.1533711558909213E-3</v>
      </c>
      <c r="I22" s="11">
        <f t="shared" si="2"/>
        <v>-2.5330080298985536E-2</v>
      </c>
    </row>
    <row r="23" spans="1:9" x14ac:dyDescent="0.25">
      <c r="A23" s="6">
        <v>1948</v>
      </c>
      <c r="B23" s="5">
        <v>2274.627</v>
      </c>
      <c r="C23">
        <f t="shared" si="0"/>
        <v>7.7295713618988335</v>
      </c>
      <c r="D23" s="11">
        <v>7.7183714405050869</v>
      </c>
      <c r="E23" s="11">
        <f t="shared" si="1"/>
        <v>1.2543823922610262E-4</v>
      </c>
      <c r="F23" s="11">
        <f t="shared" si="3"/>
        <v>2.9110896141730791E-2</v>
      </c>
      <c r="G23" s="11">
        <f t="shared" si="4"/>
        <v>3.8469273213586064E-3</v>
      </c>
      <c r="H23" s="11">
        <f t="shared" si="5"/>
        <v>6.3826812055673787E-4</v>
      </c>
      <c r="I23" s="11">
        <f t="shared" si="2"/>
        <v>1.1199921393746592E-2</v>
      </c>
    </row>
    <row r="24" spans="1:9" x14ac:dyDescent="0.25">
      <c r="A24" s="6">
        <v>1949</v>
      </c>
      <c r="B24" s="5">
        <v>2261.9279999999999</v>
      </c>
      <c r="C24">
        <f t="shared" si="0"/>
        <v>7.7239728259307459</v>
      </c>
      <c r="D24" s="11">
        <v>7.7474823366468177</v>
      </c>
      <c r="E24" s="11">
        <f t="shared" si="1"/>
        <v>5.5269709410909855E-4</v>
      </c>
      <c r="F24" s="11">
        <f t="shared" si="3"/>
        <v>5.6879546890962196E-2</v>
      </c>
      <c r="G24" s="11">
        <f t="shared" si="4"/>
        <v>2.9110896141730791E-2</v>
      </c>
      <c r="H24" s="11">
        <f t="shared" si="5"/>
        <v>7.7109796443278992E-4</v>
      </c>
      <c r="I24" s="11">
        <f t="shared" si="2"/>
        <v>-2.350951071607188E-2</v>
      </c>
    </row>
    <row r="25" spans="1:9" x14ac:dyDescent="0.25">
      <c r="A25" s="6">
        <v>1950</v>
      </c>
      <c r="B25" s="5">
        <v>2458.5320000000002</v>
      </c>
      <c r="C25">
        <f t="shared" si="0"/>
        <v>7.8073197028339933</v>
      </c>
      <c r="D25" s="11">
        <v>7.8043618835377799</v>
      </c>
      <c r="E25" s="11">
        <f t="shared" si="1"/>
        <v>8.7486949890524238E-6</v>
      </c>
      <c r="F25" s="11">
        <f t="shared" si="3"/>
        <v>6.3614465904221262E-2</v>
      </c>
      <c r="G25" s="11">
        <f t="shared" si="4"/>
        <v>5.6879546890962196E-2</v>
      </c>
      <c r="H25" s="11">
        <f t="shared" si="5"/>
        <v>4.5359134115158477E-5</v>
      </c>
      <c r="I25" s="11">
        <f t="shared" si="2"/>
        <v>2.9578192962134153E-3</v>
      </c>
    </row>
    <row r="26" spans="1:9" x14ac:dyDescent="0.25">
      <c r="A26" s="6">
        <v>1951</v>
      </c>
      <c r="B26" s="5">
        <v>2656.32</v>
      </c>
      <c r="C26">
        <f t="shared" si="0"/>
        <v>7.8846969852666708</v>
      </c>
      <c r="D26" s="11">
        <v>7.8679763494420012</v>
      </c>
      <c r="E26" s="11">
        <f t="shared" si="1"/>
        <v>2.7957966238122611E-4</v>
      </c>
      <c r="F26" s="11">
        <f t="shared" si="3"/>
        <v>5.2248063056298477E-2</v>
      </c>
      <c r="G26" s="11">
        <f t="shared" si="4"/>
        <v>6.3614465904221262E-2</v>
      </c>
      <c r="H26" s="11">
        <f t="shared" si="5"/>
        <v>1.291951137012672E-4</v>
      </c>
      <c r="I26" s="11">
        <f t="shared" si="2"/>
        <v>1.672063582466965E-2</v>
      </c>
    </row>
    <row r="27" spans="1:9" x14ac:dyDescent="0.25">
      <c r="A27" s="6">
        <v>1952</v>
      </c>
      <c r="B27" s="5">
        <v>2764.8029999999999</v>
      </c>
      <c r="C27">
        <f t="shared" si="0"/>
        <v>7.9247246636785924</v>
      </c>
      <c r="D27" s="11">
        <v>7.9202244124982997</v>
      </c>
      <c r="E27" s="11">
        <f t="shared" si="1"/>
        <v>2.0252260685726161E-5</v>
      </c>
      <c r="F27" s="11">
        <f t="shared" si="3"/>
        <v>3.9363088186727069E-2</v>
      </c>
      <c r="G27" s="11">
        <f t="shared" si="4"/>
        <v>5.2248063056298477E-2</v>
      </c>
      <c r="H27" s="11">
        <f t="shared" si="5"/>
        <v>1.6602257738948674E-4</v>
      </c>
      <c r="I27" s="11">
        <f t="shared" si="2"/>
        <v>4.5002511802927359E-3</v>
      </c>
    </row>
    <row r="28" spans="1:9" x14ac:dyDescent="0.25">
      <c r="A28" s="6">
        <v>1953</v>
      </c>
      <c r="B28" s="5">
        <v>2894.4110000000001</v>
      </c>
      <c r="C28">
        <f t="shared" si="0"/>
        <v>7.9705369150760426</v>
      </c>
      <c r="D28" s="11">
        <v>7.9595875006850267</v>
      </c>
      <c r="E28" s="11">
        <f t="shared" si="1"/>
        <v>1.1988967550618437E-4</v>
      </c>
      <c r="F28" s="11">
        <f t="shared" si="3"/>
        <v>2.9468420506608695E-2</v>
      </c>
      <c r="G28" s="11">
        <f t="shared" si="4"/>
        <v>3.9363088186727069E-2</v>
      </c>
      <c r="H28" s="11">
        <f t="shared" si="5"/>
        <v>9.7904448499979129E-5</v>
      </c>
      <c r="I28" s="11">
        <f t="shared" si="2"/>
        <v>1.0949414391015821E-2</v>
      </c>
    </row>
    <row r="29" spans="1:9" x14ac:dyDescent="0.25">
      <c r="A29" s="6">
        <v>1954</v>
      </c>
      <c r="B29" s="5">
        <v>2877.7080000000001</v>
      </c>
      <c r="C29">
        <f t="shared" si="0"/>
        <v>7.9647494229531972</v>
      </c>
      <c r="D29" s="11">
        <v>7.9890559211916354</v>
      </c>
      <c r="E29" s="11">
        <f t="shared" si="1"/>
        <v>5.9080585661520045E-4</v>
      </c>
      <c r="F29" s="11">
        <f t="shared" si="3"/>
        <v>3.338490961079188E-2</v>
      </c>
      <c r="G29" s="11">
        <f t="shared" si="4"/>
        <v>2.9468420506608695E-2</v>
      </c>
      <c r="H29" s="11">
        <f t="shared" si="5"/>
        <v>1.5338886903185609E-5</v>
      </c>
      <c r="I29" s="11">
        <f t="shared" si="2"/>
        <v>-2.4306498238438223E-2</v>
      </c>
    </row>
    <row r="30" spans="1:9" x14ac:dyDescent="0.25">
      <c r="A30" s="6">
        <v>1955</v>
      </c>
      <c r="B30" s="5">
        <v>3083.0259999999998</v>
      </c>
      <c r="C30">
        <f t="shared" si="0"/>
        <v>8.0336668611947353</v>
      </c>
      <c r="D30" s="11">
        <v>8.0224408308024273</v>
      </c>
      <c r="E30" s="11">
        <f t="shared" si="1"/>
        <v>1.2602375836902205E-4</v>
      </c>
      <c r="F30" s="11">
        <f t="shared" si="3"/>
        <v>2.672816821817392E-2</v>
      </c>
      <c r="G30" s="11">
        <f t="shared" si="4"/>
        <v>3.338490961079188E-2</v>
      </c>
      <c r="H30" s="11">
        <f t="shared" si="5"/>
        <v>4.4312205968193292E-5</v>
      </c>
      <c r="I30" s="11">
        <f t="shared" si="2"/>
        <v>1.1226030392307962E-2</v>
      </c>
    </row>
    <row r="31" spans="1:9" x14ac:dyDescent="0.25">
      <c r="A31" s="6">
        <v>1956</v>
      </c>
      <c r="B31" s="5">
        <v>3148.7649999999999</v>
      </c>
      <c r="C31">
        <f t="shared" si="0"/>
        <v>8.0547655914506304</v>
      </c>
      <c r="D31" s="11">
        <v>8.0491689990206012</v>
      </c>
      <c r="E31" s="11">
        <f t="shared" si="1"/>
        <v>3.1321846827860039E-5</v>
      </c>
      <c r="F31" s="11">
        <f t="shared" si="3"/>
        <v>2.0608371521618096E-2</v>
      </c>
      <c r="G31" s="11">
        <f t="shared" si="4"/>
        <v>2.672816821817392E-2</v>
      </c>
      <c r="H31" s="11">
        <f t="shared" si="5"/>
        <v>3.7451911607175575E-5</v>
      </c>
      <c r="I31" s="11">
        <f t="shared" si="2"/>
        <v>5.5965924300291903E-3</v>
      </c>
    </row>
    <row r="32" spans="1:9" x14ac:dyDescent="0.25">
      <c r="A32" s="6">
        <v>1957</v>
      </c>
      <c r="B32" s="5">
        <v>3215.0650000000001</v>
      </c>
      <c r="C32">
        <f t="shared" si="0"/>
        <v>8.0756028541967382</v>
      </c>
      <c r="D32" s="11">
        <v>8.0697773705422193</v>
      </c>
      <c r="E32" s="11">
        <f t="shared" si="1"/>
        <v>3.3936259809066278E-5</v>
      </c>
      <c r="F32" s="11">
        <f t="shared" si="3"/>
        <v>2.0621391189436622E-2</v>
      </c>
      <c r="G32" s="11">
        <f t="shared" si="4"/>
        <v>2.0608371521618096E-2</v>
      </c>
      <c r="H32" s="11">
        <f t="shared" si="5"/>
        <v>1.6951175010475388E-10</v>
      </c>
      <c r="I32" s="11">
        <f t="shared" si="2"/>
        <v>5.8254836545188482E-3</v>
      </c>
    </row>
    <row r="33" spans="1:9" x14ac:dyDescent="0.25">
      <c r="A33" s="6">
        <v>1958</v>
      </c>
      <c r="B33" s="5">
        <v>3191.2159999999999</v>
      </c>
      <c r="C33">
        <f t="shared" si="0"/>
        <v>8.0681573143665446</v>
      </c>
      <c r="D33" s="11">
        <v>8.090398761731656</v>
      </c>
      <c r="E33" s="11">
        <f t="shared" si="1"/>
        <v>4.9468198089501882E-4</v>
      </c>
      <c r="F33" s="11">
        <f t="shared" si="3"/>
        <v>3.259658807371224E-2</v>
      </c>
      <c r="G33" s="11">
        <f t="shared" si="4"/>
        <v>2.0621391189436622E-2</v>
      </c>
      <c r="H33" s="11">
        <f t="shared" si="5"/>
        <v>1.4340534041716447E-4</v>
      </c>
      <c r="I33" s="11">
        <f t="shared" si="2"/>
        <v>-2.2241447365111355E-2</v>
      </c>
    </row>
    <row r="34" spans="1:9" x14ac:dyDescent="0.25">
      <c r="A34" s="6">
        <v>1959</v>
      </c>
      <c r="B34" s="5">
        <v>3412.4209999999998</v>
      </c>
      <c r="C34">
        <f t="shared" si="0"/>
        <v>8.1351772890420957</v>
      </c>
      <c r="D34" s="11">
        <v>8.1229953498053682</v>
      </c>
      <c r="E34" s="11">
        <f t="shared" si="1"/>
        <v>1.4839964356732103E-4</v>
      </c>
      <c r="F34" s="11">
        <f t="shared" si="3"/>
        <v>3.4196222448056091E-2</v>
      </c>
      <c r="G34" s="11">
        <f t="shared" si="4"/>
        <v>3.259658807371224E-2</v>
      </c>
      <c r="H34" s="11">
        <f t="shared" si="5"/>
        <v>2.5588301315824407E-6</v>
      </c>
      <c r="I34" s="11">
        <f t="shared" si="2"/>
        <v>1.2181939236727501E-2</v>
      </c>
    </row>
    <row r="35" spans="1:9" x14ac:dyDescent="0.25">
      <c r="A35" s="6">
        <v>1960</v>
      </c>
      <c r="B35" s="5">
        <v>3500.2719999999999</v>
      </c>
      <c r="C35">
        <f t="shared" si="0"/>
        <v>8.1605959587436203</v>
      </c>
      <c r="D35" s="11">
        <v>8.1571915722534243</v>
      </c>
      <c r="E35" s="11">
        <f t="shared" si="1"/>
        <v>1.1589847374629256E-5</v>
      </c>
      <c r="F35" s="11">
        <f t="shared" si="3"/>
        <v>3.7581667807103258E-2</v>
      </c>
      <c r="G35" s="11">
        <f t="shared" si="4"/>
        <v>3.4196222448056091E-2</v>
      </c>
      <c r="H35" s="11">
        <f t="shared" si="5"/>
        <v>1.1461240279094008E-5</v>
      </c>
      <c r="I35" s="11">
        <f t="shared" si="2"/>
        <v>3.4043864901960319E-3</v>
      </c>
    </row>
    <row r="36" spans="1:9" x14ac:dyDescent="0.25">
      <c r="A36" s="6">
        <v>1961</v>
      </c>
      <c r="B36" s="5">
        <v>3590.0659999999998</v>
      </c>
      <c r="C36">
        <f t="shared" si="0"/>
        <v>8.1859258657144469</v>
      </c>
      <c r="D36" s="11">
        <v>8.1947732400605275</v>
      </c>
      <c r="E36" s="11">
        <f t="shared" si="1"/>
        <v>7.8276032819685616E-5</v>
      </c>
      <c r="F36" s="11">
        <f t="shared" si="3"/>
        <v>4.6113455464508846E-2</v>
      </c>
      <c r="G36" s="11">
        <f t="shared" si="4"/>
        <v>3.7581667807103258E-2</v>
      </c>
      <c r="H36" s="11">
        <f t="shared" si="5"/>
        <v>7.2791400631058318E-5</v>
      </c>
      <c r="I36" s="11">
        <f t="shared" si="2"/>
        <v>-8.8473743460806276E-3</v>
      </c>
    </row>
    <row r="37" spans="1:9" x14ac:dyDescent="0.25">
      <c r="A37" s="6">
        <v>1962</v>
      </c>
      <c r="B37" s="5">
        <v>3810.1239999999998</v>
      </c>
      <c r="C37">
        <f t="shared" si="0"/>
        <v>8.2454170135228981</v>
      </c>
      <c r="D37" s="11">
        <v>8.2408866955250364</v>
      </c>
      <c r="E37" s="11">
        <f t="shared" si="1"/>
        <v>2.0523781161750038E-5</v>
      </c>
      <c r="F37" s="11">
        <f t="shared" si="3"/>
        <v>5.0800559029656966E-2</v>
      </c>
      <c r="G37" s="11">
        <f t="shared" si="4"/>
        <v>4.6113455464508846E-2</v>
      </c>
      <c r="H37" s="11">
        <f t="shared" si="5"/>
        <v>2.1968939830424223E-5</v>
      </c>
      <c r="I37" s="11">
        <f t="shared" si="2"/>
        <v>4.5303179978617436E-3</v>
      </c>
    </row>
    <row r="38" spans="1:9" x14ac:dyDescent="0.25">
      <c r="A38" s="6">
        <v>1963</v>
      </c>
      <c r="B38" s="5">
        <v>3976.1419999999998</v>
      </c>
      <c r="C38">
        <f t="shared" si="0"/>
        <v>8.2880672814244392</v>
      </c>
      <c r="D38" s="11">
        <v>8.2916872545546934</v>
      </c>
      <c r="E38" s="11">
        <f t="shared" si="1"/>
        <v>1.3104205463762354E-5</v>
      </c>
      <c r="F38" s="11">
        <f t="shared" si="3"/>
        <v>5.6204182658611046E-2</v>
      </c>
      <c r="G38" s="11">
        <f t="shared" si="4"/>
        <v>5.0800559029656966E-2</v>
      </c>
      <c r="H38" s="11">
        <f t="shared" si="5"/>
        <v>2.9199148323390855E-5</v>
      </c>
      <c r="I38" s="11">
        <f t="shared" si="2"/>
        <v>-3.6199731302541949E-3</v>
      </c>
    </row>
    <row r="39" spans="1:9" x14ac:dyDescent="0.25">
      <c r="A39" s="6">
        <v>1964</v>
      </c>
      <c r="B39" s="5">
        <v>4205.277</v>
      </c>
      <c r="C39">
        <f t="shared" si="0"/>
        <v>8.344095444197027</v>
      </c>
      <c r="D39" s="11">
        <v>8.3478914372133044</v>
      </c>
      <c r="E39" s="11">
        <f t="shared" si="1"/>
        <v>1.4409562979626956E-5</v>
      </c>
      <c r="F39" s="11">
        <f t="shared" si="3"/>
        <v>5.8586923553411552E-2</v>
      </c>
      <c r="G39" s="11">
        <f t="shared" si="4"/>
        <v>5.6204182658611046E-2</v>
      </c>
      <c r="H39" s="11">
        <f t="shared" si="5"/>
        <v>5.677454171754715E-6</v>
      </c>
      <c r="I39" s="11">
        <f t="shared" si="2"/>
        <v>-3.7959930162774214E-3</v>
      </c>
    </row>
    <row r="40" spans="1:9" x14ac:dyDescent="0.25">
      <c r="A40" s="6">
        <v>1965</v>
      </c>
      <c r="B40" s="5">
        <v>4478.5550000000003</v>
      </c>
      <c r="C40">
        <f t="shared" si="0"/>
        <v>8.407055728737463</v>
      </c>
      <c r="D40" s="11">
        <v>8.406478360766716</v>
      </c>
      <c r="E40" s="11">
        <f t="shared" si="1"/>
        <v>3.3335377364454748E-7</v>
      </c>
      <c r="F40" s="11">
        <f t="shared" si="3"/>
        <v>5.4030140278349847E-2</v>
      </c>
      <c r="G40" s="11">
        <f t="shared" si="4"/>
        <v>5.8586923553411552E-2</v>
      </c>
      <c r="H40" s="11">
        <f t="shared" si="5"/>
        <v>2.0764273815882074E-5</v>
      </c>
      <c r="I40" s="11">
        <f t="shared" si="2"/>
        <v>5.7736797074703361E-4</v>
      </c>
    </row>
    <row r="41" spans="1:9" x14ac:dyDescent="0.25">
      <c r="A41" s="6">
        <v>1966</v>
      </c>
      <c r="B41" s="5">
        <v>4773.9309999999996</v>
      </c>
      <c r="C41">
        <f t="shared" si="0"/>
        <v>8.4709253535056792</v>
      </c>
      <c r="D41" s="11">
        <v>8.4605085010450658</v>
      </c>
      <c r="E41" s="11">
        <f t="shared" si="1"/>
        <v>1.0851081518618771E-4</v>
      </c>
      <c r="F41" s="11">
        <f t="shared" si="3"/>
        <v>4.322898415598786E-2</v>
      </c>
      <c r="G41" s="11">
        <f t="shared" si="4"/>
        <v>5.4030140278349847E-2</v>
      </c>
      <c r="H41" s="11">
        <f t="shared" si="5"/>
        <v>1.1666497357963785E-4</v>
      </c>
      <c r="I41" s="11">
        <f t="shared" si="2"/>
        <v>1.0416852460613413E-2</v>
      </c>
    </row>
    <row r="42" spans="1:9" x14ac:dyDescent="0.25">
      <c r="A42" s="6">
        <v>1967</v>
      </c>
      <c r="B42" s="5">
        <v>4904.8639999999996</v>
      </c>
      <c r="C42">
        <f t="shared" si="0"/>
        <v>8.4979826448056901</v>
      </c>
      <c r="D42" s="11">
        <v>8.5037374852010537</v>
      </c>
      <c r="E42" s="11">
        <f t="shared" si="1"/>
        <v>3.31181879761082E-5</v>
      </c>
      <c r="F42" s="11">
        <f t="shared" si="3"/>
        <v>3.6509089189321386E-2</v>
      </c>
      <c r="G42" s="11">
        <f t="shared" si="4"/>
        <v>4.322898415598786E-2</v>
      </c>
      <c r="H42" s="11">
        <f t="shared" si="5"/>
        <v>4.5156988363029399E-5</v>
      </c>
      <c r="I42" s="11">
        <f t="shared" si="2"/>
        <v>-5.7548403953635585E-3</v>
      </c>
    </row>
    <row r="43" spans="1:9" x14ac:dyDescent="0.25">
      <c r="A43" s="6">
        <v>1968</v>
      </c>
      <c r="B43" s="5">
        <v>5145.9139999999998</v>
      </c>
      <c r="C43">
        <f t="shared" si="0"/>
        <v>8.5459582806927141</v>
      </c>
      <c r="D43" s="11">
        <v>8.540246574390375</v>
      </c>
      <c r="E43" s="11">
        <f t="shared" si="1"/>
        <v>3.2623588884179981E-5</v>
      </c>
      <c r="F43" s="11">
        <f t="shared" si="3"/>
        <v>2.7942436806405624E-2</v>
      </c>
      <c r="G43" s="11">
        <f t="shared" si="4"/>
        <v>3.6509089189321386E-2</v>
      </c>
      <c r="H43" s="11">
        <f t="shared" si="5"/>
        <v>7.3387533049716313E-5</v>
      </c>
      <c r="I43" s="11">
        <f t="shared" si="2"/>
        <v>5.7117063023390813E-3</v>
      </c>
    </row>
    <row r="44" spans="1:9" x14ac:dyDescent="0.25">
      <c r="A44" s="6">
        <v>1969</v>
      </c>
      <c r="B44" s="5">
        <v>5306.5940000000001</v>
      </c>
      <c r="C44">
        <f t="shared" si="0"/>
        <v>8.5767054771691704</v>
      </c>
      <c r="D44" s="11">
        <v>8.5681890111967807</v>
      </c>
      <c r="E44" s="11">
        <f t="shared" si="1"/>
        <v>7.2530192658872537E-5</v>
      </c>
      <c r="F44" s="11">
        <f t="shared" si="3"/>
        <v>2.317834705955768E-2</v>
      </c>
      <c r="G44" s="11">
        <f t="shared" si="4"/>
        <v>2.7942436806405624E-2</v>
      </c>
      <c r="H44" s="11">
        <f t="shared" si="5"/>
        <v>2.2696551116021706E-5</v>
      </c>
      <c r="I44" s="11">
        <f t="shared" si="2"/>
        <v>8.5164659723897529E-3</v>
      </c>
    </row>
    <row r="45" spans="1:9" x14ac:dyDescent="0.25">
      <c r="A45" s="6">
        <v>1970</v>
      </c>
      <c r="B45" s="5">
        <v>5316.3909999999996</v>
      </c>
      <c r="C45">
        <f t="shared" si="0"/>
        <v>8.5785499686708668</v>
      </c>
      <c r="D45" s="11">
        <v>8.5913673582563383</v>
      </c>
      <c r="E45" s="11">
        <f t="shared" si="1"/>
        <v>1.6428547578575369E-4</v>
      </c>
      <c r="F45" s="11">
        <f t="shared" si="3"/>
        <v>3.0712032347858909E-2</v>
      </c>
      <c r="G45" s="11">
        <f t="shared" si="4"/>
        <v>2.317834705955768E-2</v>
      </c>
      <c r="H45" s="11">
        <f t="shared" si="5"/>
        <v>5.675641402316636E-5</v>
      </c>
      <c r="I45" s="11">
        <f t="shared" si="2"/>
        <v>-1.2817389585471517E-2</v>
      </c>
    </row>
    <row r="46" spans="1:9" x14ac:dyDescent="0.25">
      <c r="A46" s="6">
        <v>1971</v>
      </c>
      <c r="B46" s="5">
        <v>5491.4449999999997</v>
      </c>
      <c r="C46">
        <f t="shared" si="0"/>
        <v>8.6109467056997779</v>
      </c>
      <c r="D46" s="11">
        <v>8.6220793906041973</v>
      </c>
      <c r="E46" s="11">
        <f t="shared" si="1"/>
        <v>1.2393667318108583E-4</v>
      </c>
      <c r="F46" s="11">
        <f t="shared" si="3"/>
        <v>3.7725974041514121E-2</v>
      </c>
      <c r="G46" s="11">
        <f t="shared" si="4"/>
        <v>3.0712032347858909E-2</v>
      </c>
      <c r="H46" s="11">
        <f t="shared" si="5"/>
        <v>4.9195378081994951E-5</v>
      </c>
      <c r="I46" s="11">
        <f t="shared" si="2"/>
        <v>-1.1132684904419321E-2</v>
      </c>
    </row>
    <row r="47" spans="1:9" x14ac:dyDescent="0.25">
      <c r="A47" s="6">
        <v>1972</v>
      </c>
      <c r="B47" s="5">
        <v>5780.0479999999998</v>
      </c>
      <c r="C47">
        <f t="shared" si="0"/>
        <v>8.6621672661302114</v>
      </c>
      <c r="D47" s="11">
        <v>8.6598053646457114</v>
      </c>
      <c r="E47" s="11">
        <f t="shared" si="1"/>
        <v>5.5785786224832814E-6</v>
      </c>
      <c r="F47" s="11">
        <f t="shared" si="3"/>
        <v>3.3003421589867799E-2</v>
      </c>
      <c r="G47" s="11">
        <f t="shared" si="4"/>
        <v>3.7725974041514121E-2</v>
      </c>
      <c r="H47" s="11">
        <f t="shared" si="5"/>
        <v>2.2302501658550689E-5</v>
      </c>
      <c r="I47" s="11">
        <f t="shared" si="2"/>
        <v>2.3619014844999953E-3</v>
      </c>
    </row>
    <row r="48" spans="1:9" x14ac:dyDescent="0.25">
      <c r="A48" s="6">
        <v>1973</v>
      </c>
      <c r="B48" s="5">
        <v>6106.3710000000001</v>
      </c>
      <c r="C48">
        <f t="shared" si="0"/>
        <v>8.7170879313573018</v>
      </c>
      <c r="D48" s="11">
        <v>8.6928087862355792</v>
      </c>
      <c r="E48" s="11">
        <f t="shared" si="1"/>
        <v>5.8947688784166533E-4</v>
      </c>
      <c r="F48" s="11">
        <f t="shared" si="3"/>
        <v>1.8794430671968954E-2</v>
      </c>
      <c r="G48" s="11">
        <f t="shared" si="4"/>
        <v>3.3003421589867799E-2</v>
      </c>
      <c r="H48" s="11">
        <f t="shared" si="5"/>
        <v>2.0189542290493186E-4</v>
      </c>
      <c r="I48" s="11">
        <f t="shared" si="2"/>
        <v>2.4279145121722578E-2</v>
      </c>
    </row>
    <row r="49" spans="1:9" x14ac:dyDescent="0.25">
      <c r="A49" s="6">
        <v>1974</v>
      </c>
      <c r="B49" s="5">
        <v>6073.3630000000003</v>
      </c>
      <c r="C49">
        <f t="shared" si="0"/>
        <v>8.7116677668759515</v>
      </c>
      <c r="D49" s="11">
        <v>8.7116032169075481</v>
      </c>
      <c r="E49" s="11">
        <f t="shared" si="1"/>
        <v>4.1666984208704923E-9</v>
      </c>
      <c r="F49" s="11">
        <f t="shared" si="3"/>
        <v>1.9298280972664728E-2</v>
      </c>
      <c r="G49" s="11">
        <f t="shared" si="4"/>
        <v>1.8794430671968954E-2</v>
      </c>
      <c r="H49" s="11">
        <f t="shared" si="5"/>
        <v>2.5386512551122185E-7</v>
      </c>
      <c r="I49" s="11">
        <f t="shared" si="2"/>
        <v>6.454996840332683E-5</v>
      </c>
    </row>
    <row r="50" spans="1:9" x14ac:dyDescent="0.25">
      <c r="A50" s="6">
        <v>1975</v>
      </c>
      <c r="B50" s="5">
        <v>6060.875</v>
      </c>
      <c r="C50">
        <f t="shared" si="0"/>
        <v>8.7096094580791519</v>
      </c>
      <c r="D50" s="11">
        <v>8.7309014978802129</v>
      </c>
      <c r="E50" s="11">
        <f t="shared" si="1"/>
        <v>4.5335095888996492E-4</v>
      </c>
      <c r="F50" s="11">
        <f t="shared" si="3"/>
        <v>3.4619837240049023E-2</v>
      </c>
      <c r="G50" s="11">
        <f t="shared" si="4"/>
        <v>1.9298280972664728E-2</v>
      </c>
      <c r="H50" s="11">
        <f t="shared" si="5"/>
        <v>2.3475008645462299E-4</v>
      </c>
      <c r="I50" s="11">
        <f t="shared" si="2"/>
        <v>-2.129203980106098E-2</v>
      </c>
    </row>
    <row r="51" spans="1:9" x14ac:dyDescent="0.25">
      <c r="A51" s="6">
        <v>1976</v>
      </c>
      <c r="B51" s="5">
        <v>6387.4369999999999</v>
      </c>
      <c r="C51">
        <f t="shared" si="0"/>
        <v>8.7620883714496216</v>
      </c>
      <c r="D51" s="11">
        <v>8.7655213351202619</v>
      </c>
      <c r="E51" s="11">
        <f t="shared" si="1"/>
        <v>1.1785239563935961E-5</v>
      </c>
      <c r="F51" s="11">
        <f t="shared" si="3"/>
        <v>4.3356896668937495E-2</v>
      </c>
      <c r="G51" s="11">
        <f t="shared" si="4"/>
        <v>3.4619837240049023E-2</v>
      </c>
      <c r="H51" s="11">
        <f t="shared" si="5"/>
        <v>7.6336207463928953E-5</v>
      </c>
      <c r="I51" s="11">
        <f t="shared" si="2"/>
        <v>-3.4329636706402766E-3</v>
      </c>
    </row>
    <row r="52" spans="1:9" x14ac:dyDescent="0.25">
      <c r="A52" s="6">
        <v>1977</v>
      </c>
      <c r="B52" s="5">
        <v>6682.8040000000001</v>
      </c>
      <c r="C52">
        <f t="shared" si="0"/>
        <v>8.8072929389349497</v>
      </c>
      <c r="D52" s="11">
        <v>8.8088782317891994</v>
      </c>
      <c r="E52" s="11">
        <f t="shared" si="1"/>
        <v>2.513153433735119E-6</v>
      </c>
      <c r="F52" s="11">
        <f t="shared" si="3"/>
        <v>4.2004784164632269E-2</v>
      </c>
      <c r="G52" s="11">
        <f t="shared" si="4"/>
        <v>4.3356896668937495E-2</v>
      </c>
      <c r="H52" s="11">
        <f t="shared" si="5"/>
        <v>1.8282082242985475E-6</v>
      </c>
      <c r="I52" s="11">
        <f t="shared" si="2"/>
        <v>-1.5852928542496869E-3</v>
      </c>
    </row>
    <row r="53" spans="1:9" x14ac:dyDescent="0.25">
      <c r="A53" s="6">
        <v>1978</v>
      </c>
      <c r="B53" s="5">
        <v>7052.7110000000002</v>
      </c>
      <c r="C53">
        <f t="shared" si="0"/>
        <v>8.8611673608972303</v>
      </c>
      <c r="D53" s="11">
        <v>8.8508830159538316</v>
      </c>
      <c r="E53" s="11">
        <f t="shared" si="1"/>
        <v>1.0576775091481028E-4</v>
      </c>
      <c r="F53" s="11">
        <f t="shared" si="3"/>
        <v>2.8885757668303924E-2</v>
      </c>
      <c r="G53" s="11">
        <f t="shared" si="4"/>
        <v>4.2004784164632269E-2</v>
      </c>
      <c r="H53" s="11">
        <f t="shared" si="5"/>
        <v>1.7210885621136518E-4</v>
      </c>
      <c r="I53" s="11">
        <f t="shared" si="2"/>
        <v>1.0284344943398693E-2</v>
      </c>
    </row>
    <row r="54" spans="1:9" x14ac:dyDescent="0.25">
      <c r="A54" s="6">
        <v>1979</v>
      </c>
      <c r="B54" s="5">
        <v>7275.9989999999998</v>
      </c>
      <c r="C54">
        <f t="shared" si="0"/>
        <v>8.8923364021998506</v>
      </c>
      <c r="D54" s="11">
        <v>8.8797687736221356</v>
      </c>
      <c r="E54" s="11">
        <f t="shared" si="1"/>
        <v>1.5794528806739835E-4</v>
      </c>
      <c r="F54" s="11">
        <f t="shared" si="3"/>
        <v>1.4307477632273802E-2</v>
      </c>
      <c r="G54" s="11">
        <f t="shared" si="4"/>
        <v>2.8885757668303924E-2</v>
      </c>
      <c r="H54" s="11">
        <f t="shared" si="5"/>
        <v>2.1252624880891443E-4</v>
      </c>
      <c r="I54" s="11">
        <f t="shared" si="2"/>
        <v>1.2567628577714984E-2</v>
      </c>
    </row>
    <row r="55" spans="1:9" x14ac:dyDescent="0.25">
      <c r="A55" s="6">
        <v>1980</v>
      </c>
      <c r="B55" s="5">
        <v>7257.3159999999998</v>
      </c>
      <c r="C55">
        <f t="shared" si="0"/>
        <v>8.889765342494373</v>
      </c>
      <c r="D55" s="11">
        <v>8.8940762512544094</v>
      </c>
      <c r="E55" s="11">
        <f t="shared" si="1"/>
        <v>1.8583934337358308E-5</v>
      </c>
      <c r="F55" s="11">
        <f t="shared" si="3"/>
        <v>1.0679906415518303E-2</v>
      </c>
      <c r="G55" s="11">
        <f t="shared" si="4"/>
        <v>1.4307477632273802E-2</v>
      </c>
      <c r="H55" s="11">
        <f t="shared" si="5"/>
        <v>1.3159272932632968E-5</v>
      </c>
      <c r="I55" s="11">
        <f t="shared" si="2"/>
        <v>-4.3109087600363694E-3</v>
      </c>
    </row>
    <row r="56" spans="1:9" x14ac:dyDescent="0.25">
      <c r="A56" s="6">
        <v>1981</v>
      </c>
      <c r="B56" s="5">
        <v>7441.4849999999997</v>
      </c>
      <c r="C56">
        <f t="shared" si="0"/>
        <v>8.9148257046845458</v>
      </c>
      <c r="D56" s="11">
        <v>8.9047561576699277</v>
      </c>
      <c r="E56" s="11">
        <f t="shared" si="1"/>
        <v>1.0139577707960533E-4</v>
      </c>
      <c r="F56" s="11">
        <f t="shared" si="3"/>
        <v>1.3711425765285057E-2</v>
      </c>
      <c r="G56" s="11">
        <f t="shared" si="4"/>
        <v>1.0679906415518303E-2</v>
      </c>
      <c r="H56" s="11">
        <f t="shared" si="5"/>
        <v>9.1901095680102401E-6</v>
      </c>
      <c r="I56" s="11">
        <f t="shared" si="2"/>
        <v>1.0069547014618152E-2</v>
      </c>
    </row>
    <row r="57" spans="1:9" x14ac:dyDescent="0.25">
      <c r="A57" s="6">
        <v>1982</v>
      </c>
      <c r="B57" s="5">
        <v>7307.3140000000003</v>
      </c>
      <c r="C57">
        <f t="shared" si="0"/>
        <v>8.8966310433600579</v>
      </c>
      <c r="D57" s="11">
        <v>8.9184675834352127</v>
      </c>
      <c r="E57" s="11">
        <f t="shared" si="1"/>
        <v>4.7683448245384102E-4</v>
      </c>
      <c r="F57" s="11">
        <f t="shared" si="3"/>
        <v>3.3365128900024743E-2</v>
      </c>
      <c r="G57" s="11">
        <f t="shared" si="4"/>
        <v>1.3711425765285057E-2</v>
      </c>
      <c r="H57" s="11">
        <f t="shared" si="5"/>
        <v>3.8626804690847656E-4</v>
      </c>
      <c r="I57" s="11">
        <f t="shared" si="2"/>
        <v>-2.1836540075154787E-2</v>
      </c>
    </row>
    <row r="58" spans="1:9" x14ac:dyDescent="0.25">
      <c r="A58" s="6">
        <v>1983</v>
      </c>
      <c r="B58" s="5">
        <v>7642.2659999999996</v>
      </c>
      <c r="C58">
        <f t="shared" si="0"/>
        <v>8.9414494350430527</v>
      </c>
      <c r="D58" s="11">
        <v>8.9518327123352375</v>
      </c>
      <c r="E58" s="11">
        <f t="shared" si="1"/>
        <v>1.0781244732640052E-4</v>
      </c>
      <c r="F58" s="11">
        <f t="shared" si="3"/>
        <v>4.7770198449684997E-2</v>
      </c>
      <c r="G58" s="11">
        <f t="shared" si="4"/>
        <v>3.3365128900024743E-2</v>
      </c>
      <c r="H58" s="11">
        <f t="shared" si="5"/>
        <v>2.0750602873054907E-4</v>
      </c>
      <c r="I58" s="11">
        <f t="shared" si="2"/>
        <v>-1.03832772921848E-2</v>
      </c>
    </row>
    <row r="59" spans="1:9" x14ac:dyDescent="0.25">
      <c r="A59" s="6">
        <v>1984</v>
      </c>
      <c r="B59" s="5">
        <v>8195.2950000000001</v>
      </c>
      <c r="C59">
        <f t="shared" si="0"/>
        <v>9.0113154880895205</v>
      </c>
      <c r="D59" s="11">
        <v>8.9996029107849225</v>
      </c>
      <c r="E59" s="11">
        <f t="shared" si="1"/>
        <v>1.3718446711618581E-4</v>
      </c>
      <c r="F59" s="11">
        <f t="shared" si="3"/>
        <v>4.642975221729273E-2</v>
      </c>
      <c r="G59" s="11">
        <f t="shared" si="4"/>
        <v>4.7770198449684997E-2</v>
      </c>
      <c r="H59" s="11">
        <f t="shared" si="5"/>
        <v>1.796796101934624E-6</v>
      </c>
      <c r="I59" s="11">
        <f t="shared" si="2"/>
        <v>1.1712577304598071E-2</v>
      </c>
    </row>
    <row r="60" spans="1:9" x14ac:dyDescent="0.25">
      <c r="A60" s="6">
        <v>1985</v>
      </c>
      <c r="B60" s="5">
        <v>8537.0040000000008</v>
      </c>
      <c r="C60">
        <f t="shared" si="0"/>
        <v>9.052165405558867</v>
      </c>
      <c r="D60" s="11">
        <v>9.0460326630022152</v>
      </c>
      <c r="E60" s="11">
        <f t="shared" si="1"/>
        <v>3.7610531266167432E-5</v>
      </c>
      <c r="F60" s="11">
        <f t="shared" si="3"/>
        <v>4.1074106092727547E-2</v>
      </c>
      <c r="G60" s="11">
        <f t="shared" si="4"/>
        <v>4.642975221729273E-2</v>
      </c>
      <c r="H60" s="11">
        <f t="shared" si="5"/>
        <v>2.8682945411570066E-5</v>
      </c>
      <c r="I60" s="11">
        <f t="shared" si="2"/>
        <v>6.1327425566517491E-3</v>
      </c>
    </row>
    <row r="61" spans="1:9" x14ac:dyDescent="0.25">
      <c r="A61" s="6">
        <v>1986</v>
      </c>
      <c r="B61" s="5">
        <v>8832.6110000000008</v>
      </c>
      <c r="C61">
        <f t="shared" si="0"/>
        <v>9.0862059463776568</v>
      </c>
      <c r="D61" s="11">
        <v>9.0871067690949427</v>
      </c>
      <c r="E61" s="11">
        <f t="shared" si="1"/>
        <v>8.1148156797848974E-7</v>
      </c>
      <c r="F61" s="11">
        <f t="shared" si="3"/>
        <v>3.7710638292091758E-2</v>
      </c>
      <c r="G61" s="11">
        <f t="shared" si="4"/>
        <v>4.1074106092727547E-2</v>
      </c>
      <c r="H61" s="11">
        <f t="shared" si="5"/>
        <v>1.131291564591375E-5</v>
      </c>
      <c r="I61" s="11">
        <f t="shared" si="2"/>
        <v>-9.0082271728597618E-4</v>
      </c>
    </row>
    <row r="62" spans="1:9" x14ac:dyDescent="0.25">
      <c r="A62" s="6">
        <v>1987</v>
      </c>
      <c r="B62" s="5">
        <v>9137.7450000000008</v>
      </c>
      <c r="C62">
        <f t="shared" si="0"/>
        <v>9.1201689162840829</v>
      </c>
      <c r="D62" s="11">
        <v>9.1248174073870345</v>
      </c>
      <c r="E62" s="11">
        <f t="shared" si="1"/>
        <v>2.1608469534220407E-5</v>
      </c>
      <c r="F62" s="11">
        <f t="shared" si="3"/>
        <v>3.5358493032665805E-2</v>
      </c>
      <c r="G62" s="11">
        <f t="shared" si="4"/>
        <v>3.7710638292091758E-2</v>
      </c>
      <c r="H62" s="11">
        <f t="shared" si="5"/>
        <v>5.532587321439983E-6</v>
      </c>
      <c r="I62" s="11">
        <f t="shared" si="2"/>
        <v>-4.648491102951624E-3</v>
      </c>
    </row>
    <row r="63" spans="1:9" x14ac:dyDescent="0.25">
      <c r="A63" s="6">
        <v>1988</v>
      </c>
      <c r="B63" s="5">
        <v>9519.4269999999997</v>
      </c>
      <c r="C63">
        <f t="shared" si="0"/>
        <v>9.1610899368983461</v>
      </c>
      <c r="D63" s="11">
        <v>9.1601759004197003</v>
      </c>
      <c r="E63" s="11">
        <f t="shared" si="1"/>
        <v>8.3546268429510632E-7</v>
      </c>
      <c r="F63" s="11">
        <f t="shared" si="3"/>
        <v>2.9309430550437554E-2</v>
      </c>
      <c r="G63" s="11">
        <f t="shared" si="4"/>
        <v>3.5358493032665805E-2</v>
      </c>
      <c r="H63" s="11">
        <f t="shared" si="5"/>
        <v>3.659115691390141E-5</v>
      </c>
      <c r="I63" s="11">
        <f t="shared" si="2"/>
        <v>9.1403647864574111E-4</v>
      </c>
    </row>
    <row r="64" spans="1:9" x14ac:dyDescent="0.25">
      <c r="A64" s="6">
        <v>1989</v>
      </c>
      <c r="B64" s="5">
        <v>9869.0030000000006</v>
      </c>
      <c r="C64">
        <f t="shared" si="0"/>
        <v>9.1971541141541273</v>
      </c>
      <c r="D64" s="11">
        <v>9.1894853309701379</v>
      </c>
      <c r="E64" s="11">
        <f t="shared" si="1"/>
        <v>5.8810235523039325E-5</v>
      </c>
      <c r="F64" s="11">
        <f t="shared" si="3"/>
        <v>2.0475022416862387E-2</v>
      </c>
      <c r="G64" s="11">
        <f t="shared" si="4"/>
        <v>2.9309430550437554E-2</v>
      </c>
      <c r="H64" s="11">
        <f t="shared" si="5"/>
        <v>7.8046767070579057E-5</v>
      </c>
      <c r="I64" s="11">
        <f t="shared" si="2"/>
        <v>7.6687831839894471E-3</v>
      </c>
    </row>
    <row r="65" spans="1:9" x14ac:dyDescent="0.25">
      <c r="A65" s="6">
        <v>1990</v>
      </c>
      <c r="B65" s="5">
        <v>10055.129000000001</v>
      </c>
      <c r="C65">
        <f t="shared" si="0"/>
        <v>9.2158381315625473</v>
      </c>
      <c r="D65" s="11">
        <v>9.2099603533870003</v>
      </c>
      <c r="E65" s="11">
        <f t="shared" si="1"/>
        <v>3.4548276280936871E-5</v>
      </c>
      <c r="F65" s="11">
        <f t="shared" si="3"/>
        <v>1.645735886301658E-2</v>
      </c>
      <c r="G65" s="11">
        <f t="shared" si="4"/>
        <v>2.0475022416862387E-2</v>
      </c>
      <c r="H65" s="11">
        <f t="shared" si="5"/>
        <v>1.614162043190092E-5</v>
      </c>
      <c r="I65" s="11">
        <f t="shared" si="2"/>
        <v>5.8777781755470215E-3</v>
      </c>
    </row>
    <row r="66" spans="1:9" x14ac:dyDescent="0.25">
      <c r="A66" s="6">
        <v>1991</v>
      </c>
      <c r="B66" s="5">
        <v>10044.237999999999</v>
      </c>
      <c r="C66">
        <f t="shared" si="0"/>
        <v>9.2147544157354861</v>
      </c>
      <c r="D66" s="11">
        <v>9.2264177122500168</v>
      </c>
      <c r="E66" s="11">
        <f t="shared" si="1"/>
        <v>1.3603248558586363E-4</v>
      </c>
      <c r="F66" s="11">
        <f t="shared" si="3"/>
        <v>2.3056695358373958E-2</v>
      </c>
      <c r="G66" s="11">
        <f t="shared" si="4"/>
        <v>1.645735886301658E-2</v>
      </c>
      <c r="H66" s="11">
        <f t="shared" si="5"/>
        <v>4.3551242178955794E-5</v>
      </c>
      <c r="I66" s="11">
        <f t="shared" si="2"/>
        <v>-1.1663296514530685E-2</v>
      </c>
    </row>
    <row r="67" spans="1:9" x14ac:dyDescent="0.25">
      <c r="A67" s="6">
        <v>1992</v>
      </c>
      <c r="B67" s="5">
        <v>10398.046</v>
      </c>
      <c r="C67">
        <f t="shared" si="0"/>
        <v>9.2493731828615537</v>
      </c>
      <c r="D67" s="11">
        <v>9.2494744076083908</v>
      </c>
      <c r="E67" s="11">
        <f t="shared" si="1"/>
        <v>1.0246449372224362E-8</v>
      </c>
      <c r="F67" s="11">
        <f t="shared" si="3"/>
        <v>2.8479389481967488E-2</v>
      </c>
      <c r="G67" s="11">
        <f t="shared" si="4"/>
        <v>2.3056695358373958E-2</v>
      </c>
      <c r="H67" s="11">
        <f t="shared" si="5"/>
        <v>2.9405611558055801E-5</v>
      </c>
      <c r="I67" s="11">
        <f t="shared" si="2"/>
        <v>-1.0122474683704752E-4</v>
      </c>
    </row>
    <row r="68" spans="1:9" x14ac:dyDescent="0.25">
      <c r="A68" s="6">
        <v>1993</v>
      </c>
      <c r="B68" s="5">
        <v>10684.179</v>
      </c>
      <c r="C68">
        <f t="shared" si="0"/>
        <v>9.2765193281142135</v>
      </c>
      <c r="D68" s="11">
        <v>9.2779537970903583</v>
      </c>
      <c r="E68" s="11">
        <f t="shared" si="1"/>
        <v>2.0577012435217462E-6</v>
      </c>
      <c r="F68" s="11">
        <f t="shared" si="3"/>
        <v>3.2658489860777351E-2</v>
      </c>
      <c r="G68" s="11">
        <f t="shared" si="4"/>
        <v>2.8479389481967488E-2</v>
      </c>
      <c r="H68" s="11">
        <f t="shared" si="5"/>
        <v>1.7464879976168746E-5</v>
      </c>
      <c r="I68" s="11">
        <f t="shared" si="2"/>
        <v>-1.4344689761447427E-3</v>
      </c>
    </row>
    <row r="69" spans="1:9" x14ac:dyDescent="0.25">
      <c r="A69" s="6">
        <v>1994</v>
      </c>
      <c r="B69" s="5">
        <v>11114.647000000001</v>
      </c>
      <c r="C69">
        <f t="shared" ref="C69:D98" si="6">LN(B69)</f>
        <v>9.3160190670095826</v>
      </c>
      <c r="D69" s="11">
        <v>9.3106122869511356</v>
      </c>
      <c r="E69" s="11">
        <f t="shared" ref="E69:E98" si="7">(C69-D69)^2</f>
        <v>2.9233270600419814E-5</v>
      </c>
      <c r="F69" s="11">
        <f t="shared" si="3"/>
        <v>3.3989423229805027E-2</v>
      </c>
      <c r="G69" s="11">
        <f t="shared" si="4"/>
        <v>3.2658489860777351E-2</v>
      </c>
      <c r="H69" s="11">
        <f t="shared" si="5"/>
        <v>1.7713836327913596E-6</v>
      </c>
      <c r="I69" s="11">
        <f t="shared" ref="I69:I98" si="8">C69-D69</f>
        <v>5.4067800584469694E-3</v>
      </c>
    </row>
    <row r="70" spans="1:9" x14ac:dyDescent="0.25">
      <c r="A70" s="6">
        <v>1995</v>
      </c>
      <c r="B70" s="5">
        <v>11413.012000000001</v>
      </c>
      <c r="C70">
        <f t="shared" si="6"/>
        <v>9.3425093869856237</v>
      </c>
      <c r="D70" s="11">
        <v>9.3446017101809407</v>
      </c>
      <c r="E70" s="11">
        <f t="shared" si="7"/>
        <v>4.3778163536612746E-6</v>
      </c>
      <c r="F70" s="11">
        <f t="shared" ref="F70:F97" si="9">D71-D70</f>
        <v>3.7861429781147038E-2</v>
      </c>
      <c r="G70" s="11">
        <f t="shared" ref="G70:G97" si="10">D70-D69</f>
        <v>3.3989423229805027E-2</v>
      </c>
      <c r="H70" s="11">
        <f t="shared" ref="H70:H98" si="11">(F70-G70)^2</f>
        <v>1.4992434733635453E-5</v>
      </c>
      <c r="I70" s="11">
        <f t="shared" si="8"/>
        <v>-2.0923231953169363E-3</v>
      </c>
    </row>
    <row r="71" spans="1:9" x14ac:dyDescent="0.25">
      <c r="A71" s="6">
        <v>1996</v>
      </c>
      <c r="B71" s="5">
        <v>11843.599</v>
      </c>
      <c r="C71">
        <f t="shared" si="6"/>
        <v>9.3795428318431942</v>
      </c>
      <c r="D71" s="11">
        <v>9.3824631399620877</v>
      </c>
      <c r="E71" s="11">
        <f t="shared" si="7"/>
        <v>8.5281995092755506E-6</v>
      </c>
      <c r="F71" s="11">
        <f t="shared" si="9"/>
        <v>4.2150096923855074E-2</v>
      </c>
      <c r="G71" s="11">
        <f t="shared" si="10"/>
        <v>3.7861429781147038E-2</v>
      </c>
      <c r="H71" s="11">
        <f t="shared" si="11"/>
        <v>1.8392665860943507E-5</v>
      </c>
      <c r="I71" s="11">
        <f t="shared" si="8"/>
        <v>-2.9203081188935442E-3</v>
      </c>
    </row>
    <row r="72" spans="1:9" x14ac:dyDescent="0.25">
      <c r="A72" s="6">
        <v>1997</v>
      </c>
      <c r="B72" s="5">
        <v>12370.299000000001</v>
      </c>
      <c r="C72">
        <f t="shared" si="6"/>
        <v>9.4230536364767872</v>
      </c>
      <c r="D72" s="11">
        <v>9.4246132368859428</v>
      </c>
      <c r="E72" s="11">
        <f t="shared" si="7"/>
        <v>2.4323534362382918E-6</v>
      </c>
      <c r="F72" s="11">
        <f t="shared" si="9"/>
        <v>4.3824910958830898E-2</v>
      </c>
      <c r="G72" s="11">
        <f t="shared" si="10"/>
        <v>4.2150096923855074E-2</v>
      </c>
      <c r="H72" s="11">
        <f t="shared" si="11"/>
        <v>2.8050020517520024E-6</v>
      </c>
      <c r="I72" s="11">
        <f t="shared" si="8"/>
        <v>-1.5596004091555926E-3</v>
      </c>
    </row>
    <row r="73" spans="1:9" x14ac:dyDescent="0.25">
      <c r="A73" s="6">
        <v>1998</v>
      </c>
      <c r="B73" s="5">
        <v>12924.876</v>
      </c>
      <c r="C73">
        <f t="shared" si="6"/>
        <v>9.4669091055201644</v>
      </c>
      <c r="D73" s="11">
        <v>9.4684381478447737</v>
      </c>
      <c r="E73" s="11">
        <f t="shared" si="7"/>
        <v>2.3379704304465028E-6</v>
      </c>
      <c r="F73" s="11">
        <f t="shared" si="9"/>
        <v>4.1303859771197438E-2</v>
      </c>
      <c r="G73" s="11">
        <f t="shared" si="10"/>
        <v>4.3824910958830898E-2</v>
      </c>
      <c r="H73" s="11">
        <f t="shared" si="11"/>
        <v>6.3556990906680827E-6</v>
      </c>
      <c r="I73" s="11">
        <f t="shared" si="8"/>
        <v>-1.5290423246092644E-3</v>
      </c>
    </row>
    <row r="74" spans="1:9" x14ac:dyDescent="0.25">
      <c r="A74" s="6">
        <v>1999</v>
      </c>
      <c r="B74" s="5">
        <v>13543.773999999999</v>
      </c>
      <c r="C74">
        <f t="shared" si="6"/>
        <v>9.5136822373181698</v>
      </c>
      <c r="D74" s="11">
        <v>9.5097420076159711</v>
      </c>
      <c r="E74" s="11">
        <f t="shared" si="7"/>
        <v>1.552541010608846E-5</v>
      </c>
      <c r="F74" s="11">
        <f t="shared" si="9"/>
        <v>3.291788878128088E-2</v>
      </c>
      <c r="G74" s="11">
        <f t="shared" si="10"/>
        <v>4.1303859771197438E-2</v>
      </c>
      <c r="H74" s="11">
        <f t="shared" si="11"/>
        <v>7.0324509443722098E-5</v>
      </c>
      <c r="I74" s="11">
        <f t="shared" si="8"/>
        <v>3.9402297021986499E-3</v>
      </c>
    </row>
    <row r="75" spans="1:9" x14ac:dyDescent="0.25">
      <c r="A75" s="6">
        <v>2000</v>
      </c>
      <c r="B75" s="5">
        <v>14096.032999999999</v>
      </c>
      <c r="C75">
        <f t="shared" si="6"/>
        <v>9.5536486892628911</v>
      </c>
      <c r="D75" s="11">
        <v>9.542659896397252</v>
      </c>
      <c r="E75" s="11">
        <f t="shared" si="7"/>
        <v>1.2075356864392168E-4</v>
      </c>
      <c r="F75" s="11">
        <f t="shared" si="9"/>
        <v>2.2648476395715988E-2</v>
      </c>
      <c r="G75" s="11">
        <f t="shared" si="10"/>
        <v>3.291788878128088E-2</v>
      </c>
      <c r="H75" s="11">
        <f t="shared" si="11"/>
        <v>1.0546083074479359E-4</v>
      </c>
      <c r="I75" s="11">
        <f t="shared" si="8"/>
        <v>1.0988792865639141E-2</v>
      </c>
    </row>
    <row r="76" spans="1:9" x14ac:dyDescent="0.25">
      <c r="A76" s="6">
        <v>2001</v>
      </c>
      <c r="B76" s="5">
        <v>14230.726000000001</v>
      </c>
      <c r="C76">
        <f t="shared" si="6"/>
        <v>9.5631587087564736</v>
      </c>
      <c r="D76" s="11">
        <v>9.565308372792968</v>
      </c>
      <c r="E76" s="11">
        <f t="shared" si="7"/>
        <v>4.6210554697974576E-6</v>
      </c>
      <c r="F76" s="11">
        <f t="shared" si="9"/>
        <v>2.1306502092981461E-2</v>
      </c>
      <c r="G76" s="11">
        <f t="shared" si="10"/>
        <v>2.2648476395715988E-2</v>
      </c>
      <c r="H76" s="11">
        <f t="shared" si="11"/>
        <v>1.8008950291998217E-6</v>
      </c>
      <c r="I76" s="11">
        <f t="shared" si="8"/>
        <v>-2.1496640364944142E-3</v>
      </c>
    </row>
    <row r="77" spans="1:9" x14ac:dyDescent="0.25">
      <c r="A77" s="6">
        <v>2002</v>
      </c>
      <c r="B77" s="5">
        <v>14472.712</v>
      </c>
      <c r="C77">
        <f t="shared" si="6"/>
        <v>9.58002022431711</v>
      </c>
      <c r="D77" s="11">
        <v>9.5866148748859494</v>
      </c>
      <c r="E77" s="11">
        <f t="shared" si="7"/>
        <v>4.348941612509455E-5</v>
      </c>
      <c r="F77" s="11">
        <f t="shared" si="9"/>
        <v>2.6773169036898636E-2</v>
      </c>
      <c r="G77" s="11">
        <f t="shared" si="10"/>
        <v>2.1306502092981461E-2</v>
      </c>
      <c r="H77" s="11">
        <f t="shared" si="11"/>
        <v>2.9884447475716753E-5</v>
      </c>
      <c r="I77" s="11">
        <f t="shared" si="8"/>
        <v>-6.5946505688394552E-3</v>
      </c>
    </row>
    <row r="78" spans="1:9" x14ac:dyDescent="0.25">
      <c r="A78" s="6">
        <v>2003</v>
      </c>
      <c r="B78" s="5">
        <v>14877.312</v>
      </c>
      <c r="C78">
        <f t="shared" si="6"/>
        <v>9.6075926469074897</v>
      </c>
      <c r="D78" s="11">
        <v>9.6133880439228481</v>
      </c>
      <c r="E78" s="11">
        <f t="shared" si="7"/>
        <v>3.35866265656246E-5</v>
      </c>
      <c r="F78" s="11">
        <f t="shared" si="9"/>
        <v>3.2344643561552644E-2</v>
      </c>
      <c r="G78" s="11">
        <f t="shared" si="10"/>
        <v>2.6773169036898636E-2</v>
      </c>
      <c r="H78" s="11">
        <f t="shared" si="11"/>
        <v>3.1041328378868602E-5</v>
      </c>
      <c r="I78" s="11">
        <f t="shared" si="8"/>
        <v>-5.7953970153583612E-3</v>
      </c>
    </row>
    <row r="79" spans="1:9" x14ac:dyDescent="0.25">
      <c r="A79" s="6">
        <v>2004</v>
      </c>
      <c r="B79" s="5">
        <v>15449.757</v>
      </c>
      <c r="C79">
        <f t="shared" si="6"/>
        <v>9.6453485540468638</v>
      </c>
      <c r="D79" s="11">
        <v>9.6457326874844007</v>
      </c>
      <c r="E79" s="11">
        <f t="shared" si="7"/>
        <v>1.4755849783396141E-7</v>
      </c>
      <c r="F79" s="11">
        <f t="shared" si="9"/>
        <v>3.2094899561876389E-2</v>
      </c>
      <c r="G79" s="11">
        <f t="shared" si="10"/>
        <v>3.2344643561552644E-2</v>
      </c>
      <c r="H79" s="11">
        <f t="shared" si="11"/>
        <v>6.2372065374293333E-8</v>
      </c>
      <c r="I79" s="11">
        <f t="shared" si="8"/>
        <v>-3.8413343753695983E-4</v>
      </c>
    </row>
    <row r="80" spans="1:9" x14ac:dyDescent="0.25">
      <c r="A80" s="6">
        <v>2005</v>
      </c>
      <c r="B80" s="5">
        <v>15987.957</v>
      </c>
      <c r="C80">
        <f t="shared" si="6"/>
        <v>9.6795910303104602</v>
      </c>
      <c r="D80" s="11">
        <v>9.6778275870462771</v>
      </c>
      <c r="E80" s="11">
        <f t="shared" si="7"/>
        <v>3.1097321459927308E-6</v>
      </c>
      <c r="F80" s="11">
        <f t="shared" si="9"/>
        <v>2.5655885946504142E-2</v>
      </c>
      <c r="G80" s="11">
        <f t="shared" si="10"/>
        <v>3.2094899561876389E-2</v>
      </c>
      <c r="H80" s="11">
        <f t="shared" si="11"/>
        <v>4.1460896338949169E-5</v>
      </c>
      <c r="I80" s="11">
        <f t="shared" si="8"/>
        <v>1.7634432641830955E-3</v>
      </c>
    </row>
    <row r="81" spans="1:9" x14ac:dyDescent="0.25">
      <c r="A81" s="6">
        <v>2006</v>
      </c>
      <c r="B81" s="5">
        <v>16433.148000000001</v>
      </c>
      <c r="C81">
        <f t="shared" si="6"/>
        <v>9.7070557934086086</v>
      </c>
      <c r="D81" s="11">
        <v>9.7034834729927812</v>
      </c>
      <c r="E81" s="11">
        <f t="shared" si="7"/>
        <v>1.2761473153336781E-5</v>
      </c>
      <c r="F81" s="11">
        <f t="shared" si="9"/>
        <v>1.472392024813729E-2</v>
      </c>
      <c r="G81" s="11">
        <f t="shared" si="10"/>
        <v>2.5655885946504142E-2</v>
      </c>
      <c r="H81" s="11">
        <f t="shared" si="11"/>
        <v>1.1950787403026946E-4</v>
      </c>
      <c r="I81" s="11">
        <f t="shared" si="8"/>
        <v>3.5723204158273347E-3</v>
      </c>
    </row>
    <row r="82" spans="1:9" x14ac:dyDescent="0.25">
      <c r="A82" s="6">
        <v>2007</v>
      </c>
      <c r="B82" s="5">
        <v>16762.445</v>
      </c>
      <c r="C82">
        <f t="shared" si="6"/>
        <v>9.7268962464510693</v>
      </c>
      <c r="D82" s="11">
        <v>9.7182073932409185</v>
      </c>
      <c r="E82" s="11">
        <f t="shared" si="7"/>
        <v>7.5496170107547552E-5</v>
      </c>
      <c r="F82" s="11">
        <f t="shared" si="9"/>
        <v>2.7636293221586783E-3</v>
      </c>
      <c r="G82" s="11">
        <f t="shared" si="10"/>
        <v>1.472392024813729E-2</v>
      </c>
      <c r="H82" s="11">
        <f t="shared" si="11"/>
        <v>1.4304855903404633E-4</v>
      </c>
      <c r="I82" s="11">
        <f t="shared" si="8"/>
        <v>8.688853210150782E-3</v>
      </c>
    </row>
    <row r="83" spans="1:9" x14ac:dyDescent="0.25">
      <c r="A83" s="6">
        <v>2008</v>
      </c>
      <c r="B83" s="5">
        <v>16781.485000000001</v>
      </c>
      <c r="C83">
        <f t="shared" si="6"/>
        <v>9.7280314743176195</v>
      </c>
      <c r="D83" s="11">
        <v>9.7209710225630772</v>
      </c>
      <c r="E83" s="11">
        <f t="shared" si="7"/>
        <v>4.9849978978219234E-5</v>
      </c>
      <c r="F83" s="11">
        <f t="shared" si="9"/>
        <v>-1.6014662227856746E-3</v>
      </c>
      <c r="G83" s="11">
        <f t="shared" si="10"/>
        <v>2.7636293221586783E-3</v>
      </c>
      <c r="H83" s="11">
        <f t="shared" si="11"/>
        <v>1.9054059116493036E-5</v>
      </c>
      <c r="I83" s="11">
        <f t="shared" si="8"/>
        <v>7.0604517545422851E-3</v>
      </c>
    </row>
    <row r="84" spans="1:9" x14ac:dyDescent="0.25">
      <c r="A84" s="6">
        <v>2009</v>
      </c>
      <c r="B84" s="5">
        <v>16349.11</v>
      </c>
      <c r="C84">
        <f t="shared" si="6"/>
        <v>9.7019287405930381</v>
      </c>
      <c r="D84" s="11">
        <v>9.7193695563402915</v>
      </c>
      <c r="E84" s="11">
        <f t="shared" si="7"/>
        <v>3.0418205392964304E-4</v>
      </c>
      <c r="F84" s="11">
        <f t="shared" si="9"/>
        <v>8.6484493671274976E-3</v>
      </c>
      <c r="G84" s="11">
        <f t="shared" si="10"/>
        <v>-1.6014662227856746E-3</v>
      </c>
      <c r="H84" s="11">
        <f t="shared" si="11"/>
        <v>1.050607696003451E-4</v>
      </c>
      <c r="I84" s="11">
        <f t="shared" si="8"/>
        <v>-1.7440815747253424E-2</v>
      </c>
    </row>
    <row r="85" spans="1:9" x14ac:dyDescent="0.25">
      <c r="A85" s="6">
        <v>2010</v>
      </c>
      <c r="B85" s="5">
        <v>16789.75</v>
      </c>
      <c r="C85">
        <f t="shared" si="6"/>
        <v>9.7285238601453656</v>
      </c>
      <c r="D85" s="11">
        <v>9.728018005707419</v>
      </c>
      <c r="E85" s="11">
        <f t="shared" si="7"/>
        <v>2.5588871239026623E-7</v>
      </c>
      <c r="F85" s="11">
        <f t="shared" si="9"/>
        <v>1.5972529395998691E-2</v>
      </c>
      <c r="G85" s="11">
        <f t="shared" si="10"/>
        <v>8.6484493671274976E-3</v>
      </c>
      <c r="H85" s="11">
        <f t="shared" si="11"/>
        <v>5.3642148269309867E-5</v>
      </c>
      <c r="I85" s="11">
        <f t="shared" si="8"/>
        <v>5.0585443794659568E-4</v>
      </c>
    </row>
    <row r="86" spans="1:9" x14ac:dyDescent="0.25">
      <c r="A86" s="6">
        <v>2011</v>
      </c>
      <c r="B86" s="5">
        <v>17052.41</v>
      </c>
      <c r="C86">
        <f t="shared" si="6"/>
        <v>9.7440468216964451</v>
      </c>
      <c r="D86" s="11">
        <v>9.7439905351034177</v>
      </c>
      <c r="E86" s="11">
        <f t="shared" si="7"/>
        <v>3.1681805546283198E-9</v>
      </c>
      <c r="F86" s="11">
        <f t="shared" si="9"/>
        <v>2.0861719722404359E-2</v>
      </c>
      <c r="G86" s="11">
        <f t="shared" si="10"/>
        <v>1.5972529395998691E-2</v>
      </c>
      <c r="H86" s="11">
        <f t="shared" si="11"/>
        <v>2.3904182047818762E-5</v>
      </c>
      <c r="I86" s="11">
        <f t="shared" si="8"/>
        <v>5.6286593027365939E-5</v>
      </c>
    </row>
    <row r="87" spans="1:9" x14ac:dyDescent="0.25">
      <c r="A87" s="6">
        <v>2012</v>
      </c>
      <c r="B87" s="5">
        <v>17442.758999999998</v>
      </c>
      <c r="C87">
        <f t="shared" si="6"/>
        <v>9.766679884492028</v>
      </c>
      <c r="D87" s="11">
        <v>9.7648522548258221</v>
      </c>
      <c r="E87" s="11">
        <f t="shared" si="7"/>
        <v>3.3402301967957634E-6</v>
      </c>
      <c r="F87" s="11">
        <f t="shared" si="9"/>
        <v>2.3274051627995007E-2</v>
      </c>
      <c r="G87" s="11">
        <f t="shared" si="10"/>
        <v>2.0861719722404359E-2</v>
      </c>
      <c r="H87" s="11">
        <f t="shared" si="11"/>
        <v>5.819345222730606E-6</v>
      </c>
      <c r="I87" s="11">
        <f t="shared" si="8"/>
        <v>1.8276296662058655E-3</v>
      </c>
    </row>
    <row r="88" spans="1:9" x14ac:dyDescent="0.25">
      <c r="A88" s="6">
        <v>2013</v>
      </c>
      <c r="B88" s="5">
        <v>17812.167000000001</v>
      </c>
      <c r="C88">
        <f t="shared" si="6"/>
        <v>9.7876370420994157</v>
      </c>
      <c r="D88" s="11">
        <v>9.7881263064538171</v>
      </c>
      <c r="E88" s="11">
        <f t="shared" si="7"/>
        <v>2.3937960848785971E-7</v>
      </c>
      <c r="F88" s="11">
        <f t="shared" si="9"/>
        <v>2.4934540064407429E-2</v>
      </c>
      <c r="G88" s="11">
        <f t="shared" si="10"/>
        <v>2.3274051627995007E-2</v>
      </c>
      <c r="H88" s="11">
        <f t="shared" si="11"/>
        <v>2.757221847459369E-6</v>
      </c>
      <c r="I88" s="11">
        <f t="shared" si="8"/>
        <v>-4.8926435440144189E-4</v>
      </c>
    </row>
    <row r="89" spans="1:9" x14ac:dyDescent="0.25">
      <c r="A89" s="6">
        <v>2014</v>
      </c>
      <c r="B89" s="5">
        <v>18261.714</v>
      </c>
      <c r="C89">
        <f t="shared" si="6"/>
        <v>9.8125620161183758</v>
      </c>
      <c r="D89" s="11">
        <v>9.8130608465182245</v>
      </c>
      <c r="E89" s="11">
        <f t="shared" si="7"/>
        <v>2.488317678132846E-7</v>
      </c>
      <c r="F89" s="11">
        <f t="shared" si="9"/>
        <v>2.5330812841403372E-2</v>
      </c>
      <c r="G89" s="11">
        <f t="shared" si="10"/>
        <v>2.4934540064407429E-2</v>
      </c>
      <c r="H89" s="11">
        <f t="shared" si="11"/>
        <v>1.5703211378807626E-7</v>
      </c>
      <c r="I89" s="11">
        <f t="shared" si="8"/>
        <v>-4.9883039984877087E-4</v>
      </c>
    </row>
    <row r="90" spans="1:9" x14ac:dyDescent="0.25">
      <c r="A90" s="6">
        <v>2015</v>
      </c>
      <c r="B90" s="5">
        <v>18799.621999999999</v>
      </c>
      <c r="C90">
        <f t="shared" si="6"/>
        <v>9.8415920422329251</v>
      </c>
      <c r="D90" s="11">
        <v>9.8383916593596279</v>
      </c>
      <c r="E90" s="11">
        <f t="shared" si="7"/>
        <v>1.0242450535693775E-5</v>
      </c>
      <c r="F90" s="11">
        <f t="shared" si="9"/>
        <v>2.3842607113992997E-2</v>
      </c>
      <c r="G90" s="11">
        <f t="shared" si="10"/>
        <v>2.5330812841403372E-2</v>
      </c>
      <c r="H90" s="11">
        <f t="shared" si="11"/>
        <v>2.2147562870970415E-6</v>
      </c>
      <c r="I90" s="11">
        <f t="shared" si="8"/>
        <v>3.2003828732971584E-3</v>
      </c>
    </row>
    <row r="91" spans="1:9" x14ac:dyDescent="0.25">
      <c r="A91" s="6">
        <v>2016</v>
      </c>
      <c r="B91" s="5">
        <v>19141.671999999999</v>
      </c>
      <c r="C91">
        <f t="shared" si="6"/>
        <v>9.8596230175134423</v>
      </c>
      <c r="D91" s="11">
        <v>9.8622342664736209</v>
      </c>
      <c r="E91" s="11">
        <f t="shared" si="7"/>
        <v>6.8186211320338917E-6</v>
      </c>
      <c r="F91" s="11">
        <f t="shared" si="9"/>
        <v>2.3634750834071738E-2</v>
      </c>
      <c r="G91" s="11">
        <f t="shared" si="10"/>
        <v>2.3842607113992997E-2</v>
      </c>
      <c r="H91" s="11">
        <f t="shared" si="11"/>
        <v>4.3204233102704822E-8</v>
      </c>
      <c r="I91" s="11">
        <f t="shared" si="8"/>
        <v>-2.6112489601786137E-3</v>
      </c>
    </row>
    <row r="92" spans="1:9" x14ac:dyDescent="0.25">
      <c r="A92" s="6">
        <v>2017</v>
      </c>
      <c r="B92" s="5">
        <v>19612.101999999999</v>
      </c>
      <c r="C92">
        <f t="shared" si="6"/>
        <v>9.883902103655009</v>
      </c>
      <c r="D92" s="11">
        <v>9.8858690173076926</v>
      </c>
      <c r="E92" s="11">
        <f t="shared" si="7"/>
        <v>3.8687493171133143E-6</v>
      </c>
      <c r="F92" s="11">
        <f t="shared" si="9"/>
        <v>2.2054727938321861E-2</v>
      </c>
      <c r="G92" s="11">
        <f t="shared" si="10"/>
        <v>2.3634750834071738E-2</v>
      </c>
      <c r="H92" s="11">
        <f t="shared" si="11"/>
        <v>2.4964723510938279E-6</v>
      </c>
      <c r="I92" s="11">
        <f t="shared" si="8"/>
        <v>-1.9669136526836439E-3</v>
      </c>
    </row>
    <row r="93" spans="1:9" x14ac:dyDescent="0.25">
      <c r="A93" s="6">
        <v>2018</v>
      </c>
      <c r="B93" s="5">
        <v>20193.896000000001</v>
      </c>
      <c r="C93">
        <f t="shared" si="6"/>
        <v>9.9131356595064375</v>
      </c>
      <c r="D93" s="11">
        <v>9.9079237452460145</v>
      </c>
      <c r="E93" s="11">
        <f t="shared" si="7"/>
        <v>2.7164050258000635E-5</v>
      </c>
      <c r="F93" s="11">
        <f t="shared" si="9"/>
        <v>1.7030793057241311E-2</v>
      </c>
      <c r="G93" s="11">
        <f t="shared" si="10"/>
        <v>2.2054727938321861E-2</v>
      </c>
      <c r="H93" s="11">
        <f t="shared" si="11"/>
        <v>2.5239921689337835E-5</v>
      </c>
      <c r="I93" s="11">
        <f t="shared" si="8"/>
        <v>5.2119142604230007E-3</v>
      </c>
    </row>
    <row r="94" spans="1:9" x14ac:dyDescent="0.25">
      <c r="A94" s="6">
        <v>2019</v>
      </c>
      <c r="B94" s="5">
        <v>20692.087</v>
      </c>
      <c r="C94">
        <f t="shared" si="6"/>
        <v>9.9375066356380533</v>
      </c>
      <c r="D94" s="11">
        <v>9.9249545383032558</v>
      </c>
      <c r="E94" s="11">
        <f t="shared" si="7"/>
        <v>1.5755514750222929E-4</v>
      </c>
      <c r="F94" s="11">
        <f t="shared" si="9"/>
        <v>1.3739256274845957E-2</v>
      </c>
      <c r="G94" s="11">
        <f t="shared" si="10"/>
        <v>1.7030793057241311E-2</v>
      </c>
      <c r="H94" s="11">
        <f t="shared" si="11"/>
        <v>1.0834214389861563E-5</v>
      </c>
      <c r="I94" s="11">
        <f t="shared" si="8"/>
        <v>1.2552097334797452E-2</v>
      </c>
    </row>
    <row r="95" spans="1:9" x14ac:dyDescent="0.25">
      <c r="A95" s="6">
        <v>2020</v>
      </c>
      <c r="B95" s="5">
        <v>20234.074000000001</v>
      </c>
      <c r="C95">
        <f t="shared" si="6"/>
        <v>9.9151232939697831</v>
      </c>
      <c r="D95" s="11">
        <v>9.9386937945781018</v>
      </c>
      <c r="E95" s="11">
        <f t="shared" si="7"/>
        <v>5.5556849892675071E-4</v>
      </c>
      <c r="F95" s="11">
        <f t="shared" si="9"/>
        <v>2.4630666895140152E-2</v>
      </c>
      <c r="G95" s="11">
        <f t="shared" si="10"/>
        <v>1.3739256274845957E-2</v>
      </c>
      <c r="H95" s="11">
        <f t="shared" si="11"/>
        <v>1.1862282529985719E-4</v>
      </c>
      <c r="I95" s="11">
        <f t="shared" si="8"/>
        <v>-2.3570500608318667E-2</v>
      </c>
    </row>
    <row r="96" spans="1:9" x14ac:dyDescent="0.25">
      <c r="A96" s="6">
        <v>2021</v>
      </c>
      <c r="B96" s="5">
        <v>21407.691999999999</v>
      </c>
      <c r="C96">
        <f t="shared" si="6"/>
        <v>9.9715055756794673</v>
      </c>
      <c r="D96" s="11">
        <v>9.9633244614732419</v>
      </c>
      <c r="E96" s="11">
        <f t="shared" si="7"/>
        <v>6.6930629655302396E-5</v>
      </c>
      <c r="F96" s="11">
        <f t="shared" si="9"/>
        <v>2.6054414909447488E-2</v>
      </c>
      <c r="G96" s="11">
        <f t="shared" si="10"/>
        <v>2.4630666895140152E-2</v>
      </c>
      <c r="H96" s="11">
        <f t="shared" si="11"/>
        <v>2.027058408244081E-6</v>
      </c>
      <c r="I96" s="11">
        <f t="shared" si="8"/>
        <v>8.1811142062253595E-3</v>
      </c>
    </row>
    <row r="97" spans="1:9" x14ac:dyDescent="0.25">
      <c r="A97" s="6">
        <v>2022</v>
      </c>
      <c r="B97" s="5">
        <v>21822.037</v>
      </c>
      <c r="C97">
        <f t="shared" si="6"/>
        <v>9.9906756097502214</v>
      </c>
      <c r="D97" s="11">
        <v>9.9893788763826894</v>
      </c>
      <c r="E97" s="11">
        <f t="shared" si="7"/>
        <v>1.681517426470879E-6</v>
      </c>
      <c r="F97" s="11">
        <f t="shared" si="9"/>
        <v>2.6171251106283933E-2</v>
      </c>
      <c r="G97" s="11">
        <f t="shared" si="10"/>
        <v>2.6054414909447488E-2</v>
      </c>
      <c r="H97" s="11">
        <f t="shared" si="11"/>
        <v>1.3650696891204541E-8</v>
      </c>
      <c r="I97" s="11">
        <f t="shared" si="8"/>
        <v>1.2967333675319992E-3</v>
      </c>
    </row>
    <row r="98" spans="1:9" x14ac:dyDescent="0.25">
      <c r="A98" s="6">
        <v>2023</v>
      </c>
      <c r="B98" s="5">
        <v>22374.339</v>
      </c>
      <c r="C98">
        <f t="shared" si="6"/>
        <v>10.015670000807244</v>
      </c>
      <c r="D98" s="11">
        <v>10.015550127488973</v>
      </c>
      <c r="E98" s="11">
        <f t="shared" si="7"/>
        <v>1.4369612433250397E-8</v>
      </c>
      <c r="I98" s="11">
        <f t="shared" si="8"/>
        <v>1.1987331827079117E-4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6965-C934-495E-8089-54B50A5B2F4B}">
  <dimension ref="A2:N97"/>
  <sheetViews>
    <sheetView tabSelected="1" workbookViewId="0">
      <selection activeCell="A7" activeCellId="11" sqref="C12:E92 A12:A92 C11:E11 A11 C10:E10 A10 C9:E9 A9 C8:E8 A8 C7:E7 A7"/>
    </sheetView>
  </sheetViews>
  <sheetFormatPr defaultRowHeight="15" x14ac:dyDescent="0.25"/>
  <cols>
    <col min="3" max="3" width="11.85546875" style="11" customWidth="1"/>
    <col min="4" max="4" width="13.7109375" style="11" customWidth="1"/>
    <col min="5" max="14" width="9.140625" style="11"/>
  </cols>
  <sheetData>
    <row r="2" spans="1:5" x14ac:dyDescent="0.25">
      <c r="A2" s="10" t="s">
        <v>26</v>
      </c>
      <c r="B2" s="10" t="s">
        <v>25</v>
      </c>
      <c r="C2" s="11" t="s">
        <v>36</v>
      </c>
      <c r="D2" s="11" t="s">
        <v>48</v>
      </c>
      <c r="E2" s="11" t="s">
        <v>49</v>
      </c>
    </row>
    <row r="3" spans="1:5" x14ac:dyDescent="0.25">
      <c r="A3" s="6">
        <v>1929</v>
      </c>
      <c r="B3" s="5">
        <v>1191.124</v>
      </c>
      <c r="C3" s="11">
        <f>LN(B3)</f>
        <v>7.0826526781255508</v>
      </c>
    </row>
    <row r="4" spans="1:5" x14ac:dyDescent="0.25">
      <c r="A4" s="6">
        <v>1930</v>
      </c>
      <c r="B4" s="5">
        <v>1089.7850000000001</v>
      </c>
      <c r="C4" s="11">
        <f t="shared" ref="C4:C67" si="0">LN(B4)</f>
        <v>6.9937357080608802</v>
      </c>
    </row>
    <row r="5" spans="1:5" x14ac:dyDescent="0.25">
      <c r="A5" s="6">
        <v>1931</v>
      </c>
      <c r="B5" s="5">
        <v>1019.977</v>
      </c>
      <c r="C5" s="11">
        <f t="shared" si="0"/>
        <v>6.9275353570044755</v>
      </c>
    </row>
    <row r="6" spans="1:5" x14ac:dyDescent="0.25">
      <c r="A6" s="6">
        <v>1932</v>
      </c>
      <c r="B6" s="5">
        <v>888.41399999999999</v>
      </c>
      <c r="C6" s="11">
        <f t="shared" si="0"/>
        <v>6.789437850563373</v>
      </c>
    </row>
    <row r="7" spans="1:5" x14ac:dyDescent="0.25">
      <c r="A7" s="6">
        <v>1933</v>
      </c>
      <c r="B7" s="5">
        <v>877.43100000000004</v>
      </c>
      <c r="C7" s="11">
        <f t="shared" si="0"/>
        <v>6.7769983197696932</v>
      </c>
      <c r="D7" s="11">
        <f>AVERAGE(C3:C12)</f>
        <v>6.9739502487795493</v>
      </c>
      <c r="E7" s="11">
        <f>C7-D7</f>
        <v>-0.19695192900985603</v>
      </c>
    </row>
    <row r="8" spans="1:5" x14ac:dyDescent="0.25">
      <c r="A8" s="6">
        <v>1934</v>
      </c>
      <c r="B8" s="5">
        <v>972.26300000000003</v>
      </c>
      <c r="C8" s="11">
        <f t="shared" si="0"/>
        <v>6.8796263439930065</v>
      </c>
      <c r="D8" s="11">
        <f t="shared" ref="D8:D71" si="1">AVERAGE(C4:C13)</f>
        <v>6.9836435941702701</v>
      </c>
      <c r="E8" s="11">
        <f t="shared" ref="E8:E71" si="2">C8-D8</f>
        <v>-0.1040172501772636</v>
      </c>
    </row>
    <row r="9" spans="1:5" x14ac:dyDescent="0.25">
      <c r="A9" s="6">
        <v>1935</v>
      </c>
      <c r="B9" s="5">
        <v>1058.836</v>
      </c>
      <c r="C9" s="11">
        <f t="shared" si="0"/>
        <v>6.9649254705305061</v>
      </c>
      <c r="D9" s="11">
        <f t="shared" si="1"/>
        <v>7.010678289617057</v>
      </c>
      <c r="E9" s="11">
        <f t="shared" si="2"/>
        <v>-4.5752819086550822E-2</v>
      </c>
    </row>
    <row r="10" spans="1:5" x14ac:dyDescent="0.25">
      <c r="A10" s="6">
        <v>1936</v>
      </c>
      <c r="B10" s="5">
        <v>1195.251</v>
      </c>
      <c r="C10" s="11">
        <f t="shared" si="0"/>
        <v>7.0861114841509165</v>
      </c>
      <c r="D10" s="11">
        <f t="shared" si="1"/>
        <v>7.0606420821465763</v>
      </c>
      <c r="E10" s="11">
        <f t="shared" si="2"/>
        <v>2.5469402004340225E-2</v>
      </c>
    </row>
    <row r="11" spans="1:5" x14ac:dyDescent="0.25">
      <c r="A11" s="6">
        <v>1937</v>
      </c>
      <c r="B11" s="5">
        <v>1256.5029999999999</v>
      </c>
      <c r="C11" s="11">
        <f t="shared" si="0"/>
        <v>7.1360877445653568</v>
      </c>
      <c r="D11" s="11">
        <f t="shared" si="1"/>
        <v>7.1417156164594759</v>
      </c>
      <c r="E11" s="11">
        <f t="shared" si="2"/>
        <v>-5.6278718941191741E-3</v>
      </c>
    </row>
    <row r="12" spans="1:5" x14ac:dyDescent="0.25">
      <c r="A12" s="6">
        <v>1938</v>
      </c>
      <c r="B12" s="5">
        <v>1214.8689999999999</v>
      </c>
      <c r="C12" s="11">
        <f t="shared" si="0"/>
        <v>7.1023915310317287</v>
      </c>
      <c r="D12" s="11">
        <f t="shared" si="1"/>
        <v>7.2397534425769479</v>
      </c>
      <c r="E12" s="11">
        <f t="shared" si="2"/>
        <v>-0.13736191154521915</v>
      </c>
    </row>
    <row r="13" spans="1:5" x14ac:dyDescent="0.25">
      <c r="A13" s="6">
        <v>1939</v>
      </c>
      <c r="B13" s="5">
        <v>1312.365</v>
      </c>
      <c r="C13" s="11">
        <f t="shared" si="0"/>
        <v>7.179586132032763</v>
      </c>
      <c r="D13" s="11">
        <f t="shared" si="1"/>
        <v>7.3351806200840475</v>
      </c>
      <c r="E13" s="11">
        <f t="shared" si="2"/>
        <v>-0.15559448805128451</v>
      </c>
    </row>
    <row r="14" spans="1:5" x14ac:dyDescent="0.25">
      <c r="A14" s="6">
        <v>1940</v>
      </c>
      <c r="B14" s="5">
        <v>1428.075</v>
      </c>
      <c r="C14" s="11">
        <f t="shared" si="0"/>
        <v>7.2640826625287529</v>
      </c>
      <c r="D14" s="11">
        <f t="shared" si="1"/>
        <v>7.4210949540906341</v>
      </c>
      <c r="E14" s="11">
        <f t="shared" si="2"/>
        <v>-0.15701229156188123</v>
      </c>
    </row>
    <row r="15" spans="1:5" x14ac:dyDescent="0.25">
      <c r="A15" s="6">
        <v>1941</v>
      </c>
      <c r="B15" s="5">
        <v>1681.049</v>
      </c>
      <c r="C15" s="11">
        <f t="shared" si="0"/>
        <v>7.4271732822996661</v>
      </c>
      <c r="D15" s="11">
        <f t="shared" si="1"/>
        <v>7.4825545578963091</v>
      </c>
      <c r="E15" s="11">
        <f t="shared" si="2"/>
        <v>-5.5381275596642965E-2</v>
      </c>
    </row>
    <row r="16" spans="1:5" x14ac:dyDescent="0.25">
      <c r="A16" s="6">
        <v>1942</v>
      </c>
      <c r="B16" s="5">
        <v>1998.5419999999999</v>
      </c>
      <c r="C16" s="11">
        <f t="shared" si="0"/>
        <v>7.6001731936923713</v>
      </c>
      <c r="D16" s="11">
        <f t="shared" si="1"/>
        <v>7.5378652267282487</v>
      </c>
      <c r="E16" s="11">
        <f t="shared" si="2"/>
        <v>6.2307966964122663E-2</v>
      </c>
    </row>
    <row r="17" spans="1:5" x14ac:dyDescent="0.25">
      <c r="A17" s="6">
        <v>1943</v>
      </c>
      <c r="B17" s="5">
        <v>2338.761</v>
      </c>
      <c r="C17" s="11">
        <f t="shared" si="0"/>
        <v>7.7573765809444222</v>
      </c>
      <c r="D17" s="11">
        <f t="shared" si="1"/>
        <v>7.6005832098149586</v>
      </c>
      <c r="E17" s="11">
        <f t="shared" si="2"/>
        <v>0.15679337112946357</v>
      </c>
    </row>
    <row r="18" spans="1:5" x14ac:dyDescent="0.25">
      <c r="A18" s="6">
        <v>1944</v>
      </c>
      <c r="B18" s="5">
        <v>2524.752</v>
      </c>
      <c r="C18" s="11">
        <f t="shared" si="0"/>
        <v>7.833898119063992</v>
      </c>
      <c r="D18" s="11">
        <f t="shared" si="1"/>
        <v>7.6550218792047557</v>
      </c>
      <c r="E18" s="11">
        <f t="shared" si="2"/>
        <v>0.17887623985923629</v>
      </c>
    </row>
    <row r="19" spans="1:5" x14ac:dyDescent="0.25">
      <c r="A19" s="6">
        <v>1945</v>
      </c>
      <c r="B19" s="5">
        <v>2500.0569999999998</v>
      </c>
      <c r="C19" s="11">
        <f t="shared" si="0"/>
        <v>7.8240688105963763</v>
      </c>
      <c r="D19" s="11">
        <f t="shared" si="1"/>
        <v>7.7093455832352804</v>
      </c>
      <c r="E19" s="11">
        <f t="shared" si="2"/>
        <v>0.11472322736109586</v>
      </c>
    </row>
    <row r="20" spans="1:5" x14ac:dyDescent="0.25">
      <c r="A20" s="6">
        <v>1946</v>
      </c>
      <c r="B20" s="5">
        <v>2209.9110000000001</v>
      </c>
      <c r="C20" s="11">
        <f t="shared" si="0"/>
        <v>7.7007075222076677</v>
      </c>
      <c r="D20" s="11">
        <f t="shared" si="1"/>
        <v>7.7550979535319815</v>
      </c>
      <c r="E20" s="11">
        <f t="shared" si="2"/>
        <v>-5.4390431324313759E-2</v>
      </c>
    </row>
    <row r="21" spans="1:5" x14ac:dyDescent="0.25">
      <c r="A21" s="6">
        <v>1947</v>
      </c>
      <c r="B21" s="5">
        <v>2184.614</v>
      </c>
      <c r="C21" s="11">
        <f t="shared" si="0"/>
        <v>7.6891944328847428</v>
      </c>
      <c r="D21" s="11">
        <f t="shared" si="1"/>
        <v>7.7875531005306033</v>
      </c>
      <c r="E21" s="11">
        <f t="shared" si="2"/>
        <v>-9.8358667645860542E-2</v>
      </c>
    </row>
    <row r="22" spans="1:5" x14ac:dyDescent="0.25">
      <c r="A22" s="6">
        <v>1948</v>
      </c>
      <c r="B22" s="5">
        <v>2274.627</v>
      </c>
      <c r="C22" s="11">
        <f t="shared" si="0"/>
        <v>7.7295713618988335</v>
      </c>
      <c r="D22" s="11">
        <f t="shared" si="1"/>
        <v>7.8088691339437659</v>
      </c>
      <c r="E22" s="11">
        <f t="shared" si="2"/>
        <v>-7.929777204493238E-2</v>
      </c>
    </row>
    <row r="23" spans="1:5" x14ac:dyDescent="0.25">
      <c r="A23" s="6">
        <v>1949</v>
      </c>
      <c r="B23" s="5">
        <v>2261.9279999999999</v>
      </c>
      <c r="C23" s="11">
        <f t="shared" si="0"/>
        <v>7.7239728259307459</v>
      </c>
      <c r="D23" s="11">
        <f t="shared" si="1"/>
        <v>7.8219542643326863</v>
      </c>
      <c r="E23" s="11">
        <f t="shared" si="2"/>
        <v>-9.7981438401940402E-2</v>
      </c>
    </row>
    <row r="24" spans="1:5" x14ac:dyDescent="0.25">
      <c r="A24" s="6">
        <v>1950</v>
      </c>
      <c r="B24" s="5">
        <v>2458.5320000000002</v>
      </c>
      <c r="C24" s="11">
        <f t="shared" si="0"/>
        <v>7.8073197028339933</v>
      </c>
      <c r="D24" s="11">
        <f t="shared" si="1"/>
        <v>7.8429140693925223</v>
      </c>
      <c r="E24" s="11">
        <f t="shared" si="2"/>
        <v>-3.5594366558528989E-2</v>
      </c>
    </row>
    <row r="25" spans="1:5" x14ac:dyDescent="0.25">
      <c r="A25" s="6">
        <v>1951</v>
      </c>
      <c r="B25" s="5">
        <v>2656.32</v>
      </c>
      <c r="C25" s="11">
        <f t="shared" si="0"/>
        <v>7.8846969852666708</v>
      </c>
      <c r="D25" s="11">
        <f t="shared" si="1"/>
        <v>7.8783198763168185</v>
      </c>
      <c r="E25" s="11">
        <f t="shared" si="2"/>
        <v>6.3771089498523281E-3</v>
      </c>
    </row>
    <row r="26" spans="1:5" x14ac:dyDescent="0.25">
      <c r="A26" s="6">
        <v>1952</v>
      </c>
      <c r="B26" s="5">
        <v>2764.8029999999999</v>
      </c>
      <c r="C26" s="11">
        <f t="shared" si="0"/>
        <v>7.9247246636785924</v>
      </c>
      <c r="D26" s="11">
        <f t="shared" si="1"/>
        <v>7.9169607184480189</v>
      </c>
      <c r="E26" s="11">
        <f t="shared" si="2"/>
        <v>7.7639452305735546E-3</v>
      </c>
    </row>
    <row r="27" spans="1:5" x14ac:dyDescent="0.25">
      <c r="A27" s="6">
        <v>1953</v>
      </c>
      <c r="B27" s="5">
        <v>2894.4110000000001</v>
      </c>
      <c r="C27" s="11">
        <f t="shared" si="0"/>
        <v>7.9705369150760426</v>
      </c>
      <c r="D27" s="11">
        <f t="shared" si="1"/>
        <v>7.9508193136947884</v>
      </c>
      <c r="E27" s="11">
        <f t="shared" si="2"/>
        <v>1.9717601381254113E-2</v>
      </c>
    </row>
    <row r="28" spans="1:5" x14ac:dyDescent="0.25">
      <c r="A28" s="6">
        <v>1954</v>
      </c>
      <c r="B28" s="5">
        <v>2877.7080000000001</v>
      </c>
      <c r="C28" s="11">
        <f t="shared" si="0"/>
        <v>7.9647494229531972</v>
      </c>
      <c r="D28" s="11">
        <f t="shared" si="1"/>
        <v>7.9919397600059243</v>
      </c>
      <c r="E28" s="11">
        <f t="shared" si="2"/>
        <v>-2.7190337052727109E-2</v>
      </c>
    </row>
    <row r="29" spans="1:5" x14ac:dyDescent="0.25">
      <c r="A29" s="6">
        <v>1955</v>
      </c>
      <c r="B29" s="5">
        <v>3083.0259999999998</v>
      </c>
      <c r="C29" s="11">
        <f t="shared" si="0"/>
        <v>8.0336668611947353</v>
      </c>
      <c r="D29" s="11">
        <f t="shared" si="1"/>
        <v>8.0272673855968861</v>
      </c>
      <c r="E29" s="11">
        <f t="shared" si="2"/>
        <v>6.3994755978491469E-3</v>
      </c>
    </row>
    <row r="30" spans="1:5" x14ac:dyDescent="0.25">
      <c r="A30" s="6">
        <v>1956</v>
      </c>
      <c r="B30" s="5">
        <v>3148.7649999999999</v>
      </c>
      <c r="C30" s="11">
        <f t="shared" si="0"/>
        <v>8.0547655914506304</v>
      </c>
      <c r="D30" s="11">
        <f t="shared" si="1"/>
        <v>8.0573902736416656</v>
      </c>
      <c r="E30" s="11">
        <f t="shared" si="2"/>
        <v>-2.624682191035177E-3</v>
      </c>
    </row>
    <row r="31" spans="1:5" x14ac:dyDescent="0.25">
      <c r="A31" s="6">
        <v>1957</v>
      </c>
      <c r="B31" s="5">
        <v>3215.0650000000001</v>
      </c>
      <c r="C31" s="11">
        <f t="shared" si="0"/>
        <v>8.0756028541967382</v>
      </c>
      <c r="D31" s="11">
        <f t="shared" si="1"/>
        <v>8.0894595086260956</v>
      </c>
      <c r="E31" s="11">
        <f t="shared" si="2"/>
        <v>-1.3856654429357462E-2</v>
      </c>
    </row>
    <row r="32" spans="1:5" x14ac:dyDescent="0.25">
      <c r="A32" s="6">
        <v>1958</v>
      </c>
      <c r="B32" s="5">
        <v>3191.2159999999999</v>
      </c>
      <c r="C32" s="11">
        <f t="shared" si="0"/>
        <v>8.0681573143665446</v>
      </c>
      <c r="D32" s="11">
        <f t="shared" si="1"/>
        <v>8.1212125452609349</v>
      </c>
      <c r="E32" s="11">
        <f t="shared" si="2"/>
        <v>-5.3055230894390348E-2</v>
      </c>
    </row>
    <row r="33" spans="1:5" x14ac:dyDescent="0.25">
      <c r="A33" s="6">
        <v>1959</v>
      </c>
      <c r="B33" s="5">
        <v>3412.4209999999998</v>
      </c>
      <c r="C33" s="11">
        <f t="shared" si="0"/>
        <v>8.1351772890420957</v>
      </c>
      <c r="D33" s="11">
        <f t="shared" si="1"/>
        <v>8.1591471473853172</v>
      </c>
      <c r="E33" s="11">
        <f t="shared" si="2"/>
        <v>-2.3969858343221517E-2</v>
      </c>
    </row>
    <row r="34" spans="1:5" x14ac:dyDescent="0.25">
      <c r="A34" s="6">
        <v>1960</v>
      </c>
      <c r="B34" s="5">
        <v>3500.2719999999999</v>
      </c>
      <c r="C34" s="11">
        <f t="shared" si="0"/>
        <v>8.1605959587436203</v>
      </c>
      <c r="D34" s="11">
        <f t="shared" si="1"/>
        <v>8.1964860341395891</v>
      </c>
      <c r="E34" s="11">
        <f t="shared" si="2"/>
        <v>-3.5890075395968779E-2</v>
      </c>
    </row>
    <row r="35" spans="1:5" x14ac:dyDescent="0.25">
      <c r="A35" s="6">
        <v>1961</v>
      </c>
      <c r="B35" s="5">
        <v>3590.0659999999998</v>
      </c>
      <c r="C35" s="11">
        <f t="shared" si="0"/>
        <v>8.1859258657144469</v>
      </c>
      <c r="D35" s="11">
        <f t="shared" si="1"/>
        <v>8.238102010345095</v>
      </c>
      <c r="E35" s="11">
        <f t="shared" si="2"/>
        <v>-5.2176144630648125E-2</v>
      </c>
    </row>
    <row r="36" spans="1:5" x14ac:dyDescent="0.25">
      <c r="A36" s="6">
        <v>1962</v>
      </c>
      <c r="B36" s="5">
        <v>3810.1239999999998</v>
      </c>
      <c r="C36" s="11">
        <f t="shared" si="0"/>
        <v>8.2454170135228981</v>
      </c>
      <c r="D36" s="11">
        <f t="shared" si="1"/>
        <v>8.2803399894059897</v>
      </c>
      <c r="E36" s="11">
        <f t="shared" si="2"/>
        <v>-3.4922975883091567E-2</v>
      </c>
    </row>
    <row r="37" spans="1:5" x14ac:dyDescent="0.25">
      <c r="A37" s="6">
        <v>1963</v>
      </c>
      <c r="B37" s="5">
        <v>3976.1419999999998</v>
      </c>
      <c r="C37" s="11">
        <f t="shared" si="0"/>
        <v>8.2880672814244392</v>
      </c>
      <c r="D37" s="11">
        <f t="shared" si="1"/>
        <v>8.3281200860386058</v>
      </c>
      <c r="E37" s="11">
        <f t="shared" si="2"/>
        <v>-4.0052804614166604E-2</v>
      </c>
    </row>
    <row r="38" spans="1:5" x14ac:dyDescent="0.25">
      <c r="A38" s="6">
        <v>1964</v>
      </c>
      <c r="B38" s="5">
        <v>4205.277</v>
      </c>
      <c r="C38" s="11">
        <f t="shared" si="0"/>
        <v>8.344095444197027</v>
      </c>
      <c r="D38" s="11">
        <f t="shared" si="1"/>
        <v>8.3722729048513145</v>
      </c>
      <c r="E38" s="11">
        <f t="shared" si="2"/>
        <v>-2.8177460654287501E-2</v>
      </c>
    </row>
    <row r="39" spans="1:5" x14ac:dyDescent="0.25">
      <c r="A39" s="6">
        <v>1965</v>
      </c>
      <c r="B39" s="5">
        <v>4478.5550000000003</v>
      </c>
      <c r="C39" s="11">
        <f t="shared" si="0"/>
        <v>8.407055728737463</v>
      </c>
      <c r="D39" s="11">
        <f t="shared" si="1"/>
        <v>8.4140683058440384</v>
      </c>
      <c r="E39" s="11">
        <f t="shared" si="2"/>
        <v>-7.012577106575435E-3</v>
      </c>
    </row>
    <row r="40" spans="1:5" x14ac:dyDescent="0.25">
      <c r="A40" s="6">
        <v>1966</v>
      </c>
      <c r="B40" s="5">
        <v>4773.9309999999996</v>
      </c>
      <c r="C40" s="11">
        <f t="shared" si="0"/>
        <v>8.4709253535056792</v>
      </c>
      <c r="D40" s="11">
        <f t="shared" si="1"/>
        <v>8.4565703898425717</v>
      </c>
      <c r="E40" s="11">
        <f t="shared" si="2"/>
        <v>1.4354963663107512E-2</v>
      </c>
    </row>
    <row r="41" spans="1:5" x14ac:dyDescent="0.25">
      <c r="A41" s="6">
        <v>1967</v>
      </c>
      <c r="B41" s="5">
        <v>4904.8639999999996</v>
      </c>
      <c r="C41" s="11">
        <f t="shared" si="0"/>
        <v>8.4979826448056901</v>
      </c>
      <c r="D41" s="11">
        <f t="shared" si="1"/>
        <v>8.4982454151033036</v>
      </c>
      <c r="E41" s="11">
        <f t="shared" si="2"/>
        <v>-2.6277029761345716E-4</v>
      </c>
    </row>
    <row r="42" spans="1:5" x14ac:dyDescent="0.25">
      <c r="A42" s="6">
        <v>1968</v>
      </c>
      <c r="B42" s="5">
        <v>5145.9139999999998</v>
      </c>
      <c r="C42" s="11">
        <f t="shared" si="0"/>
        <v>8.5459582806927141</v>
      </c>
      <c r="D42" s="11">
        <f t="shared" si="1"/>
        <v>8.5411474800965888</v>
      </c>
      <c r="E42" s="11">
        <f t="shared" si="2"/>
        <v>4.8108005961253753E-3</v>
      </c>
    </row>
    <row r="43" spans="1:5" x14ac:dyDescent="0.25">
      <c r="A43" s="6">
        <v>1969</v>
      </c>
      <c r="B43" s="5">
        <v>5306.5940000000001</v>
      </c>
      <c r="C43" s="11">
        <f t="shared" si="0"/>
        <v>8.5767054771691704</v>
      </c>
      <c r="D43" s="11">
        <f t="shared" si="1"/>
        <v>8.5779047123644823</v>
      </c>
      <c r="E43" s="11">
        <f t="shared" si="2"/>
        <v>-1.199235195311843E-3</v>
      </c>
    </row>
    <row r="44" spans="1:5" x14ac:dyDescent="0.25">
      <c r="A44" s="6">
        <v>1970</v>
      </c>
      <c r="B44" s="5">
        <v>5316.3909999999996</v>
      </c>
      <c r="C44" s="11">
        <f t="shared" si="0"/>
        <v>8.5785499686708668</v>
      </c>
      <c r="D44" s="11">
        <f t="shared" si="1"/>
        <v>8.6081600852986515</v>
      </c>
      <c r="E44" s="11">
        <f t="shared" si="2"/>
        <v>-2.9610116627784677E-2</v>
      </c>
    </row>
    <row r="45" spans="1:5" x14ac:dyDescent="0.25">
      <c r="A45" s="6">
        <v>1971</v>
      </c>
      <c r="B45" s="5">
        <v>5491.4449999999997</v>
      </c>
      <c r="C45" s="11">
        <f t="shared" si="0"/>
        <v>8.6109467056997779</v>
      </c>
      <c r="D45" s="11">
        <f t="shared" si="1"/>
        <v>8.6372763870930456</v>
      </c>
      <c r="E45" s="11">
        <f t="shared" si="2"/>
        <v>-2.6329681393267634E-2</v>
      </c>
    </row>
    <row r="46" spans="1:5" x14ac:dyDescent="0.25">
      <c r="A46" s="6">
        <v>1972</v>
      </c>
      <c r="B46" s="5">
        <v>5780.0479999999998</v>
      </c>
      <c r="C46" s="11">
        <f t="shared" si="0"/>
        <v>8.6621672661302114</v>
      </c>
      <c r="D46" s="11">
        <f t="shared" si="1"/>
        <v>8.6682074165059717</v>
      </c>
      <c r="E46" s="11">
        <f t="shared" si="2"/>
        <v>-6.0401503757603336E-3</v>
      </c>
    </row>
    <row r="47" spans="1:5" x14ac:dyDescent="0.25">
      <c r="A47" s="6">
        <v>1973</v>
      </c>
      <c r="B47" s="5">
        <v>6106.3710000000001</v>
      </c>
      <c r="C47" s="11">
        <f t="shared" si="0"/>
        <v>8.7170879313573018</v>
      </c>
      <c r="D47" s="11">
        <f t="shared" si="1"/>
        <v>8.6997283245264221</v>
      </c>
      <c r="E47" s="11">
        <f t="shared" si="2"/>
        <v>1.735960683087967E-2</v>
      </c>
    </row>
    <row r="48" spans="1:5" x14ac:dyDescent="0.25">
      <c r="A48" s="6">
        <v>1974</v>
      </c>
      <c r="B48" s="5">
        <v>6073.3630000000003</v>
      </c>
      <c r="C48" s="11">
        <f t="shared" si="0"/>
        <v>8.7116677668759515</v>
      </c>
      <c r="D48" s="11">
        <f t="shared" si="1"/>
        <v>8.7312914170294889</v>
      </c>
      <c r="E48" s="11">
        <f t="shared" si="2"/>
        <v>-1.9623650153537398E-2</v>
      </c>
    </row>
    <row r="49" spans="1:5" x14ac:dyDescent="0.25">
      <c r="A49" s="6">
        <v>1975</v>
      </c>
      <c r="B49" s="5">
        <v>6060.875</v>
      </c>
      <c r="C49" s="11">
        <f t="shared" si="0"/>
        <v>8.7096094580791519</v>
      </c>
      <c r="D49" s="11">
        <f t="shared" si="1"/>
        <v>8.7624129544118414</v>
      </c>
      <c r="E49" s="11">
        <f t="shared" si="2"/>
        <v>-5.2803496332689548E-2</v>
      </c>
    </row>
    <row r="50" spans="1:5" x14ac:dyDescent="0.25">
      <c r="A50" s="6">
        <v>1976</v>
      </c>
      <c r="B50" s="5">
        <v>6387.4369999999999</v>
      </c>
      <c r="C50" s="11">
        <f t="shared" si="0"/>
        <v>8.7620883714496216</v>
      </c>
      <c r="D50" s="11">
        <f t="shared" si="1"/>
        <v>8.7928008543103182</v>
      </c>
      <c r="E50" s="11">
        <f t="shared" si="2"/>
        <v>-3.071248286069661E-2</v>
      </c>
    </row>
    <row r="51" spans="1:5" x14ac:dyDescent="0.25">
      <c r="A51" s="6">
        <v>1977</v>
      </c>
      <c r="B51" s="5">
        <v>6682.8040000000001</v>
      </c>
      <c r="C51" s="11">
        <f t="shared" si="0"/>
        <v>8.8072929389349497</v>
      </c>
      <c r="D51" s="11">
        <f t="shared" si="1"/>
        <v>8.8162472320333034</v>
      </c>
      <c r="E51" s="11">
        <f t="shared" si="2"/>
        <v>-8.9542930983537161E-3</v>
      </c>
    </row>
    <row r="52" spans="1:5" x14ac:dyDescent="0.25">
      <c r="A52" s="6">
        <v>1978</v>
      </c>
      <c r="B52" s="5">
        <v>7052.7110000000002</v>
      </c>
      <c r="C52" s="11">
        <f t="shared" si="0"/>
        <v>8.8611673608972303</v>
      </c>
      <c r="D52" s="11">
        <f t="shared" si="1"/>
        <v>8.8386833824018787</v>
      </c>
      <c r="E52" s="11">
        <f t="shared" si="2"/>
        <v>2.2483978495351664E-2</v>
      </c>
    </row>
    <row r="53" spans="1:5" x14ac:dyDescent="0.25">
      <c r="A53" s="6">
        <v>1979</v>
      </c>
      <c r="B53" s="5">
        <v>7275.9989999999998</v>
      </c>
      <c r="C53" s="11">
        <f t="shared" si="0"/>
        <v>8.8923364021998506</v>
      </c>
      <c r="D53" s="11">
        <f t="shared" si="1"/>
        <v>8.8686481545232354</v>
      </c>
      <c r="E53" s="11">
        <f t="shared" si="2"/>
        <v>2.3688247676615148E-2</v>
      </c>
    </row>
    <row r="54" spans="1:5" x14ac:dyDescent="0.25">
      <c r="A54" s="6">
        <v>1980</v>
      </c>
      <c r="B54" s="5">
        <v>7257.3159999999998</v>
      </c>
      <c r="C54" s="11">
        <f t="shared" si="0"/>
        <v>8.889765342494373</v>
      </c>
      <c r="D54" s="11">
        <f t="shared" si="1"/>
        <v>8.9029037492712071</v>
      </c>
      <c r="E54" s="11">
        <f t="shared" si="2"/>
        <v>-1.3138406776834088E-2</v>
      </c>
    </row>
    <row r="55" spans="1:5" x14ac:dyDescent="0.25">
      <c r="A55" s="6">
        <v>1981</v>
      </c>
      <c r="B55" s="5">
        <v>7441.4849999999997</v>
      </c>
      <c r="C55" s="11">
        <f t="shared" si="0"/>
        <v>8.9148257046845458</v>
      </c>
      <c r="D55" s="11">
        <f t="shared" si="1"/>
        <v>8.9353155067640095</v>
      </c>
      <c r="E55" s="11">
        <f t="shared" si="2"/>
        <v>-2.0489802079463715E-2</v>
      </c>
    </row>
    <row r="56" spans="1:5" x14ac:dyDescent="0.25">
      <c r="A56" s="6">
        <v>1982</v>
      </c>
      <c r="B56" s="5">
        <v>7307.3140000000003</v>
      </c>
      <c r="C56" s="11">
        <f t="shared" si="0"/>
        <v>8.8966310433600579</v>
      </c>
      <c r="D56" s="11">
        <f t="shared" si="1"/>
        <v>8.9666031044989261</v>
      </c>
      <c r="E56" s="11">
        <f t="shared" si="2"/>
        <v>-6.9972061138868114E-2</v>
      </c>
    </row>
    <row r="57" spans="1:5" x14ac:dyDescent="0.25">
      <c r="A57" s="6">
        <v>1983</v>
      </c>
      <c r="B57" s="5">
        <v>7642.2659999999996</v>
      </c>
      <c r="C57" s="11">
        <f t="shared" si="0"/>
        <v>8.9414494350430527</v>
      </c>
      <c r="D57" s="11">
        <f t="shared" si="1"/>
        <v>8.9965953620990362</v>
      </c>
      <c r="E57" s="11">
        <f t="shared" si="2"/>
        <v>-5.5145927055983535E-2</v>
      </c>
    </row>
    <row r="58" spans="1:5" x14ac:dyDescent="0.25">
      <c r="A58" s="6">
        <v>1984</v>
      </c>
      <c r="B58" s="5">
        <v>8195.2950000000001</v>
      </c>
      <c r="C58" s="11">
        <f t="shared" si="0"/>
        <v>9.0113154880895205</v>
      </c>
      <c r="D58" s="11">
        <f t="shared" si="1"/>
        <v>9.0270771332944655</v>
      </c>
      <c r="E58" s="11">
        <f t="shared" si="2"/>
        <v>-1.5761645204944941E-2</v>
      </c>
    </row>
    <row r="59" spans="1:5" x14ac:dyDescent="0.25">
      <c r="A59" s="6">
        <v>1985</v>
      </c>
      <c r="B59" s="5">
        <v>8537.0040000000008</v>
      </c>
      <c r="C59" s="11">
        <f t="shared" si="0"/>
        <v>9.052165405558867</v>
      </c>
      <c r="D59" s="11">
        <f t="shared" si="1"/>
        <v>9.0596844122012818</v>
      </c>
      <c r="E59" s="11">
        <f t="shared" si="2"/>
        <v>-7.5190066424148938E-3</v>
      </c>
    </row>
    <row r="60" spans="1:5" x14ac:dyDescent="0.25">
      <c r="A60" s="6">
        <v>1986</v>
      </c>
      <c r="B60" s="5">
        <v>8832.6110000000008</v>
      </c>
      <c r="C60" s="11">
        <f t="shared" si="0"/>
        <v>9.0862059463776568</v>
      </c>
      <c r="D60" s="11">
        <f t="shared" si="1"/>
        <v>9.0896772833063757</v>
      </c>
      <c r="E60" s="11">
        <f t="shared" si="2"/>
        <v>-3.4713369287189266E-3</v>
      </c>
    </row>
    <row r="61" spans="1:5" x14ac:dyDescent="0.25">
      <c r="A61" s="6">
        <v>1987</v>
      </c>
      <c r="B61" s="5">
        <v>9137.7450000000008</v>
      </c>
      <c r="C61" s="11">
        <f t="shared" si="0"/>
        <v>9.1201689162840829</v>
      </c>
      <c r="D61" s="11">
        <f t="shared" si="1"/>
        <v>9.1249514972565233</v>
      </c>
      <c r="E61" s="11">
        <f t="shared" si="2"/>
        <v>-4.7825809724404422E-3</v>
      </c>
    </row>
    <row r="62" spans="1:5" x14ac:dyDescent="0.25">
      <c r="A62" s="6">
        <v>1988</v>
      </c>
      <c r="B62" s="5">
        <v>9519.4269999999997</v>
      </c>
      <c r="C62" s="11">
        <f t="shared" si="0"/>
        <v>9.1610899368983461</v>
      </c>
      <c r="D62" s="11">
        <f t="shared" si="1"/>
        <v>9.1584584865636423</v>
      </c>
      <c r="E62" s="11">
        <f t="shared" si="2"/>
        <v>2.6314503347037999E-3</v>
      </c>
    </row>
    <row r="63" spans="1:5" x14ac:dyDescent="0.25">
      <c r="A63" s="6">
        <v>1989</v>
      </c>
      <c r="B63" s="5">
        <v>9869.0030000000006</v>
      </c>
      <c r="C63" s="11">
        <f t="shared" si="0"/>
        <v>9.1971541141541273</v>
      </c>
      <c r="D63" s="11">
        <f t="shared" si="1"/>
        <v>9.1889288444556456</v>
      </c>
      <c r="E63" s="11">
        <f t="shared" si="2"/>
        <v>8.2252696984816964E-3</v>
      </c>
    </row>
    <row r="64" spans="1:5" x14ac:dyDescent="0.25">
      <c r="A64" s="6">
        <v>1990</v>
      </c>
      <c r="B64" s="5">
        <v>10055.129000000001</v>
      </c>
      <c r="C64" s="11">
        <f t="shared" si="0"/>
        <v>9.2158381315625473</v>
      </c>
      <c r="D64" s="11">
        <f t="shared" si="1"/>
        <v>9.2179632425983211</v>
      </c>
      <c r="E64" s="11">
        <f t="shared" si="2"/>
        <v>-2.1251110357738412E-3</v>
      </c>
    </row>
    <row r="65" spans="1:5" x14ac:dyDescent="0.25">
      <c r="A65" s="6">
        <v>1991</v>
      </c>
      <c r="B65" s="5">
        <v>10044.237999999999</v>
      </c>
      <c r="C65" s="11">
        <f t="shared" si="0"/>
        <v>9.2147544157354861</v>
      </c>
      <c r="D65" s="11">
        <f t="shared" si="1"/>
        <v>9.2472969311448754</v>
      </c>
      <c r="E65" s="11">
        <f t="shared" si="2"/>
        <v>-3.2542515409389239E-2</v>
      </c>
    </row>
    <row r="66" spans="1:5" x14ac:dyDescent="0.25">
      <c r="A66" s="6">
        <v>1992</v>
      </c>
      <c r="B66" s="5">
        <v>10398.046</v>
      </c>
      <c r="C66" s="11">
        <f t="shared" si="0"/>
        <v>9.2493731828615537</v>
      </c>
      <c r="D66" s="11">
        <f t="shared" si="1"/>
        <v>9.2775854031641476</v>
      </c>
      <c r="E66" s="11">
        <f t="shared" si="2"/>
        <v>-2.8212220302593849E-2</v>
      </c>
    </row>
    <row r="67" spans="1:5" x14ac:dyDescent="0.25">
      <c r="A67" s="6">
        <v>1993</v>
      </c>
      <c r="B67" s="5">
        <v>10684.179</v>
      </c>
      <c r="C67" s="11">
        <f t="shared" si="0"/>
        <v>9.2765193281142135</v>
      </c>
      <c r="D67" s="11">
        <f t="shared" si="1"/>
        <v>9.3081673200263282</v>
      </c>
      <c r="E67" s="11">
        <f t="shared" si="2"/>
        <v>-3.1647991912114648E-2</v>
      </c>
    </row>
    <row r="68" spans="1:5" x14ac:dyDescent="0.25">
      <c r="A68" s="6">
        <v>1994</v>
      </c>
      <c r="B68" s="5">
        <v>11114.647000000001</v>
      </c>
      <c r="C68" s="11">
        <f t="shared" ref="C68:C97" si="3">LN(B68)</f>
        <v>9.3160190670095826</v>
      </c>
      <c r="D68" s="11">
        <f t="shared" si="1"/>
        <v>9.3398201323427319</v>
      </c>
      <c r="E68" s="11">
        <f t="shared" si="2"/>
        <v>-2.3801065333149296E-2</v>
      </c>
    </row>
    <row r="69" spans="1:5" x14ac:dyDescent="0.25">
      <c r="A69" s="6">
        <v>1995</v>
      </c>
      <c r="B69" s="5">
        <v>11413.012000000001</v>
      </c>
      <c r="C69" s="11">
        <f t="shared" si="3"/>
        <v>9.3425093869856237</v>
      </c>
      <c r="D69" s="11">
        <f t="shared" si="1"/>
        <v>9.3736011881127652</v>
      </c>
      <c r="E69" s="11">
        <f t="shared" si="2"/>
        <v>-3.1091801127141494E-2</v>
      </c>
    </row>
    <row r="70" spans="1:5" x14ac:dyDescent="0.25">
      <c r="A70" s="6">
        <v>1996</v>
      </c>
      <c r="B70" s="5">
        <v>11843.599</v>
      </c>
      <c r="C70" s="11">
        <f t="shared" si="3"/>
        <v>9.3795428318431942</v>
      </c>
      <c r="D70" s="11">
        <f t="shared" si="1"/>
        <v>9.408441617414864</v>
      </c>
      <c r="E70" s="11">
        <f t="shared" si="2"/>
        <v>-2.8898785571669805E-2</v>
      </c>
    </row>
    <row r="71" spans="1:5" x14ac:dyDescent="0.25">
      <c r="A71" s="6">
        <v>1997</v>
      </c>
      <c r="B71" s="5">
        <v>12370.299000000001</v>
      </c>
      <c r="C71" s="11">
        <f t="shared" si="3"/>
        <v>9.4230536364767872</v>
      </c>
      <c r="D71" s="11">
        <f t="shared" si="1"/>
        <v>9.4415063215604214</v>
      </c>
      <c r="E71" s="11">
        <f t="shared" si="2"/>
        <v>-1.8452685083634179E-2</v>
      </c>
    </row>
    <row r="72" spans="1:5" x14ac:dyDescent="0.25">
      <c r="A72" s="6">
        <v>1998</v>
      </c>
      <c r="B72" s="5">
        <v>12924.876</v>
      </c>
      <c r="C72" s="11">
        <f t="shared" si="3"/>
        <v>9.4669091055201644</v>
      </c>
      <c r="D72" s="11">
        <f t="shared" ref="D72:D97" si="4">AVERAGE(C68:C77)</f>
        <v>9.47461365343975</v>
      </c>
      <c r="E72" s="11">
        <f t="shared" ref="E72:E97" si="5">C72-D72</f>
        <v>-7.7045479195856359E-3</v>
      </c>
    </row>
    <row r="73" spans="1:5" x14ac:dyDescent="0.25">
      <c r="A73" s="6">
        <v>1999</v>
      </c>
      <c r="B73" s="5">
        <v>13543.773999999999</v>
      </c>
      <c r="C73" s="11">
        <f t="shared" si="3"/>
        <v>9.5136822373181698</v>
      </c>
      <c r="D73" s="11">
        <f t="shared" si="4"/>
        <v>9.507546602143476</v>
      </c>
      <c r="E73" s="11">
        <f t="shared" si="5"/>
        <v>6.1356351746937321E-3</v>
      </c>
    </row>
    <row r="74" spans="1:5" x14ac:dyDescent="0.25">
      <c r="A74" s="6">
        <v>2000</v>
      </c>
      <c r="B74" s="5">
        <v>14096.032999999999</v>
      </c>
      <c r="C74" s="11">
        <f t="shared" si="3"/>
        <v>9.5536486892628911</v>
      </c>
      <c r="D74" s="11">
        <f t="shared" si="4"/>
        <v>9.5412547664759622</v>
      </c>
      <c r="E74" s="11">
        <f t="shared" si="5"/>
        <v>1.2393922786928968E-2</v>
      </c>
    </row>
    <row r="75" spans="1:5" x14ac:dyDescent="0.25">
      <c r="A75" s="6">
        <v>2001</v>
      </c>
      <c r="B75" s="5">
        <v>14230.726000000001</v>
      </c>
      <c r="C75" s="11">
        <f t="shared" si="3"/>
        <v>9.5631587087564736</v>
      </c>
      <c r="D75" s="11">
        <f t="shared" si="4"/>
        <v>9.5740060626325025</v>
      </c>
      <c r="E75" s="11">
        <f t="shared" si="5"/>
        <v>-1.0847353876028976E-2</v>
      </c>
    </row>
    <row r="76" spans="1:5" x14ac:dyDescent="0.25">
      <c r="A76" s="6">
        <v>2002</v>
      </c>
      <c r="B76" s="5">
        <v>14472.712</v>
      </c>
      <c r="C76" s="11">
        <f t="shared" si="3"/>
        <v>9.58002022431711</v>
      </c>
      <c r="D76" s="11">
        <f t="shared" si="4"/>
        <v>9.6043903236299322</v>
      </c>
      <c r="E76" s="11">
        <f t="shared" si="5"/>
        <v>-2.4370099312822191E-2</v>
      </c>
    </row>
    <row r="77" spans="1:5" x14ac:dyDescent="0.25">
      <c r="A77" s="6">
        <v>2003</v>
      </c>
      <c r="B77" s="5">
        <v>14877.312</v>
      </c>
      <c r="C77" s="11">
        <f t="shared" si="3"/>
        <v>9.6075926469074897</v>
      </c>
      <c r="D77" s="11">
        <f t="shared" si="4"/>
        <v>9.6305025605096741</v>
      </c>
      <c r="E77" s="11">
        <f t="shared" si="5"/>
        <v>-2.2909913602184417E-2</v>
      </c>
    </row>
    <row r="78" spans="1:5" x14ac:dyDescent="0.25">
      <c r="A78" s="6">
        <v>2004</v>
      </c>
      <c r="B78" s="5">
        <v>15449.757</v>
      </c>
      <c r="C78" s="11">
        <f t="shared" si="3"/>
        <v>9.6453485540468638</v>
      </c>
      <c r="D78" s="11">
        <f t="shared" si="4"/>
        <v>9.6493272108371606</v>
      </c>
      <c r="E78" s="11">
        <f t="shared" si="5"/>
        <v>-3.9786567902968528E-3</v>
      </c>
    </row>
    <row r="79" spans="1:5" x14ac:dyDescent="0.25">
      <c r="A79" s="6">
        <v>2005</v>
      </c>
      <c r="B79" s="5">
        <v>15987.957</v>
      </c>
      <c r="C79" s="11">
        <f t="shared" si="3"/>
        <v>9.6795910303104602</v>
      </c>
      <c r="D79" s="11">
        <f t="shared" si="4"/>
        <v>9.6668147279254093</v>
      </c>
      <c r="E79" s="11">
        <f t="shared" si="5"/>
        <v>1.2776302385050897E-2</v>
      </c>
    </row>
    <row r="80" spans="1:5" x14ac:dyDescent="0.25">
      <c r="A80" s="6">
        <v>2006</v>
      </c>
      <c r="B80" s="5">
        <v>16433.148000000001</v>
      </c>
      <c r="C80" s="11">
        <f t="shared" si="3"/>
        <v>9.7070557934086086</v>
      </c>
      <c r="D80" s="11">
        <f t="shared" si="4"/>
        <v>9.6849035392194072</v>
      </c>
      <c r="E80" s="11">
        <f t="shared" si="5"/>
        <v>2.2152254189201415E-2</v>
      </c>
    </row>
    <row r="81" spans="1:5" x14ac:dyDescent="0.25">
      <c r="A81" s="6">
        <v>2007</v>
      </c>
      <c r="B81" s="5">
        <v>16762.445</v>
      </c>
      <c r="C81" s="11">
        <f t="shared" si="3"/>
        <v>9.7268962464510693</v>
      </c>
      <c r="D81" s="11">
        <f t="shared" si="4"/>
        <v>9.7035695052368993</v>
      </c>
      <c r="E81" s="11">
        <f t="shared" si="5"/>
        <v>2.3326741214169999E-2</v>
      </c>
    </row>
    <row r="82" spans="1:5" x14ac:dyDescent="0.25">
      <c r="A82" s="6">
        <v>2008</v>
      </c>
      <c r="B82" s="5">
        <v>16781.485000000001</v>
      </c>
      <c r="C82" s="11">
        <f t="shared" si="3"/>
        <v>9.7280314743176195</v>
      </c>
      <c r="D82" s="11">
        <f t="shared" si="4"/>
        <v>9.7215739447560914</v>
      </c>
      <c r="E82" s="11">
        <f t="shared" si="5"/>
        <v>6.4575295615281192E-3</v>
      </c>
    </row>
    <row r="83" spans="1:5" x14ac:dyDescent="0.25">
      <c r="A83" s="6">
        <v>2009</v>
      </c>
      <c r="B83" s="5">
        <v>16349.11</v>
      </c>
      <c r="C83" s="11">
        <f t="shared" si="3"/>
        <v>9.7019287405930381</v>
      </c>
      <c r="D83" s="11">
        <f t="shared" si="4"/>
        <v>9.7382952909632436</v>
      </c>
      <c r="E83" s="11">
        <f t="shared" si="5"/>
        <v>-3.636655037020553E-2</v>
      </c>
    </row>
    <row r="84" spans="1:5" x14ac:dyDescent="0.25">
      <c r="A84" s="6">
        <v>2010</v>
      </c>
      <c r="B84" s="5">
        <v>16789.75</v>
      </c>
      <c r="C84" s="11">
        <f t="shared" si="3"/>
        <v>9.7285238601453656</v>
      </c>
      <c r="D84" s="11">
        <f t="shared" si="4"/>
        <v>9.7544953921554907</v>
      </c>
      <c r="E84" s="11">
        <f t="shared" si="5"/>
        <v>-2.5971532010125031E-2</v>
      </c>
    </row>
    <row r="85" spans="1:5" x14ac:dyDescent="0.25">
      <c r="A85" s="6">
        <v>2011</v>
      </c>
      <c r="B85" s="5">
        <v>17052.41</v>
      </c>
      <c r="C85" s="11">
        <f t="shared" si="3"/>
        <v>9.7440468216964451</v>
      </c>
      <c r="D85" s="11">
        <f t="shared" si="4"/>
        <v>9.7697521145659731</v>
      </c>
      <c r="E85" s="11">
        <f t="shared" si="5"/>
        <v>-2.5705292869528051E-2</v>
      </c>
    </row>
    <row r="86" spans="1:5" x14ac:dyDescent="0.25">
      <c r="A86" s="6">
        <v>2012</v>
      </c>
      <c r="B86" s="5">
        <v>17442.758999999998</v>
      </c>
      <c r="C86" s="11">
        <f t="shared" si="3"/>
        <v>9.766679884492028</v>
      </c>
      <c r="D86" s="11">
        <f t="shared" si="4"/>
        <v>9.7854527002863669</v>
      </c>
      <c r="E86" s="11">
        <f t="shared" si="5"/>
        <v>-1.8772815794338982E-2</v>
      </c>
    </row>
    <row r="87" spans="1:5" x14ac:dyDescent="0.25">
      <c r="A87" s="6">
        <v>2013</v>
      </c>
      <c r="B87" s="5">
        <v>17812.167000000001</v>
      </c>
      <c r="C87" s="11">
        <f t="shared" si="3"/>
        <v>9.7876370420994157</v>
      </c>
      <c r="D87" s="11">
        <f t="shared" si="4"/>
        <v>9.8039631188052478</v>
      </c>
      <c r="E87" s="11">
        <f t="shared" si="5"/>
        <v>-1.6326076705832193E-2</v>
      </c>
    </row>
    <row r="88" spans="1:5" x14ac:dyDescent="0.25">
      <c r="A88" s="6">
        <v>2014</v>
      </c>
      <c r="B88" s="5">
        <v>18261.714</v>
      </c>
      <c r="C88" s="11">
        <f t="shared" si="3"/>
        <v>9.8125620161183758</v>
      </c>
      <c r="D88" s="11">
        <f t="shared" si="4"/>
        <v>9.8275209083097508</v>
      </c>
      <c r="E88" s="11">
        <f t="shared" si="5"/>
        <v>-1.4958892191375028E-2</v>
      </c>
    </row>
    <row r="89" spans="1:5" x14ac:dyDescent="0.25">
      <c r="A89" s="6">
        <v>2015</v>
      </c>
      <c r="B89" s="5">
        <v>18799.621999999999</v>
      </c>
      <c r="C89" s="11">
        <f t="shared" si="3"/>
        <v>9.8415920422329251</v>
      </c>
      <c r="D89" s="11">
        <f t="shared" si="4"/>
        <v>9.8461808516921927</v>
      </c>
      <c r="E89" s="11">
        <f t="shared" si="5"/>
        <v>-4.5888094592676509E-3</v>
      </c>
    </row>
    <row r="90" spans="1:5" x14ac:dyDescent="0.25">
      <c r="A90" s="6">
        <v>2016</v>
      </c>
      <c r="B90" s="5">
        <v>19141.671999999999</v>
      </c>
      <c r="C90" s="11">
        <f t="shared" si="3"/>
        <v>9.8596230175134423</v>
      </c>
      <c r="D90" s="11">
        <f t="shared" si="4"/>
        <v>9.8689267270904946</v>
      </c>
      <c r="E90" s="11">
        <f t="shared" si="5"/>
        <v>-9.3037095770522882E-3</v>
      </c>
    </row>
    <row r="91" spans="1:5" x14ac:dyDescent="0.25">
      <c r="A91" s="6">
        <v>2017</v>
      </c>
      <c r="B91" s="5">
        <v>19612.101999999999</v>
      </c>
      <c r="C91" s="11">
        <f t="shared" si="3"/>
        <v>9.883902103655009</v>
      </c>
      <c r="D91" s="11">
        <f t="shared" si="4"/>
        <v>9.8913262996163134</v>
      </c>
      <c r="E91" s="11">
        <f t="shared" si="5"/>
        <v>-7.4241959613043917E-3</v>
      </c>
    </row>
    <row r="92" spans="1:5" x14ac:dyDescent="0.25">
      <c r="A92" s="6">
        <v>2018</v>
      </c>
      <c r="B92" s="5">
        <v>20193.896000000001</v>
      </c>
      <c r="C92" s="11">
        <f t="shared" si="3"/>
        <v>9.9131356595064375</v>
      </c>
      <c r="D92" s="11">
        <f t="shared" si="4"/>
        <v>9.9141295954870969</v>
      </c>
      <c r="E92" s="11">
        <f t="shared" si="5"/>
        <v>-9.9393598065944389E-4</v>
      </c>
    </row>
    <row r="93" spans="1:5" x14ac:dyDescent="0.25">
      <c r="A93" s="6">
        <v>2019</v>
      </c>
      <c r="B93" s="5">
        <v>20692.087</v>
      </c>
      <c r="C93" s="11">
        <f t="shared" si="3"/>
        <v>9.9375066356380533</v>
      </c>
    </row>
    <row r="94" spans="1:5" x14ac:dyDescent="0.25">
      <c r="A94" s="6">
        <v>2020</v>
      </c>
      <c r="B94" s="5">
        <v>20234.074000000001</v>
      </c>
      <c r="C94" s="11">
        <f t="shared" si="3"/>
        <v>9.9151232939697831</v>
      </c>
    </row>
    <row r="95" spans="1:5" x14ac:dyDescent="0.25">
      <c r="A95" s="6">
        <v>2021</v>
      </c>
      <c r="B95" s="5">
        <v>21407.691999999999</v>
      </c>
      <c r="C95" s="11">
        <f t="shared" si="3"/>
        <v>9.9715055756794673</v>
      </c>
    </row>
    <row r="96" spans="1:5" x14ac:dyDescent="0.25">
      <c r="A96" s="6">
        <v>2022</v>
      </c>
      <c r="B96" s="5">
        <v>21822.037</v>
      </c>
      <c r="C96" s="11">
        <f t="shared" si="3"/>
        <v>9.9906756097502214</v>
      </c>
    </row>
    <row r="97" spans="1:3" x14ac:dyDescent="0.25">
      <c r="A97" s="6">
        <v>2023</v>
      </c>
      <c r="B97" s="5">
        <v>22374.339</v>
      </c>
      <c r="C97" s="11">
        <f t="shared" si="3"/>
        <v>10.015670000807244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2E241-DA74-4C07-92D9-BD367C653DD0}">
  <dimension ref="A1:H106"/>
  <sheetViews>
    <sheetView topLeftCell="A70" workbookViewId="0">
      <selection activeCell="B11" sqref="B11:C106"/>
    </sheetView>
  </sheetViews>
  <sheetFormatPr defaultColWidth="11.42578125" defaultRowHeight="15" x14ac:dyDescent="0.25"/>
  <cols>
    <col min="1" max="1" width="23.7109375" customWidth="1"/>
    <col min="6" max="8" width="16.85546875" customWidth="1"/>
    <col min="10" max="10" width="16.7109375" customWidth="1"/>
    <col min="11" max="11" width="14.140625" customWidth="1"/>
    <col min="13" max="13" width="16" customWidth="1"/>
    <col min="258" max="259" width="33" customWidth="1"/>
    <col min="262" max="264" width="16.85546875" customWidth="1"/>
    <col min="266" max="266" width="16.7109375" customWidth="1"/>
    <col min="267" max="267" width="14.140625" customWidth="1"/>
    <col min="269" max="269" width="16" customWidth="1"/>
    <col min="514" max="515" width="33" customWidth="1"/>
    <col min="518" max="520" width="16.85546875" customWidth="1"/>
    <col min="522" max="522" width="16.7109375" customWidth="1"/>
    <col min="523" max="523" width="14.140625" customWidth="1"/>
    <col min="525" max="525" width="16" customWidth="1"/>
    <col min="770" max="771" width="33" customWidth="1"/>
    <col min="774" max="776" width="16.85546875" customWidth="1"/>
    <col min="778" max="778" width="16.7109375" customWidth="1"/>
    <col min="779" max="779" width="14.140625" customWidth="1"/>
    <col min="781" max="781" width="16" customWidth="1"/>
    <col min="1026" max="1027" width="33" customWidth="1"/>
    <col min="1030" max="1032" width="16.85546875" customWidth="1"/>
    <col min="1034" max="1034" width="16.7109375" customWidth="1"/>
    <col min="1035" max="1035" width="14.140625" customWidth="1"/>
    <col min="1037" max="1037" width="16" customWidth="1"/>
    <col min="1282" max="1283" width="33" customWidth="1"/>
    <col min="1286" max="1288" width="16.85546875" customWidth="1"/>
    <col min="1290" max="1290" width="16.7109375" customWidth="1"/>
    <col min="1291" max="1291" width="14.140625" customWidth="1"/>
    <col min="1293" max="1293" width="16" customWidth="1"/>
    <col min="1538" max="1539" width="33" customWidth="1"/>
    <col min="1542" max="1544" width="16.85546875" customWidth="1"/>
    <col min="1546" max="1546" width="16.7109375" customWidth="1"/>
    <col min="1547" max="1547" width="14.140625" customWidth="1"/>
    <col min="1549" max="1549" width="16" customWidth="1"/>
    <col min="1794" max="1795" width="33" customWidth="1"/>
    <col min="1798" max="1800" width="16.85546875" customWidth="1"/>
    <col min="1802" max="1802" width="16.7109375" customWidth="1"/>
    <col min="1803" max="1803" width="14.140625" customWidth="1"/>
    <col min="1805" max="1805" width="16" customWidth="1"/>
    <col min="2050" max="2051" width="33" customWidth="1"/>
    <col min="2054" max="2056" width="16.85546875" customWidth="1"/>
    <col min="2058" max="2058" width="16.7109375" customWidth="1"/>
    <col min="2059" max="2059" width="14.140625" customWidth="1"/>
    <col min="2061" max="2061" width="16" customWidth="1"/>
    <col min="2306" max="2307" width="33" customWidth="1"/>
    <col min="2310" max="2312" width="16.85546875" customWidth="1"/>
    <col min="2314" max="2314" width="16.7109375" customWidth="1"/>
    <col min="2315" max="2315" width="14.140625" customWidth="1"/>
    <col min="2317" max="2317" width="16" customWidth="1"/>
    <col min="2562" max="2563" width="33" customWidth="1"/>
    <col min="2566" max="2568" width="16.85546875" customWidth="1"/>
    <col min="2570" max="2570" width="16.7109375" customWidth="1"/>
    <col min="2571" max="2571" width="14.140625" customWidth="1"/>
    <col min="2573" max="2573" width="16" customWidth="1"/>
    <col min="2818" max="2819" width="33" customWidth="1"/>
    <col min="2822" max="2824" width="16.85546875" customWidth="1"/>
    <col min="2826" max="2826" width="16.7109375" customWidth="1"/>
    <col min="2827" max="2827" width="14.140625" customWidth="1"/>
    <col min="2829" max="2829" width="16" customWidth="1"/>
    <col min="3074" max="3075" width="33" customWidth="1"/>
    <col min="3078" max="3080" width="16.85546875" customWidth="1"/>
    <col min="3082" max="3082" width="16.7109375" customWidth="1"/>
    <col min="3083" max="3083" width="14.140625" customWidth="1"/>
    <col min="3085" max="3085" width="16" customWidth="1"/>
    <col min="3330" max="3331" width="33" customWidth="1"/>
    <col min="3334" max="3336" width="16.85546875" customWidth="1"/>
    <col min="3338" max="3338" width="16.7109375" customWidth="1"/>
    <col min="3339" max="3339" width="14.140625" customWidth="1"/>
    <col min="3341" max="3341" width="16" customWidth="1"/>
    <col min="3586" max="3587" width="33" customWidth="1"/>
    <col min="3590" max="3592" width="16.85546875" customWidth="1"/>
    <col min="3594" max="3594" width="16.7109375" customWidth="1"/>
    <col min="3595" max="3595" width="14.140625" customWidth="1"/>
    <col min="3597" max="3597" width="16" customWidth="1"/>
    <col min="3842" max="3843" width="33" customWidth="1"/>
    <col min="3846" max="3848" width="16.85546875" customWidth="1"/>
    <col min="3850" max="3850" width="16.7109375" customWidth="1"/>
    <col min="3851" max="3851" width="14.140625" customWidth="1"/>
    <col min="3853" max="3853" width="16" customWidth="1"/>
    <col min="4098" max="4099" width="33" customWidth="1"/>
    <col min="4102" max="4104" width="16.85546875" customWidth="1"/>
    <col min="4106" max="4106" width="16.7109375" customWidth="1"/>
    <col min="4107" max="4107" width="14.140625" customWidth="1"/>
    <col min="4109" max="4109" width="16" customWidth="1"/>
    <col min="4354" max="4355" width="33" customWidth="1"/>
    <col min="4358" max="4360" width="16.85546875" customWidth="1"/>
    <col min="4362" max="4362" width="16.7109375" customWidth="1"/>
    <col min="4363" max="4363" width="14.140625" customWidth="1"/>
    <col min="4365" max="4365" width="16" customWidth="1"/>
    <col min="4610" max="4611" width="33" customWidth="1"/>
    <col min="4614" max="4616" width="16.85546875" customWidth="1"/>
    <col min="4618" max="4618" width="16.7109375" customWidth="1"/>
    <col min="4619" max="4619" width="14.140625" customWidth="1"/>
    <col min="4621" max="4621" width="16" customWidth="1"/>
    <col min="4866" max="4867" width="33" customWidth="1"/>
    <col min="4870" max="4872" width="16.85546875" customWidth="1"/>
    <col min="4874" max="4874" width="16.7109375" customWidth="1"/>
    <col min="4875" max="4875" width="14.140625" customWidth="1"/>
    <col min="4877" max="4877" width="16" customWidth="1"/>
    <col min="5122" max="5123" width="33" customWidth="1"/>
    <col min="5126" max="5128" width="16.85546875" customWidth="1"/>
    <col min="5130" max="5130" width="16.7109375" customWidth="1"/>
    <col min="5131" max="5131" width="14.140625" customWidth="1"/>
    <col min="5133" max="5133" width="16" customWidth="1"/>
    <col min="5378" max="5379" width="33" customWidth="1"/>
    <col min="5382" max="5384" width="16.85546875" customWidth="1"/>
    <col min="5386" max="5386" width="16.7109375" customWidth="1"/>
    <col min="5387" max="5387" width="14.140625" customWidth="1"/>
    <col min="5389" max="5389" width="16" customWidth="1"/>
    <col min="5634" max="5635" width="33" customWidth="1"/>
    <col min="5638" max="5640" width="16.85546875" customWidth="1"/>
    <col min="5642" max="5642" width="16.7109375" customWidth="1"/>
    <col min="5643" max="5643" width="14.140625" customWidth="1"/>
    <col min="5645" max="5645" width="16" customWidth="1"/>
    <col min="5890" max="5891" width="33" customWidth="1"/>
    <col min="5894" max="5896" width="16.85546875" customWidth="1"/>
    <col min="5898" max="5898" width="16.7109375" customWidth="1"/>
    <col min="5899" max="5899" width="14.140625" customWidth="1"/>
    <col min="5901" max="5901" width="16" customWidth="1"/>
    <col min="6146" max="6147" width="33" customWidth="1"/>
    <col min="6150" max="6152" width="16.85546875" customWidth="1"/>
    <col min="6154" max="6154" width="16.7109375" customWidth="1"/>
    <col min="6155" max="6155" width="14.140625" customWidth="1"/>
    <col min="6157" max="6157" width="16" customWidth="1"/>
    <col min="6402" max="6403" width="33" customWidth="1"/>
    <col min="6406" max="6408" width="16.85546875" customWidth="1"/>
    <col min="6410" max="6410" width="16.7109375" customWidth="1"/>
    <col min="6411" max="6411" width="14.140625" customWidth="1"/>
    <col min="6413" max="6413" width="16" customWidth="1"/>
    <col min="6658" max="6659" width="33" customWidth="1"/>
    <col min="6662" max="6664" width="16.85546875" customWidth="1"/>
    <col min="6666" max="6666" width="16.7109375" customWidth="1"/>
    <col min="6667" max="6667" width="14.140625" customWidth="1"/>
    <col min="6669" max="6669" width="16" customWidth="1"/>
    <col min="6914" max="6915" width="33" customWidth="1"/>
    <col min="6918" max="6920" width="16.85546875" customWidth="1"/>
    <col min="6922" max="6922" width="16.7109375" customWidth="1"/>
    <col min="6923" max="6923" width="14.140625" customWidth="1"/>
    <col min="6925" max="6925" width="16" customWidth="1"/>
    <col min="7170" max="7171" width="33" customWidth="1"/>
    <col min="7174" max="7176" width="16.85546875" customWidth="1"/>
    <col min="7178" max="7178" width="16.7109375" customWidth="1"/>
    <col min="7179" max="7179" width="14.140625" customWidth="1"/>
    <col min="7181" max="7181" width="16" customWidth="1"/>
    <col min="7426" max="7427" width="33" customWidth="1"/>
    <col min="7430" max="7432" width="16.85546875" customWidth="1"/>
    <col min="7434" max="7434" width="16.7109375" customWidth="1"/>
    <col min="7435" max="7435" width="14.140625" customWidth="1"/>
    <col min="7437" max="7437" width="16" customWidth="1"/>
    <col min="7682" max="7683" width="33" customWidth="1"/>
    <col min="7686" max="7688" width="16.85546875" customWidth="1"/>
    <col min="7690" max="7690" width="16.7109375" customWidth="1"/>
    <col min="7691" max="7691" width="14.140625" customWidth="1"/>
    <col min="7693" max="7693" width="16" customWidth="1"/>
    <col min="7938" max="7939" width="33" customWidth="1"/>
    <col min="7942" max="7944" width="16.85546875" customWidth="1"/>
    <col min="7946" max="7946" width="16.7109375" customWidth="1"/>
    <col min="7947" max="7947" width="14.140625" customWidth="1"/>
    <col min="7949" max="7949" width="16" customWidth="1"/>
    <col min="8194" max="8195" width="33" customWidth="1"/>
    <col min="8198" max="8200" width="16.85546875" customWidth="1"/>
    <col min="8202" max="8202" width="16.7109375" customWidth="1"/>
    <col min="8203" max="8203" width="14.140625" customWidth="1"/>
    <col min="8205" max="8205" width="16" customWidth="1"/>
    <col min="8450" max="8451" width="33" customWidth="1"/>
    <col min="8454" max="8456" width="16.85546875" customWidth="1"/>
    <col min="8458" max="8458" width="16.7109375" customWidth="1"/>
    <col min="8459" max="8459" width="14.140625" customWidth="1"/>
    <col min="8461" max="8461" width="16" customWidth="1"/>
    <col min="8706" max="8707" width="33" customWidth="1"/>
    <col min="8710" max="8712" width="16.85546875" customWidth="1"/>
    <col min="8714" max="8714" width="16.7109375" customWidth="1"/>
    <col min="8715" max="8715" width="14.140625" customWidth="1"/>
    <col min="8717" max="8717" width="16" customWidth="1"/>
    <col min="8962" max="8963" width="33" customWidth="1"/>
    <col min="8966" max="8968" width="16.85546875" customWidth="1"/>
    <col min="8970" max="8970" width="16.7109375" customWidth="1"/>
    <col min="8971" max="8971" width="14.140625" customWidth="1"/>
    <col min="8973" max="8973" width="16" customWidth="1"/>
    <col min="9218" max="9219" width="33" customWidth="1"/>
    <col min="9222" max="9224" width="16.85546875" customWidth="1"/>
    <col min="9226" max="9226" width="16.7109375" customWidth="1"/>
    <col min="9227" max="9227" width="14.140625" customWidth="1"/>
    <col min="9229" max="9229" width="16" customWidth="1"/>
    <col min="9474" max="9475" width="33" customWidth="1"/>
    <col min="9478" max="9480" width="16.85546875" customWidth="1"/>
    <col min="9482" max="9482" width="16.7109375" customWidth="1"/>
    <col min="9483" max="9483" width="14.140625" customWidth="1"/>
    <col min="9485" max="9485" width="16" customWidth="1"/>
    <col min="9730" max="9731" width="33" customWidth="1"/>
    <col min="9734" max="9736" width="16.85546875" customWidth="1"/>
    <col min="9738" max="9738" width="16.7109375" customWidth="1"/>
    <col min="9739" max="9739" width="14.140625" customWidth="1"/>
    <col min="9741" max="9741" width="16" customWidth="1"/>
    <col min="9986" max="9987" width="33" customWidth="1"/>
    <col min="9990" max="9992" width="16.85546875" customWidth="1"/>
    <col min="9994" max="9994" width="16.7109375" customWidth="1"/>
    <col min="9995" max="9995" width="14.140625" customWidth="1"/>
    <col min="9997" max="9997" width="16" customWidth="1"/>
    <col min="10242" max="10243" width="33" customWidth="1"/>
    <col min="10246" max="10248" width="16.85546875" customWidth="1"/>
    <col min="10250" max="10250" width="16.7109375" customWidth="1"/>
    <col min="10251" max="10251" width="14.140625" customWidth="1"/>
    <col min="10253" max="10253" width="16" customWidth="1"/>
    <col min="10498" max="10499" width="33" customWidth="1"/>
    <col min="10502" max="10504" width="16.85546875" customWidth="1"/>
    <col min="10506" max="10506" width="16.7109375" customWidth="1"/>
    <col min="10507" max="10507" width="14.140625" customWidth="1"/>
    <col min="10509" max="10509" width="16" customWidth="1"/>
    <col min="10754" max="10755" width="33" customWidth="1"/>
    <col min="10758" max="10760" width="16.85546875" customWidth="1"/>
    <col min="10762" max="10762" width="16.7109375" customWidth="1"/>
    <col min="10763" max="10763" width="14.140625" customWidth="1"/>
    <col min="10765" max="10765" width="16" customWidth="1"/>
    <col min="11010" max="11011" width="33" customWidth="1"/>
    <col min="11014" max="11016" width="16.85546875" customWidth="1"/>
    <col min="11018" max="11018" width="16.7109375" customWidth="1"/>
    <col min="11019" max="11019" width="14.140625" customWidth="1"/>
    <col min="11021" max="11021" width="16" customWidth="1"/>
    <col min="11266" max="11267" width="33" customWidth="1"/>
    <col min="11270" max="11272" width="16.85546875" customWidth="1"/>
    <col min="11274" max="11274" width="16.7109375" customWidth="1"/>
    <col min="11275" max="11275" width="14.140625" customWidth="1"/>
    <col min="11277" max="11277" width="16" customWidth="1"/>
    <col min="11522" max="11523" width="33" customWidth="1"/>
    <col min="11526" max="11528" width="16.85546875" customWidth="1"/>
    <col min="11530" max="11530" width="16.7109375" customWidth="1"/>
    <col min="11531" max="11531" width="14.140625" customWidth="1"/>
    <col min="11533" max="11533" width="16" customWidth="1"/>
    <col min="11778" max="11779" width="33" customWidth="1"/>
    <col min="11782" max="11784" width="16.85546875" customWidth="1"/>
    <col min="11786" max="11786" width="16.7109375" customWidth="1"/>
    <col min="11787" max="11787" width="14.140625" customWidth="1"/>
    <col min="11789" max="11789" width="16" customWidth="1"/>
    <col min="12034" max="12035" width="33" customWidth="1"/>
    <col min="12038" max="12040" width="16.85546875" customWidth="1"/>
    <col min="12042" max="12042" width="16.7109375" customWidth="1"/>
    <col min="12043" max="12043" width="14.140625" customWidth="1"/>
    <col min="12045" max="12045" width="16" customWidth="1"/>
    <col min="12290" max="12291" width="33" customWidth="1"/>
    <col min="12294" max="12296" width="16.85546875" customWidth="1"/>
    <col min="12298" max="12298" width="16.7109375" customWidth="1"/>
    <col min="12299" max="12299" width="14.140625" customWidth="1"/>
    <col min="12301" max="12301" width="16" customWidth="1"/>
    <col min="12546" max="12547" width="33" customWidth="1"/>
    <col min="12550" max="12552" width="16.85546875" customWidth="1"/>
    <col min="12554" max="12554" width="16.7109375" customWidth="1"/>
    <col min="12555" max="12555" width="14.140625" customWidth="1"/>
    <col min="12557" max="12557" width="16" customWidth="1"/>
    <col min="12802" max="12803" width="33" customWidth="1"/>
    <col min="12806" max="12808" width="16.85546875" customWidth="1"/>
    <col min="12810" max="12810" width="16.7109375" customWidth="1"/>
    <col min="12811" max="12811" width="14.140625" customWidth="1"/>
    <col min="12813" max="12813" width="16" customWidth="1"/>
    <col min="13058" max="13059" width="33" customWidth="1"/>
    <col min="13062" max="13064" width="16.85546875" customWidth="1"/>
    <col min="13066" max="13066" width="16.7109375" customWidth="1"/>
    <col min="13067" max="13067" width="14.140625" customWidth="1"/>
    <col min="13069" max="13069" width="16" customWidth="1"/>
    <col min="13314" max="13315" width="33" customWidth="1"/>
    <col min="13318" max="13320" width="16.85546875" customWidth="1"/>
    <col min="13322" max="13322" width="16.7109375" customWidth="1"/>
    <col min="13323" max="13323" width="14.140625" customWidth="1"/>
    <col min="13325" max="13325" width="16" customWidth="1"/>
    <col min="13570" max="13571" width="33" customWidth="1"/>
    <col min="13574" max="13576" width="16.85546875" customWidth="1"/>
    <col min="13578" max="13578" width="16.7109375" customWidth="1"/>
    <col min="13579" max="13579" width="14.140625" customWidth="1"/>
    <col min="13581" max="13581" width="16" customWidth="1"/>
    <col min="13826" max="13827" width="33" customWidth="1"/>
    <col min="13830" max="13832" width="16.85546875" customWidth="1"/>
    <col min="13834" max="13834" width="16.7109375" customWidth="1"/>
    <col min="13835" max="13835" width="14.140625" customWidth="1"/>
    <col min="13837" max="13837" width="16" customWidth="1"/>
    <col min="14082" max="14083" width="33" customWidth="1"/>
    <col min="14086" max="14088" width="16.85546875" customWidth="1"/>
    <col min="14090" max="14090" width="16.7109375" customWidth="1"/>
    <col min="14091" max="14091" width="14.140625" customWidth="1"/>
    <col min="14093" max="14093" width="16" customWidth="1"/>
    <col min="14338" max="14339" width="33" customWidth="1"/>
    <col min="14342" max="14344" width="16.85546875" customWidth="1"/>
    <col min="14346" max="14346" width="16.7109375" customWidth="1"/>
    <col min="14347" max="14347" width="14.140625" customWidth="1"/>
    <col min="14349" max="14349" width="16" customWidth="1"/>
    <col min="14594" max="14595" width="33" customWidth="1"/>
    <col min="14598" max="14600" width="16.85546875" customWidth="1"/>
    <col min="14602" max="14602" width="16.7109375" customWidth="1"/>
    <col min="14603" max="14603" width="14.140625" customWidth="1"/>
    <col min="14605" max="14605" width="16" customWidth="1"/>
    <col min="14850" max="14851" width="33" customWidth="1"/>
    <col min="14854" max="14856" width="16.85546875" customWidth="1"/>
    <col min="14858" max="14858" width="16.7109375" customWidth="1"/>
    <col min="14859" max="14859" width="14.140625" customWidth="1"/>
    <col min="14861" max="14861" width="16" customWidth="1"/>
    <col min="15106" max="15107" width="33" customWidth="1"/>
    <col min="15110" max="15112" width="16.85546875" customWidth="1"/>
    <col min="15114" max="15114" width="16.7109375" customWidth="1"/>
    <col min="15115" max="15115" width="14.140625" customWidth="1"/>
    <col min="15117" max="15117" width="16" customWidth="1"/>
    <col min="15362" max="15363" width="33" customWidth="1"/>
    <col min="15366" max="15368" width="16.85546875" customWidth="1"/>
    <col min="15370" max="15370" width="16.7109375" customWidth="1"/>
    <col min="15371" max="15371" width="14.140625" customWidth="1"/>
    <col min="15373" max="15373" width="16" customWidth="1"/>
    <col min="15618" max="15619" width="33" customWidth="1"/>
    <col min="15622" max="15624" width="16.85546875" customWidth="1"/>
    <col min="15626" max="15626" width="16.7109375" customWidth="1"/>
    <col min="15627" max="15627" width="14.140625" customWidth="1"/>
    <col min="15629" max="15629" width="16" customWidth="1"/>
    <col min="15874" max="15875" width="33" customWidth="1"/>
    <col min="15878" max="15880" width="16.85546875" customWidth="1"/>
    <col min="15882" max="15882" width="16.7109375" customWidth="1"/>
    <col min="15883" max="15883" width="14.140625" customWidth="1"/>
    <col min="15885" max="15885" width="16" customWidth="1"/>
    <col min="16130" max="16131" width="33" customWidth="1"/>
    <col min="16134" max="16136" width="16.85546875" customWidth="1"/>
    <col min="16138" max="16138" width="16.7109375" customWidth="1"/>
    <col min="16139" max="16139" width="14.140625" customWidth="1"/>
    <col min="16141" max="16141" width="16" customWidth="1"/>
  </cols>
  <sheetData>
    <row r="1" spans="1:8" x14ac:dyDescent="0.25">
      <c r="A1" t="s">
        <v>35</v>
      </c>
    </row>
    <row r="2" spans="1:8" x14ac:dyDescent="0.25">
      <c r="A2" t="s">
        <v>34</v>
      </c>
    </row>
    <row r="3" spans="1:8" x14ac:dyDescent="0.25">
      <c r="A3" t="s">
        <v>33</v>
      </c>
    </row>
    <row r="4" spans="1:8" x14ac:dyDescent="0.25">
      <c r="A4" t="s">
        <v>32</v>
      </c>
    </row>
    <row r="5" spans="1:8" x14ac:dyDescent="0.25">
      <c r="A5" t="s">
        <v>31</v>
      </c>
    </row>
    <row r="6" spans="1:8" x14ac:dyDescent="0.25">
      <c r="A6" t="s">
        <v>30</v>
      </c>
    </row>
    <row r="8" spans="1:8" x14ac:dyDescent="0.25">
      <c r="A8" t="s">
        <v>25</v>
      </c>
      <c r="C8" t="s">
        <v>29</v>
      </c>
    </row>
    <row r="10" spans="1:8" x14ac:dyDescent="0.25">
      <c r="A10" t="s">
        <v>28</v>
      </c>
    </row>
    <row r="11" spans="1:8" x14ac:dyDescent="0.25">
      <c r="A11" t="s">
        <v>27</v>
      </c>
      <c r="B11" s="10" t="s">
        <v>26</v>
      </c>
      <c r="C11" s="10" t="s">
        <v>25</v>
      </c>
      <c r="D11" s="9"/>
      <c r="E11" s="8"/>
      <c r="F11" s="8"/>
      <c r="G11" s="8"/>
      <c r="H11" s="8"/>
    </row>
    <row r="12" spans="1:8" x14ac:dyDescent="0.25">
      <c r="A12" s="7">
        <v>10594</v>
      </c>
      <c r="B12" s="6">
        <v>1929</v>
      </c>
      <c r="C12" s="5">
        <v>1191.124</v>
      </c>
    </row>
    <row r="13" spans="1:8" x14ac:dyDescent="0.25">
      <c r="A13" s="7">
        <v>10959</v>
      </c>
      <c r="B13" s="6">
        <v>1930</v>
      </c>
      <c r="C13" s="5">
        <v>1089.7850000000001</v>
      </c>
    </row>
    <row r="14" spans="1:8" x14ac:dyDescent="0.25">
      <c r="A14" s="7">
        <v>11324</v>
      </c>
      <c r="B14" s="6">
        <v>1931</v>
      </c>
      <c r="C14" s="5">
        <v>1019.977</v>
      </c>
    </row>
    <row r="15" spans="1:8" x14ac:dyDescent="0.25">
      <c r="A15" s="7">
        <v>11689</v>
      </c>
      <c r="B15" s="6">
        <v>1932</v>
      </c>
      <c r="C15" s="5">
        <v>888.41399999999999</v>
      </c>
    </row>
    <row r="16" spans="1:8" x14ac:dyDescent="0.25">
      <c r="A16" s="7">
        <v>12055</v>
      </c>
      <c r="B16" s="6">
        <v>1933</v>
      </c>
      <c r="C16" s="5">
        <v>877.43100000000004</v>
      </c>
    </row>
    <row r="17" spans="1:3" x14ac:dyDescent="0.25">
      <c r="A17" s="7">
        <v>12420</v>
      </c>
      <c r="B17" s="6">
        <v>1934</v>
      </c>
      <c r="C17" s="5">
        <v>972.26300000000003</v>
      </c>
    </row>
    <row r="18" spans="1:3" x14ac:dyDescent="0.25">
      <c r="A18" s="7">
        <v>12785</v>
      </c>
      <c r="B18" s="6">
        <v>1935</v>
      </c>
      <c r="C18" s="5">
        <v>1058.836</v>
      </c>
    </row>
    <row r="19" spans="1:3" x14ac:dyDescent="0.25">
      <c r="A19" s="7">
        <v>13150</v>
      </c>
      <c r="B19" s="6">
        <v>1936</v>
      </c>
      <c r="C19" s="5">
        <v>1195.251</v>
      </c>
    </row>
    <row r="20" spans="1:3" x14ac:dyDescent="0.25">
      <c r="A20" s="7">
        <v>13516</v>
      </c>
      <c r="B20" s="6">
        <v>1937</v>
      </c>
      <c r="C20" s="5">
        <v>1256.5029999999999</v>
      </c>
    </row>
    <row r="21" spans="1:3" x14ac:dyDescent="0.25">
      <c r="A21" s="7">
        <v>13881</v>
      </c>
      <c r="B21" s="6">
        <v>1938</v>
      </c>
      <c r="C21" s="5">
        <v>1214.8689999999999</v>
      </c>
    </row>
    <row r="22" spans="1:3" x14ac:dyDescent="0.25">
      <c r="A22" s="7">
        <v>14246</v>
      </c>
      <c r="B22" s="6">
        <v>1939</v>
      </c>
      <c r="C22" s="5">
        <v>1312.365</v>
      </c>
    </row>
    <row r="23" spans="1:3" x14ac:dyDescent="0.25">
      <c r="A23" s="7">
        <v>14611</v>
      </c>
      <c r="B23" s="6">
        <v>1940</v>
      </c>
      <c r="C23" s="5">
        <v>1428.075</v>
      </c>
    </row>
    <row r="24" spans="1:3" x14ac:dyDescent="0.25">
      <c r="A24" s="7">
        <v>14977</v>
      </c>
      <c r="B24" s="6">
        <v>1941</v>
      </c>
      <c r="C24" s="5">
        <v>1681.049</v>
      </c>
    </row>
    <row r="25" spans="1:3" x14ac:dyDescent="0.25">
      <c r="A25" s="7">
        <v>15342</v>
      </c>
      <c r="B25" s="6">
        <v>1942</v>
      </c>
      <c r="C25" s="5">
        <v>1998.5419999999999</v>
      </c>
    </row>
    <row r="26" spans="1:3" x14ac:dyDescent="0.25">
      <c r="A26" s="7">
        <v>15707</v>
      </c>
      <c r="B26" s="6">
        <v>1943</v>
      </c>
      <c r="C26" s="5">
        <v>2338.761</v>
      </c>
    </row>
    <row r="27" spans="1:3" x14ac:dyDescent="0.25">
      <c r="A27" s="7">
        <v>16072</v>
      </c>
      <c r="B27" s="6">
        <v>1944</v>
      </c>
      <c r="C27" s="5">
        <v>2524.752</v>
      </c>
    </row>
    <row r="28" spans="1:3" x14ac:dyDescent="0.25">
      <c r="A28" s="7">
        <v>16438</v>
      </c>
      <c r="B28" s="6">
        <v>1945</v>
      </c>
      <c r="C28" s="5">
        <v>2500.0569999999998</v>
      </c>
    </row>
    <row r="29" spans="1:3" x14ac:dyDescent="0.25">
      <c r="A29" s="7">
        <v>16803</v>
      </c>
      <c r="B29" s="6">
        <v>1946</v>
      </c>
      <c r="C29" s="5">
        <v>2209.9110000000001</v>
      </c>
    </row>
    <row r="30" spans="1:3" x14ac:dyDescent="0.25">
      <c r="A30" s="7">
        <v>17168</v>
      </c>
      <c r="B30" s="6">
        <v>1947</v>
      </c>
      <c r="C30" s="5">
        <v>2184.614</v>
      </c>
    </row>
    <row r="31" spans="1:3" x14ac:dyDescent="0.25">
      <c r="A31" s="7">
        <v>17533</v>
      </c>
      <c r="B31" s="6">
        <v>1948</v>
      </c>
      <c r="C31" s="5">
        <v>2274.627</v>
      </c>
    </row>
    <row r="32" spans="1:3" x14ac:dyDescent="0.25">
      <c r="A32" s="7">
        <v>17899</v>
      </c>
      <c r="B32" s="6">
        <v>1949</v>
      </c>
      <c r="C32" s="5">
        <v>2261.9279999999999</v>
      </c>
    </row>
    <row r="33" spans="1:3" x14ac:dyDescent="0.25">
      <c r="A33" s="7">
        <v>18264</v>
      </c>
      <c r="B33" s="6">
        <v>1950</v>
      </c>
      <c r="C33" s="5">
        <v>2458.5320000000002</v>
      </c>
    </row>
    <row r="34" spans="1:3" x14ac:dyDescent="0.25">
      <c r="A34" s="7">
        <v>18629</v>
      </c>
      <c r="B34" s="6">
        <v>1951</v>
      </c>
      <c r="C34" s="5">
        <v>2656.32</v>
      </c>
    </row>
    <row r="35" spans="1:3" x14ac:dyDescent="0.25">
      <c r="A35" s="7">
        <v>18994</v>
      </c>
      <c r="B35" s="6">
        <v>1952</v>
      </c>
      <c r="C35" s="5">
        <v>2764.8029999999999</v>
      </c>
    </row>
    <row r="36" spans="1:3" x14ac:dyDescent="0.25">
      <c r="A36" s="7">
        <v>19360</v>
      </c>
      <c r="B36" s="6">
        <v>1953</v>
      </c>
      <c r="C36" s="5">
        <v>2894.4110000000001</v>
      </c>
    </row>
    <row r="37" spans="1:3" x14ac:dyDescent="0.25">
      <c r="A37" s="7">
        <v>19725</v>
      </c>
      <c r="B37" s="6">
        <v>1954</v>
      </c>
      <c r="C37" s="5">
        <v>2877.7080000000001</v>
      </c>
    </row>
    <row r="38" spans="1:3" x14ac:dyDescent="0.25">
      <c r="A38" s="7">
        <v>20090</v>
      </c>
      <c r="B38" s="6">
        <v>1955</v>
      </c>
      <c r="C38" s="5">
        <v>3083.0259999999998</v>
      </c>
    </row>
    <row r="39" spans="1:3" x14ac:dyDescent="0.25">
      <c r="A39" s="7">
        <v>20455</v>
      </c>
      <c r="B39" s="6">
        <v>1956</v>
      </c>
      <c r="C39" s="5">
        <v>3148.7649999999999</v>
      </c>
    </row>
    <row r="40" spans="1:3" x14ac:dyDescent="0.25">
      <c r="A40" s="7">
        <v>20821</v>
      </c>
      <c r="B40" s="6">
        <v>1957</v>
      </c>
      <c r="C40" s="5">
        <v>3215.0650000000001</v>
      </c>
    </row>
    <row r="41" spans="1:3" x14ac:dyDescent="0.25">
      <c r="A41" s="7">
        <v>21186</v>
      </c>
      <c r="B41" s="6">
        <v>1958</v>
      </c>
      <c r="C41" s="5">
        <v>3191.2159999999999</v>
      </c>
    </row>
    <row r="42" spans="1:3" x14ac:dyDescent="0.25">
      <c r="A42" s="7">
        <v>21551</v>
      </c>
      <c r="B42" s="6">
        <v>1959</v>
      </c>
      <c r="C42" s="5">
        <v>3412.4209999999998</v>
      </c>
    </row>
    <row r="43" spans="1:3" x14ac:dyDescent="0.25">
      <c r="A43" s="7">
        <v>21916</v>
      </c>
      <c r="B43" s="6">
        <v>1960</v>
      </c>
      <c r="C43" s="5">
        <v>3500.2719999999999</v>
      </c>
    </row>
    <row r="44" spans="1:3" x14ac:dyDescent="0.25">
      <c r="A44" s="7">
        <v>22282</v>
      </c>
      <c r="B44" s="6">
        <v>1961</v>
      </c>
      <c r="C44" s="5">
        <v>3590.0659999999998</v>
      </c>
    </row>
    <row r="45" spans="1:3" x14ac:dyDescent="0.25">
      <c r="A45" s="7">
        <v>22647</v>
      </c>
      <c r="B45" s="6">
        <v>1962</v>
      </c>
      <c r="C45" s="5">
        <v>3810.1239999999998</v>
      </c>
    </row>
    <row r="46" spans="1:3" x14ac:dyDescent="0.25">
      <c r="A46" s="7">
        <v>23012</v>
      </c>
      <c r="B46" s="6">
        <v>1963</v>
      </c>
      <c r="C46" s="5">
        <v>3976.1419999999998</v>
      </c>
    </row>
    <row r="47" spans="1:3" x14ac:dyDescent="0.25">
      <c r="A47" s="7">
        <v>23377</v>
      </c>
      <c r="B47" s="6">
        <v>1964</v>
      </c>
      <c r="C47" s="5">
        <v>4205.277</v>
      </c>
    </row>
    <row r="48" spans="1:3" x14ac:dyDescent="0.25">
      <c r="A48" s="7">
        <v>23743</v>
      </c>
      <c r="B48" s="6">
        <v>1965</v>
      </c>
      <c r="C48" s="5">
        <v>4478.5550000000003</v>
      </c>
    </row>
    <row r="49" spans="1:3" x14ac:dyDescent="0.25">
      <c r="A49" s="7">
        <v>24108</v>
      </c>
      <c r="B49" s="6">
        <v>1966</v>
      </c>
      <c r="C49" s="5">
        <v>4773.9309999999996</v>
      </c>
    </row>
    <row r="50" spans="1:3" x14ac:dyDescent="0.25">
      <c r="A50" s="7">
        <v>24473</v>
      </c>
      <c r="B50" s="6">
        <v>1967</v>
      </c>
      <c r="C50" s="5">
        <v>4904.8639999999996</v>
      </c>
    </row>
    <row r="51" spans="1:3" x14ac:dyDescent="0.25">
      <c r="A51" s="7">
        <v>24838</v>
      </c>
      <c r="B51" s="6">
        <v>1968</v>
      </c>
      <c r="C51" s="5">
        <v>5145.9139999999998</v>
      </c>
    </row>
    <row r="52" spans="1:3" x14ac:dyDescent="0.25">
      <c r="A52" s="7">
        <v>25204</v>
      </c>
      <c r="B52" s="6">
        <v>1969</v>
      </c>
      <c r="C52" s="5">
        <v>5306.5940000000001</v>
      </c>
    </row>
    <row r="53" spans="1:3" x14ac:dyDescent="0.25">
      <c r="A53" s="7">
        <v>25569</v>
      </c>
      <c r="B53" s="6">
        <v>1970</v>
      </c>
      <c r="C53" s="5">
        <v>5316.3909999999996</v>
      </c>
    </row>
    <row r="54" spans="1:3" x14ac:dyDescent="0.25">
      <c r="A54" s="7">
        <v>25934</v>
      </c>
      <c r="B54" s="6">
        <v>1971</v>
      </c>
      <c r="C54" s="5">
        <v>5491.4449999999997</v>
      </c>
    </row>
    <row r="55" spans="1:3" x14ac:dyDescent="0.25">
      <c r="A55" s="7">
        <v>26299</v>
      </c>
      <c r="B55" s="6">
        <v>1972</v>
      </c>
      <c r="C55" s="5">
        <v>5780.0479999999998</v>
      </c>
    </row>
    <row r="56" spans="1:3" x14ac:dyDescent="0.25">
      <c r="A56" s="7">
        <v>26665</v>
      </c>
      <c r="B56" s="6">
        <v>1973</v>
      </c>
      <c r="C56" s="5">
        <v>6106.3710000000001</v>
      </c>
    </row>
    <row r="57" spans="1:3" x14ac:dyDescent="0.25">
      <c r="A57" s="7">
        <v>27030</v>
      </c>
      <c r="B57" s="6">
        <v>1974</v>
      </c>
      <c r="C57" s="5">
        <v>6073.3630000000003</v>
      </c>
    </row>
    <row r="58" spans="1:3" x14ac:dyDescent="0.25">
      <c r="A58" s="7">
        <v>27395</v>
      </c>
      <c r="B58" s="6">
        <v>1975</v>
      </c>
      <c r="C58" s="5">
        <v>6060.875</v>
      </c>
    </row>
    <row r="59" spans="1:3" x14ac:dyDescent="0.25">
      <c r="A59" s="7">
        <v>27760</v>
      </c>
      <c r="B59" s="6">
        <v>1976</v>
      </c>
      <c r="C59" s="5">
        <v>6387.4369999999999</v>
      </c>
    </row>
    <row r="60" spans="1:3" x14ac:dyDescent="0.25">
      <c r="A60" s="7">
        <v>28126</v>
      </c>
      <c r="B60" s="6">
        <v>1977</v>
      </c>
      <c r="C60" s="5">
        <v>6682.8040000000001</v>
      </c>
    </row>
    <row r="61" spans="1:3" x14ac:dyDescent="0.25">
      <c r="A61" s="7">
        <v>28491</v>
      </c>
      <c r="B61" s="6">
        <v>1978</v>
      </c>
      <c r="C61" s="5">
        <v>7052.7110000000002</v>
      </c>
    </row>
    <row r="62" spans="1:3" x14ac:dyDescent="0.25">
      <c r="A62" s="7">
        <v>28856</v>
      </c>
      <c r="B62" s="6">
        <v>1979</v>
      </c>
      <c r="C62" s="5">
        <v>7275.9989999999998</v>
      </c>
    </row>
    <row r="63" spans="1:3" x14ac:dyDescent="0.25">
      <c r="A63" s="7">
        <v>29221</v>
      </c>
      <c r="B63" s="6">
        <v>1980</v>
      </c>
      <c r="C63" s="5">
        <v>7257.3159999999998</v>
      </c>
    </row>
    <row r="64" spans="1:3" x14ac:dyDescent="0.25">
      <c r="A64" s="7">
        <v>29587</v>
      </c>
      <c r="B64" s="6">
        <v>1981</v>
      </c>
      <c r="C64" s="5">
        <v>7441.4849999999997</v>
      </c>
    </row>
    <row r="65" spans="1:3" x14ac:dyDescent="0.25">
      <c r="A65" s="7">
        <v>29952</v>
      </c>
      <c r="B65" s="6">
        <v>1982</v>
      </c>
      <c r="C65" s="5">
        <v>7307.3140000000003</v>
      </c>
    </row>
    <row r="66" spans="1:3" x14ac:dyDescent="0.25">
      <c r="A66" s="7">
        <v>30317</v>
      </c>
      <c r="B66" s="6">
        <v>1983</v>
      </c>
      <c r="C66" s="5">
        <v>7642.2659999999996</v>
      </c>
    </row>
    <row r="67" spans="1:3" x14ac:dyDescent="0.25">
      <c r="A67" s="7">
        <v>30682</v>
      </c>
      <c r="B67" s="6">
        <v>1984</v>
      </c>
      <c r="C67" s="5">
        <v>8195.2950000000001</v>
      </c>
    </row>
    <row r="68" spans="1:3" x14ac:dyDescent="0.25">
      <c r="A68" s="7">
        <v>31048</v>
      </c>
      <c r="B68" s="6">
        <v>1985</v>
      </c>
      <c r="C68" s="5">
        <v>8537.0040000000008</v>
      </c>
    </row>
    <row r="69" spans="1:3" x14ac:dyDescent="0.25">
      <c r="A69" s="7">
        <v>31413</v>
      </c>
      <c r="B69" s="6">
        <v>1986</v>
      </c>
      <c r="C69" s="5">
        <v>8832.6110000000008</v>
      </c>
    </row>
    <row r="70" spans="1:3" x14ac:dyDescent="0.25">
      <c r="A70" s="7">
        <v>31778</v>
      </c>
      <c r="B70" s="6">
        <v>1987</v>
      </c>
      <c r="C70" s="5">
        <v>9137.7450000000008</v>
      </c>
    </row>
    <row r="71" spans="1:3" x14ac:dyDescent="0.25">
      <c r="A71" s="7">
        <v>32143</v>
      </c>
      <c r="B71" s="6">
        <v>1988</v>
      </c>
      <c r="C71" s="5">
        <v>9519.4269999999997</v>
      </c>
    </row>
    <row r="72" spans="1:3" x14ac:dyDescent="0.25">
      <c r="A72" s="7">
        <v>32509</v>
      </c>
      <c r="B72" s="6">
        <v>1989</v>
      </c>
      <c r="C72" s="5">
        <v>9869.0030000000006</v>
      </c>
    </row>
    <row r="73" spans="1:3" x14ac:dyDescent="0.25">
      <c r="A73" s="7">
        <v>32874</v>
      </c>
      <c r="B73" s="6">
        <v>1990</v>
      </c>
      <c r="C73" s="5">
        <v>10055.129000000001</v>
      </c>
    </row>
    <row r="74" spans="1:3" x14ac:dyDescent="0.25">
      <c r="A74" s="7">
        <v>33239</v>
      </c>
      <c r="B74" s="6">
        <v>1991</v>
      </c>
      <c r="C74" s="5">
        <v>10044.237999999999</v>
      </c>
    </row>
    <row r="75" spans="1:3" x14ac:dyDescent="0.25">
      <c r="A75" s="7">
        <v>33604</v>
      </c>
      <c r="B75" s="6">
        <v>1992</v>
      </c>
      <c r="C75" s="5">
        <v>10398.046</v>
      </c>
    </row>
    <row r="76" spans="1:3" x14ac:dyDescent="0.25">
      <c r="A76" s="7">
        <v>33970</v>
      </c>
      <c r="B76" s="6">
        <v>1993</v>
      </c>
      <c r="C76" s="5">
        <v>10684.179</v>
      </c>
    </row>
    <row r="77" spans="1:3" x14ac:dyDescent="0.25">
      <c r="A77" s="7">
        <v>34335</v>
      </c>
      <c r="B77" s="6">
        <v>1994</v>
      </c>
      <c r="C77" s="5">
        <v>11114.647000000001</v>
      </c>
    </row>
    <row r="78" spans="1:3" x14ac:dyDescent="0.25">
      <c r="A78" s="7">
        <v>34700</v>
      </c>
      <c r="B78" s="6">
        <v>1995</v>
      </c>
      <c r="C78" s="5">
        <v>11413.012000000001</v>
      </c>
    </row>
    <row r="79" spans="1:3" x14ac:dyDescent="0.25">
      <c r="A79" s="7">
        <v>35065</v>
      </c>
      <c r="B79" s="6">
        <v>1996</v>
      </c>
      <c r="C79" s="5">
        <v>11843.599</v>
      </c>
    </row>
    <row r="80" spans="1:3" x14ac:dyDescent="0.25">
      <c r="A80" s="7">
        <v>35431</v>
      </c>
      <c r="B80" s="6">
        <v>1997</v>
      </c>
      <c r="C80" s="5">
        <v>12370.299000000001</v>
      </c>
    </row>
    <row r="81" spans="1:3" x14ac:dyDescent="0.25">
      <c r="A81" s="7">
        <v>35796</v>
      </c>
      <c r="B81" s="6">
        <v>1998</v>
      </c>
      <c r="C81" s="5">
        <v>12924.876</v>
      </c>
    </row>
    <row r="82" spans="1:3" x14ac:dyDescent="0.25">
      <c r="A82" s="7">
        <v>36161</v>
      </c>
      <c r="B82" s="6">
        <v>1999</v>
      </c>
      <c r="C82" s="5">
        <v>13543.773999999999</v>
      </c>
    </row>
    <row r="83" spans="1:3" x14ac:dyDescent="0.25">
      <c r="A83" s="7">
        <v>36526</v>
      </c>
      <c r="B83" s="6">
        <v>2000</v>
      </c>
      <c r="C83" s="5">
        <v>14096.032999999999</v>
      </c>
    </row>
    <row r="84" spans="1:3" x14ac:dyDescent="0.25">
      <c r="A84" s="7">
        <v>36892</v>
      </c>
      <c r="B84" s="6">
        <v>2001</v>
      </c>
      <c r="C84" s="5">
        <v>14230.726000000001</v>
      </c>
    </row>
    <row r="85" spans="1:3" x14ac:dyDescent="0.25">
      <c r="A85" s="7">
        <v>37257</v>
      </c>
      <c r="B85" s="6">
        <v>2002</v>
      </c>
      <c r="C85" s="5">
        <v>14472.712</v>
      </c>
    </row>
    <row r="86" spans="1:3" x14ac:dyDescent="0.25">
      <c r="A86" s="7">
        <v>37622</v>
      </c>
      <c r="B86" s="6">
        <v>2003</v>
      </c>
      <c r="C86" s="5">
        <v>14877.312</v>
      </c>
    </row>
    <row r="87" spans="1:3" x14ac:dyDescent="0.25">
      <c r="A87" s="7">
        <v>37987</v>
      </c>
      <c r="B87" s="6">
        <v>2004</v>
      </c>
      <c r="C87" s="5">
        <v>15449.757</v>
      </c>
    </row>
    <row r="88" spans="1:3" x14ac:dyDescent="0.25">
      <c r="A88" s="7">
        <v>38353</v>
      </c>
      <c r="B88" s="6">
        <v>2005</v>
      </c>
      <c r="C88" s="5">
        <v>15987.957</v>
      </c>
    </row>
    <row r="89" spans="1:3" x14ac:dyDescent="0.25">
      <c r="A89" s="7">
        <v>38718</v>
      </c>
      <c r="B89" s="6">
        <v>2006</v>
      </c>
      <c r="C89" s="5">
        <v>16433.148000000001</v>
      </c>
    </row>
    <row r="90" spans="1:3" x14ac:dyDescent="0.25">
      <c r="A90" s="7">
        <v>39083</v>
      </c>
      <c r="B90" s="6">
        <v>2007</v>
      </c>
      <c r="C90" s="5">
        <v>16762.445</v>
      </c>
    </row>
    <row r="91" spans="1:3" x14ac:dyDescent="0.25">
      <c r="A91" s="7">
        <v>39448</v>
      </c>
      <c r="B91" s="6">
        <v>2008</v>
      </c>
      <c r="C91" s="5">
        <v>16781.485000000001</v>
      </c>
    </row>
    <row r="92" spans="1:3" x14ac:dyDescent="0.25">
      <c r="A92" s="7">
        <v>39814</v>
      </c>
      <c r="B92" s="6">
        <v>2009</v>
      </c>
      <c r="C92" s="5">
        <v>16349.11</v>
      </c>
    </row>
    <row r="93" spans="1:3" x14ac:dyDescent="0.25">
      <c r="A93" s="7">
        <v>40179</v>
      </c>
      <c r="B93" s="6">
        <v>2010</v>
      </c>
      <c r="C93" s="5">
        <v>16789.75</v>
      </c>
    </row>
    <row r="94" spans="1:3" x14ac:dyDescent="0.25">
      <c r="A94" s="7">
        <v>40544</v>
      </c>
      <c r="B94" s="6">
        <v>2011</v>
      </c>
      <c r="C94" s="5">
        <v>17052.41</v>
      </c>
    </row>
    <row r="95" spans="1:3" x14ac:dyDescent="0.25">
      <c r="A95" s="7">
        <v>40909</v>
      </c>
      <c r="B95" s="6">
        <v>2012</v>
      </c>
      <c r="C95" s="5">
        <v>17442.758999999998</v>
      </c>
    </row>
    <row r="96" spans="1:3" x14ac:dyDescent="0.25">
      <c r="A96" s="7">
        <v>41275</v>
      </c>
      <c r="B96" s="6">
        <v>2013</v>
      </c>
      <c r="C96" s="5">
        <v>17812.167000000001</v>
      </c>
    </row>
    <row r="97" spans="1:3" x14ac:dyDescent="0.25">
      <c r="A97" s="7">
        <v>41640</v>
      </c>
      <c r="B97" s="6">
        <v>2014</v>
      </c>
      <c r="C97" s="5">
        <v>18261.714</v>
      </c>
    </row>
    <row r="98" spans="1:3" x14ac:dyDescent="0.25">
      <c r="A98" s="7">
        <v>42005</v>
      </c>
      <c r="B98" s="6">
        <v>2015</v>
      </c>
      <c r="C98" s="5">
        <v>18799.621999999999</v>
      </c>
    </row>
    <row r="99" spans="1:3" x14ac:dyDescent="0.25">
      <c r="A99" s="7">
        <v>42370</v>
      </c>
      <c r="B99" s="6">
        <v>2016</v>
      </c>
      <c r="C99" s="5">
        <v>19141.671999999999</v>
      </c>
    </row>
    <row r="100" spans="1:3" x14ac:dyDescent="0.25">
      <c r="A100" s="7">
        <v>42736</v>
      </c>
      <c r="B100" s="6">
        <v>2017</v>
      </c>
      <c r="C100" s="5">
        <v>19612.101999999999</v>
      </c>
    </row>
    <row r="101" spans="1:3" x14ac:dyDescent="0.25">
      <c r="A101" s="7">
        <v>43101</v>
      </c>
      <c r="B101" s="6">
        <v>2018</v>
      </c>
      <c r="C101" s="5">
        <v>20193.896000000001</v>
      </c>
    </row>
    <row r="102" spans="1:3" x14ac:dyDescent="0.25">
      <c r="A102" s="7">
        <v>43466</v>
      </c>
      <c r="B102" s="6">
        <v>2019</v>
      </c>
      <c r="C102" s="5">
        <v>20692.087</v>
      </c>
    </row>
    <row r="103" spans="1:3" x14ac:dyDescent="0.25">
      <c r="A103" s="7">
        <v>43831</v>
      </c>
      <c r="B103" s="6">
        <v>2020</v>
      </c>
      <c r="C103" s="5">
        <v>20234.074000000001</v>
      </c>
    </row>
    <row r="104" spans="1:3" x14ac:dyDescent="0.25">
      <c r="A104" s="7">
        <v>44197</v>
      </c>
      <c r="B104" s="6">
        <v>2021</v>
      </c>
      <c r="C104" s="5">
        <v>21407.691999999999</v>
      </c>
    </row>
    <row r="105" spans="1:3" x14ac:dyDescent="0.25">
      <c r="A105" s="7">
        <v>44562</v>
      </c>
      <c r="B105" s="6">
        <v>2022</v>
      </c>
      <c r="C105" s="5">
        <v>21822.037</v>
      </c>
    </row>
    <row r="106" spans="1:3" x14ac:dyDescent="0.25">
      <c r="A106" s="7">
        <v>44927</v>
      </c>
      <c r="B106" s="6">
        <v>2023</v>
      </c>
      <c r="C106" s="5">
        <v>22374.339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Ejercicio 1</vt:lpstr>
      <vt:lpstr>Ejercicios 1 - QQ Plot</vt:lpstr>
      <vt:lpstr>Ejercicio 3 - HP</vt:lpstr>
      <vt:lpstr>Ejercicio 3 - Medias Moviles</vt:lpstr>
      <vt:lpstr>PBI Real 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Sanches</dc:creator>
  <cp:lastModifiedBy>Federico Sanches</cp:lastModifiedBy>
  <dcterms:created xsi:type="dcterms:W3CDTF">2025-07-04T18:08:31Z</dcterms:created>
  <dcterms:modified xsi:type="dcterms:W3CDTF">2025-07-04T20:49:56Z</dcterms:modified>
</cp:coreProperties>
</file>