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TakeoutParams" sheetId="1" state="visible" r:id="rId2"/>
    <sheet name="ParamSetting" sheetId="2" state="visible" r:id="rId3"/>
    <sheet name="Symbol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<sst xmlns="http://schemas.openxmlformats.org/spreadsheetml/2006/main" count="66" uniqueCount="41">
  <si>
    <t xml:space="preserve">Stock</t>
  </si>
  <si>
    <t xml:space="preserve">Bucket</t>
  </si>
  <si>
    <t xml:space="preserve">Baseline Premium</t>
  </si>
  <si>
    <t xml:space="preserve">Takeout Rating</t>
  </si>
  <si>
    <t xml:space="preserve">Market Cap</t>
  </si>
  <si>
    <t xml:space="preserve">Raw Prob</t>
  </si>
  <si>
    <t xml:space="preserve">Raw Premium</t>
  </si>
  <si>
    <t xml:space="preserve">Adjustment</t>
  </si>
  <si>
    <t xml:space="preserve">Adj. Premium</t>
  </si>
  <si>
    <t xml:space="preserve">Premium Diff</t>
  </si>
  <si>
    <t xml:space="preserve">Baseline Mcap</t>
  </si>
  <si>
    <t xml:space="preserve">VRTX</t>
  </si>
  <si>
    <t xml:space="preserve">Mcap Sensitivity</t>
  </si>
  <si>
    <t xml:space="preserve">INCY</t>
  </si>
  <si>
    <t xml:space="preserve">BMRN</t>
  </si>
  <si>
    <t xml:space="preserve">NKTR</t>
  </si>
  <si>
    <t xml:space="preserve">Baseline Probabilities (Ann.)</t>
  </si>
  <si>
    <t xml:space="preserve">BLUE</t>
  </si>
  <si>
    <t xml:space="preserve">Rating</t>
  </si>
  <si>
    <t xml:space="preserve">Prob</t>
  </si>
  <si>
    <t xml:space="preserve">SAGE</t>
  </si>
  <si>
    <t xml:space="preserve">NBIX</t>
  </si>
  <si>
    <t xml:space="preserve">TSRO</t>
  </si>
  <si>
    <t xml:space="preserve">BGNE</t>
  </si>
  <si>
    <t xml:space="preserve">ACAD</t>
  </si>
  <si>
    <t xml:space="preserve">PBYI</t>
  </si>
  <si>
    <t xml:space="preserve">Prob Total</t>
  </si>
  <si>
    <t xml:space="preserve">SRPT</t>
  </si>
  <si>
    <t xml:space="preserve">AVXS</t>
  </si>
  <si>
    <t xml:space="preserve">CLVS</t>
  </si>
  <si>
    <t xml:space="preserve">BPMC</t>
  </si>
  <si>
    <t xml:space="preserve">AGIO</t>
  </si>
  <si>
    <t xml:space="preserve">FOLD</t>
  </si>
  <si>
    <t xml:space="preserve">ANAB</t>
  </si>
  <si>
    <t xml:space="preserve">GBT</t>
  </si>
  <si>
    <t xml:space="preserve">ESPR</t>
  </si>
  <si>
    <t xml:space="preserve">ONCE</t>
  </si>
  <si>
    <t xml:space="preserve">ICPT</t>
  </si>
  <si>
    <t xml:space="preserve">ABLX</t>
  </si>
  <si>
    <t xml:space="preserve">PRTK</t>
  </si>
  <si>
    <t xml:space="preserve">JUNO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</si>
</sst>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0" activeCellId="0" sqref="G20"/>
    </sheetView>
  </sheetViews>
  <sheetFormatPr defaultRowHeight="12.8"/>
  <cols>
    <col collapsed="false" hidden="false" max="1" min="1" style="0" width="18.765306122449"/>
    <col collapsed="false" hidden="false" max="2" min="2" style="0" width="9.85204081632653"/>
    <col collapsed="false" hidden="false" max="5" min="3" style="0" width="7.83163265306122"/>
    <col collapsed="false" hidden="false" max="6" min="6" style="0" width="13.3622448979592"/>
    <col collapsed="false" hidden="false" max="7" min="7" style="0" width="10.6632653061225"/>
    <col collapsed="false" hidden="false" max="1025" min="8" style="0" width="11.3418367346939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tr">
        <f aca="false">ParamSetting!E2</f>
        <v>VRTX</v>
      </c>
      <c r="B2" s="0" t="n">
        <f aca="false">ParamSetting!F2</f>
        <v>1</v>
      </c>
    </row>
    <row r="3" customFormat="false" ht="12.8" hidden="false" customHeight="false" outlineLevel="0" collapsed="false">
      <c r="A3" s="0" t="str">
        <f aca="false">ParamSetting!E3</f>
        <v>INCY</v>
      </c>
      <c r="B3" s="0" t="n">
        <f aca="false">ParamSetting!F3</f>
        <v>1</v>
      </c>
    </row>
    <row r="4" customFormat="false" ht="12.8" hidden="false" customHeight="false" outlineLevel="0" collapsed="false">
      <c r="A4" s="0" t="str">
        <f aca="false">ParamSetting!E4</f>
        <v>BMRN</v>
      </c>
      <c r="B4" s="0" t="n">
        <f aca="false">ParamSetting!F4</f>
        <v>1</v>
      </c>
    </row>
    <row r="5" customFormat="false" ht="12.8" hidden="false" customHeight="false" outlineLevel="0" collapsed="false">
      <c r="A5" s="0" t="str">
        <f aca="false">ParamSetting!E5</f>
        <v>NKTR</v>
      </c>
      <c r="B5" s="0" t="n">
        <f aca="false">ParamSetting!F5</f>
        <v>1</v>
      </c>
    </row>
    <row r="6" customFormat="false" ht="12.8" hidden="false" customHeight="false" outlineLevel="0" collapsed="false">
      <c r="A6" s="0" t="str">
        <f aca="false">ParamSetting!E6</f>
        <v>BLUE</v>
      </c>
      <c r="B6" s="0" t="n">
        <f aca="false">ParamSetting!F6</f>
        <v>1</v>
      </c>
    </row>
    <row r="7" customFormat="false" ht="12.8" hidden="false" customHeight="false" outlineLevel="0" collapsed="false">
      <c r="A7" s="0" t="str">
        <f aca="false">ParamSetting!E7</f>
        <v>SAGE</v>
      </c>
      <c r="B7" s="0" t="n">
        <f aca="false">ParamSetting!F7</f>
        <v>1</v>
      </c>
    </row>
    <row r="8" customFormat="false" ht="12.8" hidden="false" customHeight="false" outlineLevel="0" collapsed="false">
      <c r="A8" s="0" t="str">
        <f aca="false">ParamSetting!E8</f>
        <v>NBIX</v>
      </c>
      <c r="B8" s="0" t="n">
        <f aca="false">ParamSetting!F8</f>
        <v>2</v>
      </c>
    </row>
    <row r="9" customFormat="false" ht="12.8" hidden="false" customHeight="false" outlineLevel="0" collapsed="false">
      <c r="A9" s="0" t="str">
        <f aca="false">ParamSetting!E9</f>
        <v>TSRO</v>
      </c>
      <c r="B9" s="0" t="n">
        <f aca="false">ParamSetting!F9</f>
        <v>2</v>
      </c>
    </row>
    <row r="10" customFormat="false" ht="12.8" hidden="false" customHeight="false" outlineLevel="0" collapsed="false">
      <c r="A10" s="0" t="str">
        <f aca="false">ParamSetting!E10</f>
        <v>BGNE</v>
      </c>
      <c r="B10" s="0" t="n">
        <f aca="false">ParamSetting!F10</f>
        <v>2</v>
      </c>
    </row>
    <row r="11" customFormat="false" ht="12.8" hidden="false" customHeight="false" outlineLevel="0" collapsed="false">
      <c r="A11" s="0" t="str">
        <f aca="false">ParamSetting!E11</f>
        <v>ACAD</v>
      </c>
      <c r="B11" s="0" t="n">
        <f aca="false">ParamSetting!F11</f>
        <v>2</v>
      </c>
    </row>
    <row r="12" customFormat="false" ht="12.8" hidden="false" customHeight="false" outlineLevel="0" collapsed="false">
      <c r="A12" s="0" t="str">
        <f aca="false">ParamSetting!E12</f>
        <v>PBYI</v>
      </c>
      <c r="B12" s="0" t="n">
        <f aca="false">ParamSetting!F12</f>
        <v>2</v>
      </c>
    </row>
    <row r="13" customFormat="false" ht="12.8" hidden="false" customHeight="false" outlineLevel="0" collapsed="false">
      <c r="A13" s="0" t="str">
        <f aca="false">ParamSetting!E13</f>
        <v>SRPT</v>
      </c>
      <c r="B13" s="0" t="n">
        <f aca="false">ParamSetting!F13</f>
        <v>2</v>
      </c>
    </row>
    <row r="14" customFormat="false" ht="12.8" hidden="false" customHeight="false" outlineLevel="0" collapsed="false">
      <c r="A14" s="0" t="str">
        <f aca="false">ParamSetting!E14</f>
        <v>AVXS</v>
      </c>
      <c r="B14" s="0" t="n">
        <f aca="false">ParamSetting!F14</f>
        <v>2</v>
      </c>
    </row>
    <row r="15" customFormat="false" ht="12.8" hidden="false" customHeight="false" outlineLevel="0" collapsed="false">
      <c r="A15" s="0" t="str">
        <f aca="false">ParamSetting!E15</f>
        <v>CLVS</v>
      </c>
      <c r="B15" s="0" t="n">
        <f aca="false">ParamSetting!F15</f>
        <v>2</v>
      </c>
    </row>
    <row r="16" customFormat="false" ht="12.8" hidden="false" customHeight="false" outlineLevel="0" collapsed="false">
      <c r="A16" s="0" t="str">
        <f aca="false">ParamSetting!E16</f>
        <v>BPMC</v>
      </c>
      <c r="B16" s="0" t="n">
        <f aca="false">ParamSetting!F16</f>
        <v>3</v>
      </c>
    </row>
    <row r="17" customFormat="false" ht="12.8" hidden="false" customHeight="false" outlineLevel="0" collapsed="false">
      <c r="A17" s="0" t="str">
        <f aca="false">ParamSetting!E17</f>
        <v>AGIO</v>
      </c>
      <c r="B17" s="0" t="n">
        <f aca="false">ParamSetting!F17</f>
        <v>3</v>
      </c>
    </row>
    <row r="18" customFormat="false" ht="12.8" hidden="false" customHeight="false" outlineLevel="0" collapsed="false">
      <c r="A18" s="0" t="str">
        <f aca="false">ParamSetting!E18</f>
        <v>FOLD</v>
      </c>
      <c r="B18" s="0" t="n">
        <f aca="false">ParamSetting!F18</f>
        <v>3</v>
      </c>
    </row>
    <row r="19" customFormat="false" ht="12.8" hidden="false" customHeight="false" outlineLevel="0" collapsed="false">
      <c r="A19" s="0" t="str">
        <f aca="false">ParamSetting!E19</f>
        <v>ANAB</v>
      </c>
      <c r="B19" s="0" t="n">
        <f aca="false">ParamSetting!F19</f>
        <v>3</v>
      </c>
    </row>
    <row r="20" customFormat="false" ht="12.8" hidden="false" customHeight="false" outlineLevel="0" collapsed="false">
      <c r="A20" s="0" t="str">
        <f aca="false">ParamSetting!E20</f>
        <v>GBT</v>
      </c>
      <c r="B20" s="0" t="n">
        <f aca="false">ParamSetting!F20</f>
        <v>3</v>
      </c>
    </row>
    <row r="21" customFormat="false" ht="12.8" hidden="false" customHeight="false" outlineLevel="0" collapsed="false">
      <c r="A21" s="0" t="str">
        <f aca="false">ParamSetting!E21</f>
        <v>ESPR</v>
      </c>
      <c r="B21" s="0" t="n">
        <f aca="false">ParamSetting!F21</f>
        <v>4</v>
      </c>
    </row>
    <row r="22" customFormat="false" ht="12.8" hidden="false" customHeight="false" outlineLevel="0" collapsed="false">
      <c r="A22" s="0" t="str">
        <f aca="false">ParamSetting!E22</f>
        <v>ONCE</v>
      </c>
      <c r="B22" s="0" t="n">
        <f aca="false">ParamSetting!F22</f>
        <v>4</v>
      </c>
    </row>
    <row r="23" customFormat="false" ht="12.8" hidden="false" customHeight="false" outlineLevel="0" collapsed="false">
      <c r="A23" s="0" t="str">
        <f aca="false">ParamSetting!E23</f>
        <v>ICPT</v>
      </c>
      <c r="B23" s="0" t="n">
        <f aca="false">ParamSetting!F23</f>
        <v>4</v>
      </c>
    </row>
    <row r="24" customFormat="false" ht="12.8" hidden="false" customHeight="false" outlineLevel="0" collapsed="false">
      <c r="A24" s="0" t="str">
        <f aca="false">ParamSetting!E24</f>
        <v>ABLX</v>
      </c>
      <c r="B24" s="0" t="n">
        <f aca="false">ParamSetting!F24</f>
        <v>4</v>
      </c>
    </row>
    <row r="25" customFormat="false" ht="12.8" hidden="false" customHeight="false" outlineLevel="0" collapsed="false">
      <c r="A25" s="0" t="str">
        <f aca="false">ParamSetting!E25</f>
        <v>PRTK</v>
      </c>
      <c r="B25" s="0" t="n">
        <f aca="false">ParamSetting!F25</f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3" activeCellId="0" sqref="B43"/>
    </sheetView>
  </sheetViews>
  <sheetFormatPr defaultRowHeight="12.8"/>
  <cols>
    <col collapsed="false" hidden="false" max="1" min="1" style="0" width="18.765306122449"/>
    <col collapsed="false" hidden="false" max="2" min="2" style="0" width="9.85204081632653"/>
    <col collapsed="false" hidden="false" max="5" min="3" style="0" width="7.83163265306122"/>
    <col collapsed="false" hidden="false" max="6" min="6" style="0" width="13.3622448979592"/>
    <col collapsed="false" hidden="false" max="7" min="7" style="0" width="10.6632653061225"/>
    <col collapsed="false" hidden="false" max="1025" min="8" style="0" width="11.3418367346939"/>
  </cols>
  <sheetData>
    <row r="1" customFormat="false" ht="12.8" hidden="false" customHeight="false" outlineLevel="0" collapsed="false">
      <c r="A1" s="0" t="s">
        <v>2</v>
      </c>
      <c r="B1" s="0" t="n">
        <v>0.4</v>
      </c>
      <c r="E1" s="0" t="s">
        <v>0</v>
      </c>
      <c r="F1" s="0" t="s">
        <v>3</v>
      </c>
      <c r="G1" s="0" t="s">
        <v>4</v>
      </c>
      <c r="H1" s="0" t="s">
        <v>5</v>
      </c>
      <c r="I1" s="0" t="s">
        <v>6</v>
      </c>
      <c r="J1" s="0" t="s">
        <v>7</v>
      </c>
      <c r="K1" s="0" t="s">
        <v>8</v>
      </c>
      <c r="L1" s="0" t="s">
        <v>9</v>
      </c>
    </row>
    <row r="2" customFormat="false" ht="12.8" hidden="false" customHeight="false" outlineLevel="0" collapsed="false">
      <c r="A2" s="0" t="s">
        <v>10</v>
      </c>
      <c r="B2" s="0" t="n">
        <v>10</v>
      </c>
      <c r="E2" s="0" t="s">
        <v>11</v>
      </c>
      <c r="F2" s="0" t="n">
        <v>1</v>
      </c>
      <c r="G2" s="0" t="n">
        <v>40</v>
      </c>
      <c r="H2" s="0" t="n">
        <f aca="false">INDEX(B:B, MATCH(F2,A:A), 0)</f>
        <v>0.125</v>
      </c>
      <c r="I2" s="0" t="n">
        <f aca="false">$B$1</f>
        <v>0.4</v>
      </c>
      <c r="J2" s="0" t="n">
        <f aca="false">((1/(G2/$B$2))-1)*$B$3</f>
        <v>-0.375</v>
      </c>
      <c r="K2" s="0" t="n">
        <f aca="false">I2*(1+J2)</f>
        <v>0.25</v>
      </c>
      <c r="L2" s="0" t="n">
        <f aca="false">K2-I2</f>
        <v>-0.15</v>
      </c>
    </row>
    <row r="3" customFormat="false" ht="12.8" hidden="false" customHeight="false" outlineLevel="0" collapsed="false">
      <c r="A3" s="0" t="s">
        <v>12</v>
      </c>
      <c r="B3" s="0" t="n">
        <v>0.5</v>
      </c>
      <c r="E3" s="0" t="s">
        <v>13</v>
      </c>
      <c r="F3" s="0" t="n">
        <v>1</v>
      </c>
      <c r="G3" s="0" t="n">
        <v>8</v>
      </c>
      <c r="H3" s="0" t="n">
        <f aca="false">INDEX(B:B, MATCH(F3,A:A), 0)</f>
        <v>0.125</v>
      </c>
      <c r="I3" s="0" t="n">
        <f aca="false">$B$1</f>
        <v>0.4</v>
      </c>
      <c r="J3" s="0" t="n">
        <f aca="false">((1/(G3/$B$2))-1)*$B$3</f>
        <v>0.125</v>
      </c>
      <c r="K3" s="0" t="n">
        <f aca="false">I3*(1+J3)</f>
        <v>0.45</v>
      </c>
      <c r="L3" s="0" t="n">
        <f aca="false">K3-I3</f>
        <v>0.05</v>
      </c>
    </row>
    <row r="4" customFormat="false" ht="12.8" hidden="false" customHeight="false" outlineLevel="0" collapsed="false">
      <c r="E4" s="0" t="s">
        <v>14</v>
      </c>
      <c r="F4" s="0" t="n">
        <v>1</v>
      </c>
      <c r="G4" s="0" t="n">
        <v>5</v>
      </c>
      <c r="H4" s="0" t="n">
        <f aca="false">INDEX(B:B, MATCH(F4,A:A), 0)</f>
        <v>0.125</v>
      </c>
      <c r="I4" s="0" t="n">
        <f aca="false">$B$1</f>
        <v>0.4</v>
      </c>
      <c r="J4" s="0" t="n">
        <f aca="false">((1/(G4/$B$2))-1)*$B$3</f>
        <v>0.5</v>
      </c>
      <c r="K4" s="0" t="n">
        <f aca="false">I4*(1+J4)</f>
        <v>0.6</v>
      </c>
      <c r="L4" s="0" t="n">
        <f aca="false">K4-I4</f>
        <v>0.2</v>
      </c>
    </row>
    <row r="5" customFormat="false" ht="12.8" hidden="false" customHeight="false" outlineLevel="0" collapsed="false">
      <c r="E5" s="0" t="s">
        <v>15</v>
      </c>
      <c r="F5" s="0" t="n">
        <v>1</v>
      </c>
      <c r="G5" s="0" t="n">
        <v>5</v>
      </c>
      <c r="H5" s="0" t="n">
        <f aca="false">INDEX(B:B, MATCH(F5,A:A), 0)</f>
        <v>0.125</v>
      </c>
      <c r="I5" s="0" t="n">
        <f aca="false">$B$1</f>
        <v>0.4</v>
      </c>
      <c r="J5" s="0" t="n">
        <f aca="false">((1/(G5/$B$2))-1)*$B$3</f>
        <v>0.5</v>
      </c>
      <c r="K5" s="0" t="n">
        <f aca="false">I5*(1+J5)</f>
        <v>0.6</v>
      </c>
      <c r="L5" s="0" t="n">
        <f aca="false">K5-I5</f>
        <v>0.2</v>
      </c>
    </row>
    <row r="6" customFormat="false" ht="12.8" hidden="false" customHeight="false" outlineLevel="0" collapsed="false">
      <c r="A6" s="0" t="s">
        <v>16</v>
      </c>
      <c r="E6" s="0" t="s">
        <v>17</v>
      </c>
      <c r="F6" s="0" t="n">
        <v>1</v>
      </c>
      <c r="G6" s="0" t="n">
        <v>12</v>
      </c>
      <c r="H6" s="0" t="n">
        <f aca="false">INDEX(B:B, MATCH(F6,A:A), 0)</f>
        <v>0.125</v>
      </c>
      <c r="I6" s="0" t="n">
        <f aca="false">$B$1</f>
        <v>0.4</v>
      </c>
      <c r="J6" s="0" t="n">
        <f aca="false">((1/(G6/$B$2))-1)*$B$3</f>
        <v>-0.0833333333333333</v>
      </c>
      <c r="K6" s="0" t="n">
        <f aca="false">I6*(1+J6)</f>
        <v>0.366666666666667</v>
      </c>
      <c r="L6" s="0" t="n">
        <f aca="false">K6-I6</f>
        <v>-0.0333333333333333</v>
      </c>
    </row>
    <row r="7" customFormat="false" ht="12.8" hidden="false" customHeight="false" outlineLevel="0" collapsed="false">
      <c r="A7" s="0" t="s">
        <v>18</v>
      </c>
      <c r="B7" s="0" t="s">
        <v>19</v>
      </c>
      <c r="E7" s="0" t="s">
        <v>20</v>
      </c>
      <c r="F7" s="0" t="n">
        <v>1</v>
      </c>
      <c r="G7" s="0" t="n">
        <v>11</v>
      </c>
      <c r="H7" s="0" t="n">
        <f aca="false">INDEX(B:B, MATCH(F7,A:A), 0)</f>
        <v>0.125</v>
      </c>
      <c r="I7" s="0" t="n">
        <f aca="false">$B$1</f>
        <v>0.4</v>
      </c>
      <c r="J7" s="0" t="n">
        <f aca="false">((1/(G7/$B$2))-1)*$B$3</f>
        <v>-0.0454545454545455</v>
      </c>
      <c r="K7" s="0" t="n">
        <f aca="false">I7*(1+J7)</f>
        <v>0.381818181818182</v>
      </c>
      <c r="L7" s="0" t="n">
        <f aca="false">K7-I7</f>
        <v>-0.0181818181818182</v>
      </c>
    </row>
    <row r="8" customFormat="false" ht="12.8" hidden="false" customHeight="false" outlineLevel="0" collapsed="false">
      <c r="A8" s="0" t="n">
        <v>1</v>
      </c>
      <c r="B8" s="0" t="n">
        <v>0.125</v>
      </c>
      <c r="E8" s="0" t="s">
        <v>21</v>
      </c>
      <c r="F8" s="0" t="n">
        <v>2</v>
      </c>
      <c r="G8" s="0" t="n">
        <v>7</v>
      </c>
      <c r="H8" s="0" t="n">
        <f aca="false">INDEX(B:B, MATCH(F8,A:A), 0)</f>
        <v>0.1</v>
      </c>
      <c r="I8" s="0" t="n">
        <f aca="false">$B$1</f>
        <v>0.4</v>
      </c>
      <c r="J8" s="0" t="n">
        <f aca="false">((1/(G8/$B$2))-1)*$B$3</f>
        <v>0.214285714285714</v>
      </c>
      <c r="K8" s="0" t="n">
        <f aca="false">I8*(1+J8)</f>
        <v>0.485714285714286</v>
      </c>
      <c r="L8" s="0" t="n">
        <f aca="false">K8-I8</f>
        <v>0.0857142857142858</v>
      </c>
    </row>
    <row r="9" customFormat="false" ht="12.8" hidden="false" customHeight="false" outlineLevel="0" collapsed="false">
      <c r="A9" s="0" t="n">
        <v>2</v>
      </c>
      <c r="B9" s="0" t="n">
        <v>0.1</v>
      </c>
      <c r="E9" s="0" t="s">
        <v>22</v>
      </c>
      <c r="F9" s="0" t="n">
        <v>2</v>
      </c>
      <c r="G9" s="0" t="n">
        <v>5</v>
      </c>
      <c r="H9" s="0" t="n">
        <f aca="false">INDEX(B:B, MATCH(F9,A:A), 0)</f>
        <v>0.1</v>
      </c>
      <c r="I9" s="0" t="n">
        <f aca="false">$B$1</f>
        <v>0.4</v>
      </c>
      <c r="J9" s="0" t="n">
        <f aca="false">((1/(G9/$B$2))-1)*$B$3</f>
        <v>0.5</v>
      </c>
      <c r="K9" s="0" t="n">
        <f aca="false">I9*(1+J9)</f>
        <v>0.6</v>
      </c>
      <c r="L9" s="0" t="n">
        <f aca="false">K9-I9</f>
        <v>0.2</v>
      </c>
    </row>
    <row r="10" customFormat="false" ht="12.8" hidden="false" customHeight="false" outlineLevel="0" collapsed="false">
      <c r="A10" s="0" t="n">
        <v>3</v>
      </c>
      <c r="B10" s="0" t="n">
        <v>0.075</v>
      </c>
      <c r="E10" s="0" t="s">
        <v>23</v>
      </c>
      <c r="F10" s="0" t="n">
        <v>2</v>
      </c>
      <c r="G10" s="0" t="n">
        <v>4</v>
      </c>
      <c r="H10" s="0" t="n">
        <f aca="false">INDEX(B:B, MATCH(F10,A:A), 0)</f>
        <v>0.1</v>
      </c>
      <c r="I10" s="0" t="n">
        <f aca="false">$B$1</f>
        <v>0.4</v>
      </c>
      <c r="J10" s="0" t="n">
        <f aca="false">((1/(G10/$B$2))-1)*$B$3</f>
        <v>0.75</v>
      </c>
      <c r="K10" s="0" t="n">
        <f aca="false">I10*(1+J10)</f>
        <v>0.7</v>
      </c>
      <c r="L10" s="0" t="n">
        <f aca="false">K10-I10</f>
        <v>0.3</v>
      </c>
    </row>
    <row r="11" customFormat="false" ht="12.8" hidden="false" customHeight="false" outlineLevel="0" collapsed="false">
      <c r="A11" s="0" t="n">
        <v>4</v>
      </c>
      <c r="B11" s="0" t="n">
        <v>0.05</v>
      </c>
      <c r="E11" s="0" t="s">
        <v>24</v>
      </c>
      <c r="F11" s="0" t="n">
        <v>2</v>
      </c>
      <c r="G11" s="0" t="n">
        <v>3</v>
      </c>
      <c r="H11" s="0" t="n">
        <f aca="false">INDEX(B:B, MATCH(F11,A:A), 0)</f>
        <v>0.1</v>
      </c>
      <c r="I11" s="0" t="n">
        <f aca="false">$B$1</f>
        <v>0.4</v>
      </c>
      <c r="J11" s="0" t="n">
        <f aca="false">((1/(G11/$B$2))-1)*$B$3</f>
        <v>1.16666666666667</v>
      </c>
      <c r="K11" s="0" t="n">
        <f aca="false">I11*(1+J11)</f>
        <v>0.866666666666667</v>
      </c>
      <c r="L11" s="0" t="n">
        <f aca="false">K11-I11</f>
        <v>0.466666666666667</v>
      </c>
    </row>
    <row r="12" customFormat="false" ht="12.8" hidden="false" customHeight="false" outlineLevel="0" collapsed="false">
      <c r="E12" s="0" t="s">
        <v>25</v>
      </c>
      <c r="F12" s="0" t="n">
        <v>2</v>
      </c>
      <c r="G12" s="0" t="n">
        <v>8</v>
      </c>
      <c r="H12" s="0" t="n">
        <f aca="false">INDEX(B:B, MATCH(F12,A:A), 0)</f>
        <v>0.1</v>
      </c>
      <c r="I12" s="0" t="n">
        <f aca="false">$B$1</f>
        <v>0.4</v>
      </c>
      <c r="J12" s="0" t="n">
        <f aca="false">((1/(G12/$B$2))-1)*$B$3</f>
        <v>0.125</v>
      </c>
      <c r="K12" s="0" t="n">
        <f aca="false">I12*(1+J12)</f>
        <v>0.45</v>
      </c>
      <c r="L12" s="0" t="n">
        <f aca="false">K12-I12</f>
        <v>0.05</v>
      </c>
    </row>
    <row r="13" customFormat="false" ht="12.8" hidden="false" customHeight="false" outlineLevel="0" collapsed="false">
      <c r="A13" s="0" t="s">
        <v>26</v>
      </c>
      <c r="B13" s="0" t="n">
        <f aca="false">SUM(H2:H25)</f>
        <v>2.175</v>
      </c>
      <c r="E13" s="0" t="s">
        <v>27</v>
      </c>
      <c r="F13" s="0" t="n">
        <v>2</v>
      </c>
      <c r="G13" s="0" t="n">
        <v>12</v>
      </c>
      <c r="H13" s="0" t="n">
        <f aca="false">INDEX(B:B, MATCH(F13,A:A), 0)</f>
        <v>0.1</v>
      </c>
      <c r="I13" s="0" t="n">
        <f aca="false">$B$1</f>
        <v>0.4</v>
      </c>
      <c r="J13" s="0" t="n">
        <f aca="false">((1/(G13/$B$2))-1)*$B$3</f>
        <v>-0.0833333333333333</v>
      </c>
      <c r="K13" s="0" t="n">
        <f aca="false">I13*(1+J13)</f>
        <v>0.366666666666667</v>
      </c>
      <c r="L13" s="0" t="n">
        <f aca="false">K13-I13</f>
        <v>-0.0333333333333333</v>
      </c>
    </row>
    <row r="14" customFormat="false" ht="12.8" hidden="false" customHeight="false" outlineLevel="0" collapsed="false">
      <c r="E14" s="0" t="s">
        <v>28</v>
      </c>
      <c r="F14" s="0" t="n">
        <v>2</v>
      </c>
      <c r="G14" s="0" t="n">
        <v>9</v>
      </c>
      <c r="H14" s="0" t="n">
        <f aca="false">INDEX(B:B, MATCH(F14,A:A), 0)</f>
        <v>0.1</v>
      </c>
      <c r="I14" s="0" t="n">
        <f aca="false">$B$1</f>
        <v>0.4</v>
      </c>
      <c r="J14" s="0" t="n">
        <f aca="false">((1/(G14/$B$2))-1)*$B$3</f>
        <v>0.0555555555555556</v>
      </c>
      <c r="K14" s="0" t="n">
        <f aca="false">I14*(1+J14)</f>
        <v>0.422222222222222</v>
      </c>
      <c r="L14" s="0" t="n">
        <f aca="false">K14-I14</f>
        <v>0.0222222222222223</v>
      </c>
    </row>
    <row r="15" customFormat="false" ht="12.8" hidden="false" customHeight="false" outlineLevel="0" collapsed="false">
      <c r="E15" s="0" t="s">
        <v>29</v>
      </c>
      <c r="F15" s="0" t="n">
        <v>2</v>
      </c>
      <c r="G15" s="0" t="n">
        <v>6</v>
      </c>
      <c r="H15" s="0" t="n">
        <f aca="false">INDEX(B:B, MATCH(F15,A:A), 0)</f>
        <v>0.1</v>
      </c>
      <c r="I15" s="0" t="n">
        <f aca="false">$B$1</f>
        <v>0.4</v>
      </c>
      <c r="J15" s="0" t="n">
        <f aca="false">((1/(G15/$B$2))-1)*$B$3</f>
        <v>0.333333333333333</v>
      </c>
      <c r="K15" s="0" t="n">
        <f aca="false">I15*(1+J15)</f>
        <v>0.533333333333333</v>
      </c>
      <c r="L15" s="0" t="n">
        <f aca="false">K15-I15</f>
        <v>0.133333333333333</v>
      </c>
    </row>
    <row r="16" customFormat="false" ht="12.8" hidden="false" customHeight="false" outlineLevel="0" collapsed="false">
      <c r="E16" s="0" t="s">
        <v>30</v>
      </c>
      <c r="F16" s="0" t="n">
        <v>3</v>
      </c>
      <c r="G16" s="0" t="n">
        <v>5</v>
      </c>
      <c r="H16" s="0" t="n">
        <f aca="false">INDEX(B:B, MATCH(F16,A:A), 0)</f>
        <v>0.075</v>
      </c>
      <c r="I16" s="0" t="n">
        <f aca="false">$B$1</f>
        <v>0.4</v>
      </c>
      <c r="J16" s="0" t="n">
        <f aca="false">((1/(G16/$B$2))-1)*$B$3</f>
        <v>0.5</v>
      </c>
      <c r="K16" s="0" t="n">
        <f aca="false">I16*(1+J16)</f>
        <v>0.6</v>
      </c>
      <c r="L16" s="0" t="n">
        <f aca="false">K16-I16</f>
        <v>0.2</v>
      </c>
    </row>
    <row r="17" customFormat="false" ht="12.8" hidden="false" customHeight="false" outlineLevel="0" collapsed="false">
      <c r="E17" s="0" t="s">
        <v>31</v>
      </c>
      <c r="F17" s="0" t="n">
        <v>3</v>
      </c>
      <c r="G17" s="0" t="n">
        <v>10</v>
      </c>
      <c r="H17" s="0" t="n">
        <f aca="false">INDEX(B:B, MATCH(F17,A:A), 0)</f>
        <v>0.075</v>
      </c>
      <c r="I17" s="0" t="n">
        <f aca="false">$B$1</f>
        <v>0.4</v>
      </c>
      <c r="J17" s="0" t="n">
        <f aca="false">((1/(G17/$B$2))-1)*$B$3</f>
        <v>0</v>
      </c>
      <c r="K17" s="0" t="n">
        <f aca="false">I17*(1+J17)</f>
        <v>0.4</v>
      </c>
      <c r="L17" s="0" t="n">
        <f aca="false">K17-I17</f>
        <v>0</v>
      </c>
    </row>
    <row r="18" customFormat="false" ht="12.8" hidden="false" customHeight="false" outlineLevel="0" collapsed="false">
      <c r="E18" s="0" t="s">
        <v>32</v>
      </c>
      <c r="F18" s="0" t="n">
        <v>3</v>
      </c>
      <c r="G18" s="0" t="n">
        <v>7</v>
      </c>
      <c r="H18" s="0" t="n">
        <f aca="false">INDEX(B:B, MATCH(F18,A:A), 0)</f>
        <v>0.075</v>
      </c>
      <c r="I18" s="0" t="n">
        <f aca="false">$B$1</f>
        <v>0.4</v>
      </c>
      <c r="J18" s="0" t="n">
        <f aca="false">((1/(G18/$B$2))-1)*$B$3</f>
        <v>0.214285714285714</v>
      </c>
      <c r="K18" s="0" t="n">
        <f aca="false">I18*(1+J18)</f>
        <v>0.485714285714286</v>
      </c>
      <c r="L18" s="0" t="n">
        <f aca="false">K18-I18</f>
        <v>0.0857142857142858</v>
      </c>
    </row>
    <row r="19" customFormat="false" ht="12.8" hidden="false" customHeight="false" outlineLevel="0" collapsed="false">
      <c r="E19" s="0" t="s">
        <v>33</v>
      </c>
      <c r="F19" s="0" t="n">
        <v>3</v>
      </c>
      <c r="G19" s="0" t="n">
        <v>6</v>
      </c>
      <c r="H19" s="0" t="n">
        <f aca="false">INDEX(B:B, MATCH(F19,A:A), 0)</f>
        <v>0.075</v>
      </c>
      <c r="I19" s="0" t="n">
        <f aca="false">$B$1</f>
        <v>0.4</v>
      </c>
      <c r="J19" s="0" t="n">
        <f aca="false">((1/(G19/$B$2))-1)*$B$3</f>
        <v>0.333333333333333</v>
      </c>
      <c r="K19" s="0" t="n">
        <f aca="false">I19*(1+J19)</f>
        <v>0.533333333333333</v>
      </c>
      <c r="L19" s="0" t="n">
        <f aca="false">K19-I19</f>
        <v>0.133333333333333</v>
      </c>
    </row>
    <row r="20" customFormat="false" ht="12.8" hidden="false" customHeight="false" outlineLevel="0" collapsed="false">
      <c r="E20" s="0" t="s">
        <v>34</v>
      </c>
      <c r="F20" s="0" t="n">
        <v>3</v>
      </c>
      <c r="G20" s="0" t="n">
        <v>6</v>
      </c>
      <c r="H20" s="0" t="n">
        <f aca="false">INDEX(B:B, MATCH(F20,A:A), 0)</f>
        <v>0.075</v>
      </c>
      <c r="I20" s="0" t="n">
        <f aca="false">$B$1</f>
        <v>0.4</v>
      </c>
      <c r="J20" s="0" t="n">
        <f aca="false">((1/(G20/$B$2))-1)*$B$3</f>
        <v>0.333333333333333</v>
      </c>
      <c r="K20" s="0" t="n">
        <f aca="false">I20*(1+J20)</f>
        <v>0.533333333333333</v>
      </c>
      <c r="L20" s="0" t="n">
        <f aca="false">K20-I20</f>
        <v>0.133333333333333</v>
      </c>
    </row>
    <row r="21" customFormat="false" ht="12.8" hidden="false" customHeight="false" outlineLevel="0" collapsed="false">
      <c r="E21" s="0" t="s">
        <v>35</v>
      </c>
      <c r="F21" s="0" t="n">
        <v>4</v>
      </c>
      <c r="G21" s="0" t="n">
        <v>7</v>
      </c>
      <c r="H21" s="0" t="n">
        <f aca="false">INDEX(B:B, MATCH(F21,A:A), 0)</f>
        <v>0.05</v>
      </c>
      <c r="I21" s="0" t="n">
        <f aca="false">$B$1</f>
        <v>0.4</v>
      </c>
      <c r="J21" s="0" t="n">
        <f aca="false">((1/(G21/$B$2))-1)*$B$3</f>
        <v>0.214285714285714</v>
      </c>
      <c r="K21" s="0" t="n">
        <f aca="false">I21*(1+J21)</f>
        <v>0.485714285714286</v>
      </c>
      <c r="L21" s="0" t="n">
        <f aca="false">K21-I21</f>
        <v>0.0857142857142858</v>
      </c>
    </row>
    <row r="22" customFormat="false" ht="12.8" hidden="false" customHeight="false" outlineLevel="0" collapsed="false">
      <c r="E22" s="0" t="s">
        <v>36</v>
      </c>
      <c r="F22" s="0" t="n">
        <v>4</v>
      </c>
      <c r="G22" s="0" t="n">
        <v>11</v>
      </c>
      <c r="H22" s="0" t="n">
        <f aca="false">INDEX(B:B, MATCH(F22,A:A), 0)</f>
        <v>0.05</v>
      </c>
      <c r="I22" s="0" t="n">
        <f aca="false">$B$1</f>
        <v>0.4</v>
      </c>
      <c r="J22" s="0" t="n">
        <f aca="false">((1/(G22/$B$2))-1)*$B$3</f>
        <v>-0.0454545454545455</v>
      </c>
      <c r="K22" s="0" t="n">
        <f aca="false">I22*(1+J22)</f>
        <v>0.381818181818182</v>
      </c>
      <c r="L22" s="0" t="n">
        <f aca="false">K22-I22</f>
        <v>-0.0181818181818182</v>
      </c>
    </row>
    <row r="23" customFormat="false" ht="12.8" hidden="false" customHeight="false" outlineLevel="0" collapsed="false">
      <c r="E23" s="0" t="s">
        <v>37</v>
      </c>
      <c r="F23" s="0" t="n">
        <v>4</v>
      </c>
      <c r="G23" s="0" t="n">
        <v>6</v>
      </c>
      <c r="H23" s="0" t="n">
        <f aca="false">INDEX(B:B, MATCH(F23,A:A), 0)</f>
        <v>0.05</v>
      </c>
      <c r="I23" s="0" t="n">
        <f aca="false">$B$1</f>
        <v>0.4</v>
      </c>
      <c r="J23" s="0" t="n">
        <f aca="false">((1/(G23/$B$2))-1)*$B$3</f>
        <v>0.333333333333333</v>
      </c>
      <c r="K23" s="0" t="n">
        <f aca="false">I23*(1+J23)</f>
        <v>0.533333333333333</v>
      </c>
      <c r="L23" s="0" t="n">
        <f aca="false">K23-I23</f>
        <v>0.133333333333333</v>
      </c>
    </row>
    <row r="24" customFormat="false" ht="12.8" hidden="false" customHeight="false" outlineLevel="0" collapsed="false">
      <c r="E24" s="0" t="s">
        <v>38</v>
      </c>
      <c r="F24" s="0" t="n">
        <v>4</v>
      </c>
      <c r="G24" s="0" t="n">
        <v>2</v>
      </c>
      <c r="H24" s="0" t="n">
        <f aca="false">INDEX(B:B, MATCH(F24,A:A), 0)</f>
        <v>0.05</v>
      </c>
      <c r="I24" s="0" t="n">
        <f aca="false">$B$1</f>
        <v>0.4</v>
      </c>
      <c r="J24" s="0" t="n">
        <f aca="false">((1/(G24/$B$2))-1)*$B$3</f>
        <v>2</v>
      </c>
      <c r="K24" s="0" t="n">
        <f aca="false">I24*(1+J24)</f>
        <v>1.2</v>
      </c>
      <c r="L24" s="0" t="n">
        <f aca="false">K24-I24</f>
        <v>0.8</v>
      </c>
    </row>
    <row r="25" customFormat="false" ht="12.8" hidden="false" customHeight="false" outlineLevel="0" collapsed="false">
      <c r="E25" s="0" t="s">
        <v>39</v>
      </c>
      <c r="F25" s="0" t="n">
        <v>4</v>
      </c>
      <c r="G25" s="0" t="n">
        <v>3</v>
      </c>
      <c r="H25" s="0" t="n">
        <f aca="false">INDEX(B:B, MATCH(F25,A:A), 0)</f>
        <v>0.05</v>
      </c>
      <c r="I25" s="0" t="n">
        <f aca="false">$B$1</f>
        <v>0.4</v>
      </c>
      <c r="J25" s="0" t="n">
        <f aca="false">((1/(G25/$B$2))-1)*$B$3</f>
        <v>1.16666666666667</v>
      </c>
      <c r="K25" s="0" t="n">
        <f aca="false">I25*(1+J25)</f>
        <v>0.866666666666667</v>
      </c>
      <c r="L25" s="0" t="n">
        <f aca="false">K25-I25</f>
        <v>0.466666666666667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0" t="s">
        <v>11</v>
      </c>
    </row>
    <row r="2" customFormat="false" ht="12.8" hidden="false" customHeight="false" outlineLevel="0" collapsed="false">
      <c r="A2" s="0" t="s">
        <v>13</v>
      </c>
    </row>
    <row r="3" customFormat="false" ht="12.8" hidden="false" customHeight="false" outlineLevel="0" collapsed="false">
      <c r="A3" s="0" t="s">
        <v>14</v>
      </c>
    </row>
    <row r="4" customFormat="false" ht="12.8" hidden="false" customHeight="false" outlineLevel="0" collapsed="false">
      <c r="A4" s="0" t="s">
        <v>15</v>
      </c>
    </row>
    <row r="5" customFormat="false" ht="12.8" hidden="false" customHeight="false" outlineLevel="0" collapsed="false">
      <c r="A5" s="0" t="s">
        <v>17</v>
      </c>
    </row>
    <row r="6" customFormat="false" ht="12.8" hidden="false" customHeight="false" outlineLevel="0" collapsed="false">
      <c r="A6" s="0" t="s">
        <v>20</v>
      </c>
    </row>
    <row r="7" customFormat="false" ht="12.8" hidden="false" customHeight="false" outlineLevel="0" collapsed="false">
      <c r="A7" s="0" t="s">
        <v>21</v>
      </c>
    </row>
    <row r="8" customFormat="false" ht="12.8" hidden="false" customHeight="false" outlineLevel="0" collapsed="false">
      <c r="A8" s="0" t="s">
        <v>40</v>
      </c>
    </row>
    <row r="9" customFormat="false" ht="12.8" hidden="false" customHeight="false" outlineLevel="0" collapsed="false">
      <c r="A9" s="0" t="s">
        <v>22</v>
      </c>
    </row>
    <row r="10" customFormat="false" ht="12.8" hidden="false" customHeight="false" outlineLevel="0" collapsed="false">
      <c r="A10" s="0" t="s">
        <v>23</v>
      </c>
    </row>
    <row r="11" customFormat="false" ht="12.8" hidden="false" customHeight="false" outlineLevel="0" collapsed="false">
      <c r="A11" s="0" t="s">
        <v>24</v>
      </c>
    </row>
    <row r="12" customFormat="false" ht="12.8" hidden="false" customHeight="false" outlineLevel="0" collapsed="false">
      <c r="A12" s="0" t="s">
        <v>25</v>
      </c>
    </row>
    <row r="13" customFormat="false" ht="12.8" hidden="false" customHeight="false" outlineLevel="0" collapsed="false">
      <c r="A13" s="0" t="s">
        <v>27</v>
      </c>
    </row>
    <row r="14" customFormat="false" ht="12.8" hidden="false" customHeight="false" outlineLevel="0" collapsed="false">
      <c r="A14" s="0" t="s">
        <v>28</v>
      </c>
    </row>
    <row r="15" customFormat="false" ht="12.8" hidden="false" customHeight="false" outlineLevel="0" collapsed="false">
      <c r="A15" s="0" t="s">
        <v>29</v>
      </c>
    </row>
    <row r="16" customFormat="false" ht="12.8" hidden="false" customHeight="false" outlineLevel="0" collapsed="false">
      <c r="A16" s="0" t="s">
        <v>30</v>
      </c>
    </row>
    <row r="17" customFormat="false" ht="12.8" hidden="false" customHeight="false" outlineLevel="0" collapsed="false">
      <c r="A17" s="0" t="s">
        <v>31</v>
      </c>
    </row>
    <row r="18" customFormat="false" ht="12.8" hidden="false" customHeight="false" outlineLevel="0" collapsed="false">
      <c r="A18" s="0" t="s">
        <v>32</v>
      </c>
    </row>
    <row r="19" customFormat="false" ht="12.8" hidden="false" customHeight="false" outlineLevel="0" collapsed="false">
      <c r="A19" s="0" t="s">
        <v>33</v>
      </c>
    </row>
    <row r="20" customFormat="false" ht="12.8" hidden="false" customHeight="false" outlineLevel="0" collapsed="false">
      <c r="A20" s="0" t="s">
        <v>34</v>
      </c>
    </row>
    <row r="21" customFormat="false" ht="12.8" hidden="false" customHeight="false" outlineLevel="0" collapsed="false">
      <c r="A21" s="0" t="s">
        <v>35</v>
      </c>
    </row>
    <row r="22" customFormat="false" ht="12.8" hidden="false" customHeight="false" outlineLevel="0" collapsed="false">
      <c r="A22" s="0" t="s">
        <v>36</v>
      </c>
    </row>
    <row r="23" customFormat="false" ht="12.8" hidden="false" customHeight="false" outlineLevel="0" collapsed="false">
      <c r="A23" s="0" t="s">
        <v>37</v>
      </c>
    </row>
    <row r="24" customFormat="false" ht="12.8" hidden="false" customHeight="false" outlineLevel="0" collapsed="false">
      <c r="A24" s="0" t="s">
        <v>38</v>
      </c>
    </row>
    <row r="25" customFormat="false" ht="12.8" hidden="false" customHeight="false" outlineLevel="0" collapsed="false">
      <c r="A25" s="0" t="s">
        <v>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2018-04-11T06:07:52Z</dcterms:modified>
  <cp:revision>3</cp:revision>
  <dc:subject/>
  <dc:title/>
</cp:coreProperties>
</file>