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eks Data\Desktop\Anomaly Detection\"/>
    </mc:Choice>
  </mc:AlternateContent>
  <bookViews>
    <workbookView xWindow="0" yWindow="0" windowWidth="28800" windowHeight="118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I3" i="1"/>
  <c r="I4" i="1"/>
  <c r="I5" i="1"/>
  <c r="I6" i="1"/>
  <c r="I7" i="1"/>
  <c r="I8" i="1"/>
  <c r="H8" i="1"/>
  <c r="H7" i="1"/>
  <c r="H6" i="1"/>
  <c r="H5" i="1"/>
  <c r="H4" i="1"/>
  <c r="I2" i="1"/>
  <c r="H3" i="1"/>
  <c r="J2" i="1"/>
  <c r="H2" i="1"/>
</calcChain>
</file>

<file path=xl/sharedStrings.xml><?xml version="1.0" encoding="utf-8"?>
<sst xmlns="http://schemas.openxmlformats.org/spreadsheetml/2006/main" count="23" uniqueCount="23">
  <si>
    <t>n</t>
  </si>
  <si>
    <t>ψ</t>
  </si>
  <si>
    <t>Isolation Forest</t>
  </si>
  <si>
    <t>OC-SVM</t>
  </si>
  <si>
    <t>complexity</t>
  </si>
  <si>
    <t>O(nt log ψ)</t>
  </si>
  <si>
    <t>O(n^2)</t>
  </si>
  <si>
    <t>t</t>
  </si>
  <si>
    <t>time complexity (seconde)</t>
  </si>
  <si>
    <t>time complexity (month)</t>
  </si>
  <si>
    <t>time complexity (year)</t>
  </si>
  <si>
    <t>LOCI</t>
  </si>
  <si>
    <t>O(n^3)</t>
  </si>
  <si>
    <t>CBLOF</t>
  </si>
  <si>
    <r>
      <t xml:space="preserve">nearest-neighbor based algorithms (LOF, COF, INFLO, </t>
    </r>
    <r>
      <rPr>
        <b/>
        <sz val="11"/>
        <color theme="1"/>
        <rFont val="Calibri"/>
        <family val="2"/>
        <scheme val="minor"/>
      </rPr>
      <t>LoOP</t>
    </r>
  </si>
  <si>
    <t>rPCA</t>
  </si>
  <si>
    <t>O(d^2 n + d^3)</t>
  </si>
  <si>
    <t>O(n)</t>
  </si>
  <si>
    <t>HBOS</t>
  </si>
  <si>
    <t>unity</t>
  </si>
  <si>
    <t>d</t>
  </si>
  <si>
    <t>O(dn + log n)</t>
  </si>
  <si>
    <t>O(n  log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</si>
</sst>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02020"/>
      <name val="Arial"/>
      <family val="2"/>
    </font>
    <font>
      <sz val="13.5"/>
      <color rgb="FF202020"/>
      <name val="Arial"/>
      <family val="2"/>
    </font>
    <font>
      <i/>
      <sz val="10"/>
      <color rgb="FF2020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Font="1" applyAlignment="1">
      <alignment horizontal="justify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4" fillId="0" borderId="0" xfId="0" applyFont="1"/>
    <xf numFmtId="0" fontId="2" fillId="2" borderId="1" xfId="1" applyAlignment="1">
      <alignment vertical="center"/>
    </xf>
    <xf numFmtId="0" fontId="2" fillId="2" borderId="1" xfId="1" applyAlignment="1">
      <alignment horizontal="justify" vertical="center"/>
    </xf>
    <xf numFmtId="0" fontId="2" fillId="2" borderId="1" xfId="1"/>
    <xf numFmtId="0" fontId="1" fillId="3" borderId="0" xfId="2"/>
    <xf numFmtId="11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7" fillId="0" borderId="0" xfId="0" applyFont="1"/>
    <xf numFmtId="2" fontId="2" fillId="2" borderId="1" xfId="1" applyNumberFormat="1" applyAlignment="1">
      <alignment vertical="center"/>
    </xf>
    <xf numFmtId="2" fontId="0" fillId="0" borderId="0" xfId="0" applyNumberFormat="1"/>
  </cellXfs>
  <cellStyles count="3">
    <cellStyle name="20% - Accent3" xfId="2" builtinId="3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E7" sqref="E7"/>
    </sheetView>
  </sheetViews>
  <sheetFormatPr defaultRowHeight="15" x14ac:dyDescent="0.25"/>
  <cols>
    <col min="1" max="1" width="22.5703125" customWidth="1"/>
    <col min="2" max="2" width="14.5703125" customWidth="1"/>
    <col min="3" max="3" width="8.42578125" customWidth="1"/>
    <col min="4" max="4" width="8" customWidth="1"/>
    <col min="5" max="5" width="7.28515625" customWidth="1"/>
    <col min="6" max="6" width="8.28515625" customWidth="1"/>
    <col min="7" max="7" width="12" style="17" customWidth="1"/>
    <col min="8" max="8" width="24.5703125" customWidth="1"/>
    <col min="9" max="9" width="24.28515625" customWidth="1"/>
    <col min="10" max="10" width="21.5703125" customWidth="1"/>
    <col min="12" max="12" width="12" bestFit="1" customWidth="1"/>
    <col min="13" max="13" width="9.140625" customWidth="1"/>
  </cols>
  <sheetData>
    <row r="1" spans="1:10" ht="30" customHeight="1" x14ac:dyDescent="0.25">
      <c r="A1" s="8"/>
      <c r="B1" s="6" t="s">
        <v>4</v>
      </c>
      <c r="C1" s="6" t="s">
        <v>0</v>
      </c>
      <c r="D1" s="6" t="s">
        <v>1</v>
      </c>
      <c r="E1" s="6" t="s">
        <v>7</v>
      </c>
      <c r="F1" s="7" t="s">
        <v>20</v>
      </c>
      <c r="G1" s="16" t="s">
        <v>19</v>
      </c>
      <c r="H1" s="6" t="s">
        <v>8</v>
      </c>
      <c r="I1" s="6" t="s">
        <v>9</v>
      </c>
      <c r="J1" s="6" t="s">
        <v>10</v>
      </c>
    </row>
    <row r="2" spans="1:10" x14ac:dyDescent="0.25">
      <c r="A2" s="3" t="s">
        <v>2</v>
      </c>
      <c r="B2" s="2" t="s">
        <v>5</v>
      </c>
      <c r="C2">
        <v>2000000000</v>
      </c>
      <c r="D2">
        <v>256</v>
      </c>
      <c r="E2">
        <v>100</v>
      </c>
      <c r="F2" s="9"/>
      <c r="G2" s="17">
        <v>0.1</v>
      </c>
      <c r="H2">
        <f>(C2*E2*LOG(D2))*G2</f>
        <v>48164799306.237</v>
      </c>
      <c r="I2">
        <f>ROUND(H2*0.00000038052,0)</f>
        <v>18328</v>
      </c>
      <c r="J2">
        <f>ROUND(I2*0.0833334,0)</f>
        <v>1527</v>
      </c>
    </row>
    <row r="3" spans="1:10" x14ac:dyDescent="0.25">
      <c r="A3" s="4" t="s">
        <v>3</v>
      </c>
      <c r="B3" t="s">
        <v>21</v>
      </c>
      <c r="C3">
        <v>2000000000</v>
      </c>
      <c r="D3" s="9"/>
      <c r="E3" s="9"/>
      <c r="F3">
        <v>120</v>
      </c>
      <c r="G3" s="17">
        <v>0.1</v>
      </c>
      <c r="H3">
        <f>((F3*C3)+LOG(C3))*G3</f>
        <v>24000000000.930103</v>
      </c>
      <c r="I3">
        <f t="shared" ref="I3:I8" si="0">ROUND(H3*0.00000038052,0)</f>
        <v>9132</v>
      </c>
      <c r="J3">
        <f t="shared" ref="J3:J8" si="1">ROUND(I3*0.0833334,0)</f>
        <v>761</v>
      </c>
    </row>
    <row r="4" spans="1:10" ht="45" x14ac:dyDescent="0.25">
      <c r="A4" s="14" t="s">
        <v>14</v>
      </c>
      <c r="B4" s="1" t="s">
        <v>6</v>
      </c>
      <c r="C4">
        <v>2000000000</v>
      </c>
      <c r="D4" s="9"/>
      <c r="E4" s="9"/>
      <c r="F4" s="9"/>
      <c r="G4" s="17">
        <v>0.1</v>
      </c>
      <c r="H4">
        <f>POWER(C4,2)*G4</f>
        <v>4E+17</v>
      </c>
      <c r="I4">
        <f t="shared" si="0"/>
        <v>152208000000</v>
      </c>
      <c r="J4">
        <f t="shared" si="1"/>
        <v>12684010147</v>
      </c>
    </row>
    <row r="5" spans="1:10" x14ac:dyDescent="0.25">
      <c r="A5" s="5" t="s">
        <v>11</v>
      </c>
      <c r="B5" s="1" t="s">
        <v>12</v>
      </c>
      <c r="C5">
        <v>2000000000</v>
      </c>
      <c r="D5" s="9"/>
      <c r="E5" s="9"/>
      <c r="F5" s="9"/>
      <c r="G5" s="17">
        <v>0.1</v>
      </c>
      <c r="H5">
        <f>POWER(C5,3)*G5</f>
        <v>8.0000000000000004E+26</v>
      </c>
      <c r="I5">
        <f t="shared" si="0"/>
        <v>3.04416E+20</v>
      </c>
      <c r="J5">
        <f t="shared" si="1"/>
        <v>2.53680202944E+19</v>
      </c>
    </row>
    <row r="6" spans="1:10" x14ac:dyDescent="0.25">
      <c r="A6" s="5" t="s">
        <v>15</v>
      </c>
      <c r="B6" s="1" t="s">
        <v>16</v>
      </c>
      <c r="C6">
        <v>2000000000</v>
      </c>
      <c r="D6" s="9"/>
      <c r="E6" s="9"/>
      <c r="F6">
        <v>120</v>
      </c>
      <c r="G6" s="17">
        <v>0.1</v>
      </c>
      <c r="H6">
        <f>((POWER(F6,2)*C6)+POWER(F6,3))*G6</f>
        <v>2880000172800</v>
      </c>
      <c r="I6">
        <f t="shared" si="0"/>
        <v>1095898</v>
      </c>
      <c r="J6">
        <f t="shared" si="1"/>
        <v>91325</v>
      </c>
    </row>
    <row r="7" spans="1:10" x14ac:dyDescent="0.25">
      <c r="A7" s="5" t="s">
        <v>13</v>
      </c>
      <c r="B7" s="1" t="s">
        <v>17</v>
      </c>
      <c r="C7">
        <v>2000000000</v>
      </c>
      <c r="D7" s="9"/>
      <c r="E7" s="9"/>
      <c r="F7" s="9"/>
      <c r="G7" s="17">
        <v>0.1</v>
      </c>
      <c r="H7">
        <f>C7*G7</f>
        <v>200000000</v>
      </c>
      <c r="I7">
        <f t="shared" si="0"/>
        <v>76</v>
      </c>
      <c r="J7">
        <f t="shared" si="1"/>
        <v>6</v>
      </c>
    </row>
    <row r="8" spans="1:10" x14ac:dyDescent="0.25">
      <c r="A8" s="5" t="s">
        <v>18</v>
      </c>
      <c r="B8" t="s">
        <v>22</v>
      </c>
      <c r="C8">
        <v>2000000000</v>
      </c>
      <c r="D8" s="9"/>
      <c r="E8" s="9"/>
      <c r="F8" s="9"/>
      <c r="G8" s="17">
        <v>0.1</v>
      </c>
      <c r="H8">
        <f>(C8*LOG(C8))*G8</f>
        <v>1860205999.1327963</v>
      </c>
      <c r="I8">
        <f t="shared" si="0"/>
        <v>708</v>
      </c>
      <c r="J8">
        <f t="shared" si="1"/>
        <v>59</v>
      </c>
    </row>
    <row r="9" spans="1:10" x14ac:dyDescent="0.25">
      <c r="A9" s="13"/>
      <c r="H9" s="10"/>
    </row>
    <row r="10" spans="1:10" x14ac:dyDescent="0.25">
      <c r="A10" s="5"/>
    </row>
    <row r="11" spans="1:10" x14ac:dyDescent="0.25">
      <c r="A11" s="11"/>
    </row>
    <row r="13" spans="1:10" x14ac:dyDescent="0.25">
      <c r="F13" s="15"/>
    </row>
    <row r="14" spans="1:10" ht="17.25" x14ac:dyDescent="0.25">
      <c r="E14" s="12"/>
    </row>
    <row r="15" spans="1:10" ht="17.25" x14ac:dyDescent="0.25">
      <c r="D15" s="1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Geeks Data</dc:creator>
  <cp:lastModifiedBy>Geeks Data</cp:lastModifiedBy>
  <dcterms:created xsi:type="dcterms:W3CDTF">2019-09-09T12:25:32Z</dcterms:created>
  <dcterms:modified xsi:type="dcterms:W3CDTF">2019-09-20T11:35:17Z</dcterms:modified>
</cp:coreProperties>
</file>