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elo\город_2014_2015\для_учасника\"/>
    </mc:Choice>
  </mc:AlternateContent>
  <bookViews>
    <workbookView xWindow="0" yWindow="0" windowWidth="20490" windowHeight="9195" tabRatio="876" activeTab="2"/>
  </bookViews>
  <sheets>
    <sheet name="перехрестя" sheetId="2" r:id="rId1"/>
    <sheet name="велокомп'ютер" sheetId="3" r:id="rId2"/>
    <sheet name="виробництво велосипедів" sheetId="6" r:id="rId3"/>
  </sheets>
  <definedNames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'виробництво велосипедів'!$C$5</definedName>
    <definedName name="solver_lhs2" localSheetId="2" hidden="1">'виробництво велосипедів'!$C$5</definedName>
    <definedName name="solver_lhs3" localSheetId="2" hidden="1">'виробництво велосипедів'!$C$5</definedName>
    <definedName name="solver_lhs4" localSheetId="2" hidden="1">'виробництво велосипедів'!$C$5</definedName>
    <definedName name="solver_lhs5" localSheetId="2" hidden="1">'виробництво велосипедів'!$C$5</definedName>
    <definedName name="solver_lhs6" localSheetId="2" hidden="1">'виробництво велосипедів'!$C$5</definedName>
    <definedName name="solver_lhs7" localSheetId="2" hidden="1">'виробництво велосипедів'!$C$5</definedName>
    <definedName name="solver_lhs8" localSheetId="2" hidden="1">'виробництво велосипедів'!$C$5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hs1" localSheetId="2" hidden="1">0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3" l="1"/>
  <c r="P37" i="3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S35" i="3"/>
  <c r="T35" i="3" s="1"/>
  <c r="S36" i="3"/>
  <c r="T36" i="3" s="1"/>
  <c r="T23" i="3"/>
  <c r="S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23" i="3"/>
</calcChain>
</file>

<file path=xl/sharedStrings.xml><?xml version="1.0" encoding="utf-8"?>
<sst xmlns="http://schemas.openxmlformats.org/spreadsheetml/2006/main" count="34" uniqueCount="34">
  <si>
    <t>DST</t>
  </si>
  <si>
    <t>ODO</t>
  </si>
  <si>
    <t>SD</t>
  </si>
  <si>
    <t>MAX</t>
  </si>
  <si>
    <t>AVS</t>
  </si>
  <si>
    <t>TM</t>
  </si>
  <si>
    <t>TS</t>
  </si>
  <si>
    <t>пункт</t>
  </si>
  <si>
    <t>Фініш</t>
  </si>
  <si>
    <t>Старт</t>
  </si>
  <si>
    <t>відстань (км)</t>
  </si>
  <si>
    <t>час (чч:мм:сс)</t>
  </si>
  <si>
    <t>На схемі траси велогонки розташовані пункти, на яких фіксуються суддями час проходження даного пункту учасником. Всього 14 пунктів, включаючи старт і фініш. Відстані між пунктами і показання суддів находятся в таблиці "Протокол змагання". Змоделювати свідчення велокомпьютера на кожному з пунктів.</t>
  </si>
  <si>
    <t>довжина маршруту (км)</t>
  </si>
  <si>
    <t>подолана відстань (км)</t>
  </si>
  <si>
    <t>час старту велогонщика (чч:мм:сс)</t>
  </si>
  <si>
    <t>швидкість на пункті (км/год)</t>
  </si>
  <si>
    <t>середня швидкість велогонщика на пройденій дистанції (км/год)</t>
  </si>
  <si>
    <t>максимальна швидкість велогонщика на пройденій дистанції (км/год)</t>
  </si>
  <si>
    <t>швидкість (км/год)</t>
  </si>
  <si>
    <t>час, за який подолана відстань (чч:мм:сс)</t>
  </si>
  <si>
    <t>середня швидкість</t>
  </si>
  <si>
    <t xml:space="preserve">Елемент управління лічильник має значення від 0 до 15. Крок зміни дорівнює одиниці. </t>
  </si>
  <si>
    <t>Кожне значення лічильника показує дані, отримані на контрольному пункті або обчислені на даному етапі.</t>
  </si>
  <si>
    <t>KP</t>
  </si>
  <si>
    <t>контрольний пункт</t>
  </si>
  <si>
    <t>прогулянкові</t>
  </si>
  <si>
    <t>спортивні</t>
  </si>
  <si>
    <t>Прибуток</t>
  </si>
  <si>
    <t>Протокол змагання</t>
  </si>
  <si>
    <t>План випуску велосипедів</t>
  </si>
  <si>
    <t>Кількість прогулянкових велосипедів занесіть у комірку  С4</t>
  </si>
  <si>
    <t>Кількість спортивних велосипедів занесіть у комірку  С5</t>
  </si>
  <si>
    <t>Прибуток - в комірку С9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</si>
</sst>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sz val="12"/>
      <color rgb="FF545454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/>
    <xf numFmtId="2" fontId="6" fillId="0" borderId="0" xfId="0" applyNumberFormat="1" applyFont="1"/>
    <xf numFmtId="0" fontId="0" fillId="0" borderId="3" xfId="0" applyBorder="1"/>
    <xf numFmtId="0" fontId="5" fillId="0" borderId="0" xfId="0" applyFont="1"/>
    <xf numFmtId="0" fontId="5" fillId="0" borderId="2" xfId="0" applyFont="1" applyBorder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3C3C3"/>
      <color rgb="FF00FF00"/>
      <color rgb="FF627B7E"/>
      <color rgb="FF453F73"/>
      <color rgb="FF2A273F"/>
      <color rgb="FFFFFF00"/>
      <color rgb="FF20FC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9719</xdr:colOff>
      <xdr:row>2</xdr:row>
      <xdr:rowOff>29158</xdr:rowOff>
    </xdr:from>
    <xdr:to>
      <xdr:col>20</xdr:col>
      <xdr:colOff>418215</xdr:colOff>
      <xdr:row>18</xdr:row>
      <xdr:rowOff>68036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0306" y="427653"/>
          <a:ext cx="6191532" cy="314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A2:AA13"/>
  <sheetViews>
    <sheetView showGridLines="0" zoomScale="84" zoomScaleNormal="84" workbookViewId="0">
      <selection activeCell="J10" sqref="J10"/>
    </sheetView>
  </sheetViews>
  <sheetFormatPr defaultRowHeight="15" x14ac:dyDescent="0.25"/>
  <cols>
    <col min="3" max="3" width="13.5703125" customWidth="1"/>
    <col min="4" max="4" width="2.140625" customWidth="1"/>
    <col min="5" max="5" width="2.28515625" customWidth="1"/>
    <col min="7" max="7" width="10.140625" customWidth="1"/>
    <col min="8" max="8" width="2.28515625" customWidth="1"/>
    <col min="17" max="17" width="4.5703125" customWidth="1"/>
  </cols>
  <sheetData>
    <row r="2" spans="27:27" x14ac:dyDescent="0.25">
      <c r="AA2">
        <v>1</v>
      </c>
    </row>
    <row r="3" spans="27:27" ht="10.5" customHeight="1" x14ac:dyDescent="0.25">
      <c r="AA3">
        <v>2</v>
      </c>
    </row>
    <row r="4" spans="27:27" ht="11.25" customHeight="1" x14ac:dyDescent="0.25">
      <c r="AA4">
        <v>3</v>
      </c>
    </row>
    <row r="5" spans="27:27" ht="10.5" customHeight="1" x14ac:dyDescent="0.25">
      <c r="AA5">
        <v>4</v>
      </c>
    </row>
    <row r="9" spans="27:27" ht="11.25" customHeight="1" x14ac:dyDescent="0.25"/>
    <row r="10" spans="27:27" ht="18" customHeight="1" x14ac:dyDescent="0.25"/>
    <row r="11" spans="27:27" ht="13.5" customHeight="1" x14ac:dyDescent="0.25"/>
    <row r="12" spans="27:27" ht="11.25" customHeight="1" x14ac:dyDescent="0.25"/>
    <row r="13" spans="27:27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X38"/>
  <sheetViews>
    <sheetView zoomScale="62" zoomScaleNormal="62" workbookViewId="0">
      <selection activeCell="D8" sqref="D8"/>
    </sheetView>
  </sheetViews>
  <sheetFormatPr defaultRowHeight="15" x14ac:dyDescent="0.25"/>
  <cols>
    <col min="2" max="2" width="11.140625" customWidth="1"/>
    <col min="3" max="3" width="2" customWidth="1"/>
    <col min="4" max="4" width="10.42578125" customWidth="1"/>
    <col min="5" max="5" width="11.28515625" customWidth="1"/>
    <col min="6" max="6" width="1.28515625" customWidth="1"/>
    <col min="7" max="7" width="22.42578125" customWidth="1"/>
    <col min="8" max="8" width="6.28515625" customWidth="1"/>
    <col min="9" max="9" width="6.5703125" customWidth="1"/>
    <col min="10" max="10" width="8.42578125" customWidth="1"/>
    <col min="17" max="17" width="10.42578125" customWidth="1"/>
    <col min="20" max="20" width="12" customWidth="1"/>
    <col min="21" max="21" width="10.85546875" customWidth="1"/>
  </cols>
  <sheetData>
    <row r="2" spans="2:17" ht="15.75" x14ac:dyDescent="0.25">
      <c r="B2" s="2"/>
      <c r="Q2" s="1"/>
    </row>
    <row r="9" spans="2:17" ht="15" customHeight="1" x14ac:dyDescent="0.25"/>
    <row r="10" spans="2:17" ht="15" customHeight="1" x14ac:dyDescent="0.25"/>
    <row r="11" spans="2:17" ht="15" customHeight="1" x14ac:dyDescent="0.25"/>
    <row r="12" spans="2:17" ht="15" customHeight="1" x14ac:dyDescent="0.25"/>
    <row r="13" spans="2:17" ht="15" customHeight="1" x14ac:dyDescent="0.25"/>
    <row r="20" spans="2:24" x14ac:dyDescent="0.25">
      <c r="P20" t="s">
        <v>29</v>
      </c>
    </row>
    <row r="21" spans="2:24" ht="60.75" customHeight="1" x14ac:dyDescent="0.25">
      <c r="B21" s="16" t="s">
        <v>12</v>
      </c>
      <c r="C21" s="16"/>
      <c r="D21" s="16"/>
      <c r="E21" s="16"/>
      <c r="F21" s="16"/>
      <c r="G21" s="16"/>
      <c r="H21" s="16"/>
      <c r="I21" s="16"/>
      <c r="N21" s="3"/>
      <c r="O21" s="6" t="s">
        <v>7</v>
      </c>
      <c r="P21" s="7" t="s">
        <v>10</v>
      </c>
      <c r="Q21" s="7" t="s">
        <v>11</v>
      </c>
      <c r="R21" s="9"/>
      <c r="S21" s="9"/>
      <c r="T21" s="10" t="s">
        <v>19</v>
      </c>
      <c r="U21" s="10" t="s">
        <v>21</v>
      </c>
      <c r="V21" s="9"/>
      <c r="W21" s="9"/>
      <c r="X21" s="9"/>
    </row>
    <row r="22" spans="2:24" x14ac:dyDescent="0.25">
      <c r="D22" t="s">
        <v>0</v>
      </c>
      <c r="E22" t="s">
        <v>13</v>
      </c>
      <c r="M22" s="9">
        <v>8</v>
      </c>
      <c r="N22" s="3" t="s">
        <v>9</v>
      </c>
      <c r="O22" s="3">
        <v>0</v>
      </c>
      <c r="P22" s="3">
        <v>0</v>
      </c>
      <c r="Q22" s="8">
        <v>0.4375</v>
      </c>
      <c r="R22" s="9">
        <v>0</v>
      </c>
      <c r="S22" s="9">
        <v>0</v>
      </c>
      <c r="T22" s="9">
        <v>0</v>
      </c>
      <c r="U22" s="9"/>
      <c r="V22" s="9"/>
      <c r="W22" s="9"/>
      <c r="X22" s="9"/>
    </row>
    <row r="23" spans="2:24" x14ac:dyDescent="0.25">
      <c r="D23" t="s">
        <v>1</v>
      </c>
      <c r="E23" t="s">
        <v>14</v>
      </c>
      <c r="N23" s="3"/>
      <c r="O23" s="3">
        <v>1</v>
      </c>
      <c r="P23" s="3">
        <v>4</v>
      </c>
      <c r="Q23" s="8">
        <v>0.44416666666666665</v>
      </c>
      <c r="R23" s="11">
        <f>Q23-Q22</f>
        <v>6.6666666666666541E-3</v>
      </c>
      <c r="S23" s="12">
        <f>HOUR(R23)*3600+MINUTE(R23)*60+SECOND(R23)</f>
        <v>576</v>
      </c>
      <c r="T23" s="12">
        <f>P23/S23*3600</f>
        <v>25</v>
      </c>
      <c r="U23" s="9"/>
      <c r="V23" s="9"/>
      <c r="W23" s="9"/>
      <c r="X23" s="9"/>
    </row>
    <row r="24" spans="2:24" x14ac:dyDescent="0.25">
      <c r="D24" t="s">
        <v>5</v>
      </c>
      <c r="E24" t="s">
        <v>20</v>
      </c>
      <c r="N24" s="3"/>
      <c r="O24" s="3">
        <v>2</v>
      </c>
      <c r="P24" s="3">
        <v>9</v>
      </c>
      <c r="Q24" s="8">
        <v>0.45651620370370372</v>
      </c>
      <c r="R24" s="11">
        <f t="shared" ref="R24:R36" si="0">Q24-Q23</f>
        <v>1.2349537037037062E-2</v>
      </c>
      <c r="S24" s="12">
        <f t="shared" ref="S24:S36" si="1">HOUR(R24)*3600+MINUTE(R24)*60+SECOND(R24)</f>
        <v>1067</v>
      </c>
      <c r="T24" s="12">
        <f t="shared" ref="T24:T36" si="2">P24/S24*3600</f>
        <v>30.365510777881916</v>
      </c>
      <c r="U24" s="9"/>
      <c r="V24" s="9"/>
      <c r="W24" s="9"/>
      <c r="X24" s="9"/>
    </row>
    <row r="25" spans="2:24" x14ac:dyDescent="0.25">
      <c r="D25" t="s">
        <v>6</v>
      </c>
      <c r="E25" t="s">
        <v>15</v>
      </c>
      <c r="N25" s="3"/>
      <c r="O25" s="3">
        <v>3</v>
      </c>
      <c r="P25" s="3">
        <v>8</v>
      </c>
      <c r="Q25" s="8">
        <v>0.46641203703703704</v>
      </c>
      <c r="R25" s="11">
        <f t="shared" si="0"/>
        <v>9.8958333333333259E-3</v>
      </c>
      <c r="S25" s="12">
        <f t="shared" si="1"/>
        <v>855</v>
      </c>
      <c r="T25" s="12">
        <f t="shared" si="2"/>
        <v>33.684210526315788</v>
      </c>
      <c r="U25" s="9"/>
      <c r="V25" s="9"/>
      <c r="W25" s="9"/>
      <c r="X25" s="9"/>
    </row>
    <row r="26" spans="2:24" x14ac:dyDescent="0.25">
      <c r="D26" t="s">
        <v>2</v>
      </c>
      <c r="E26" t="s">
        <v>16</v>
      </c>
      <c r="N26" s="3"/>
      <c r="O26" s="3">
        <v>4</v>
      </c>
      <c r="P26" s="3">
        <v>14</v>
      </c>
      <c r="Q26" s="8">
        <v>0.48221064814814818</v>
      </c>
      <c r="R26" s="11">
        <f t="shared" si="0"/>
        <v>1.5798611111111138E-2</v>
      </c>
      <c r="S26" s="12">
        <f t="shared" si="1"/>
        <v>1365</v>
      </c>
      <c r="T26" s="12">
        <f t="shared" si="2"/>
        <v>36.92307692307692</v>
      </c>
      <c r="U26" s="9"/>
      <c r="V26" s="9"/>
      <c r="W26" s="9"/>
      <c r="X26" s="9"/>
    </row>
    <row r="27" spans="2:24" x14ac:dyDescent="0.25">
      <c r="D27" t="s">
        <v>4</v>
      </c>
      <c r="E27" t="s">
        <v>17</v>
      </c>
      <c r="N27" s="3"/>
      <c r="O27" s="3">
        <v>5</v>
      </c>
      <c r="P27" s="3">
        <v>25</v>
      </c>
      <c r="Q27" s="8">
        <v>0.50842592592592595</v>
      </c>
      <c r="R27" s="11">
        <f t="shared" si="0"/>
        <v>2.6215277777777768E-2</v>
      </c>
      <c r="S27" s="12">
        <f t="shared" si="1"/>
        <v>2265</v>
      </c>
      <c r="T27" s="12">
        <f t="shared" si="2"/>
        <v>39.735099337748345</v>
      </c>
      <c r="U27" s="9"/>
      <c r="V27" s="9"/>
      <c r="W27" s="9"/>
      <c r="X27" s="9"/>
    </row>
    <row r="28" spans="2:24" x14ac:dyDescent="0.25">
      <c r="D28" t="s">
        <v>3</v>
      </c>
      <c r="E28" t="s">
        <v>18</v>
      </c>
      <c r="N28" s="3"/>
      <c r="O28" s="3">
        <v>6</v>
      </c>
      <c r="P28" s="3">
        <v>8</v>
      </c>
      <c r="Q28" s="8">
        <v>0.51754629629629634</v>
      </c>
      <c r="R28" s="11">
        <f t="shared" si="0"/>
        <v>9.1203703703703898E-3</v>
      </c>
      <c r="S28" s="12">
        <f t="shared" si="1"/>
        <v>788</v>
      </c>
      <c r="T28" s="12">
        <f t="shared" si="2"/>
        <v>36.548223350253807</v>
      </c>
      <c r="U28" s="9"/>
      <c r="V28" s="9"/>
      <c r="W28" s="9"/>
      <c r="X28" s="9"/>
    </row>
    <row r="29" spans="2:24" x14ac:dyDescent="0.25">
      <c r="D29" t="s">
        <v>24</v>
      </c>
      <c r="E29" t="s">
        <v>25</v>
      </c>
      <c r="N29" s="3"/>
      <c r="O29" s="3">
        <v>7</v>
      </c>
      <c r="P29" s="3">
        <v>6</v>
      </c>
      <c r="Q29" s="8">
        <v>0.5231365740740741</v>
      </c>
      <c r="R29" s="11">
        <f t="shared" si="0"/>
        <v>5.5902777777777635E-3</v>
      </c>
      <c r="S29" s="12">
        <f t="shared" si="1"/>
        <v>483</v>
      </c>
      <c r="T29" s="12">
        <f t="shared" si="2"/>
        <v>44.720496894409933</v>
      </c>
      <c r="U29" s="9"/>
      <c r="V29" s="9"/>
      <c r="W29" s="9"/>
      <c r="X29" s="9"/>
    </row>
    <row r="30" spans="2:24" x14ac:dyDescent="0.25">
      <c r="B30" t="s">
        <v>22</v>
      </c>
      <c r="N30" s="3"/>
      <c r="O30" s="3">
        <v>8</v>
      </c>
      <c r="P30" s="3">
        <v>6</v>
      </c>
      <c r="Q30" s="8">
        <v>0.52954861111111118</v>
      </c>
      <c r="R30" s="11">
        <f t="shared" si="0"/>
        <v>6.4120370370370772E-3</v>
      </c>
      <c r="S30" s="12">
        <f t="shared" si="1"/>
        <v>554</v>
      </c>
      <c r="T30" s="12">
        <f t="shared" si="2"/>
        <v>38.989169675090253</v>
      </c>
      <c r="U30" s="9"/>
      <c r="V30" s="9"/>
      <c r="W30" s="9"/>
      <c r="X30" s="9"/>
    </row>
    <row r="31" spans="2:24" x14ac:dyDescent="0.25">
      <c r="B31" t="s">
        <v>23</v>
      </c>
      <c r="N31" s="3"/>
      <c r="O31" s="3">
        <v>9</v>
      </c>
      <c r="P31" s="3">
        <v>14</v>
      </c>
      <c r="Q31" s="8">
        <v>0.54151620370370379</v>
      </c>
      <c r="R31" s="11">
        <f t="shared" si="0"/>
        <v>1.1967592592592613E-2</v>
      </c>
      <c r="S31" s="12">
        <f t="shared" si="1"/>
        <v>1034</v>
      </c>
      <c r="T31" s="12">
        <f t="shared" si="2"/>
        <v>48.742746615087043</v>
      </c>
      <c r="U31" s="9"/>
      <c r="V31" s="9"/>
      <c r="W31" s="9"/>
      <c r="X31" s="9"/>
    </row>
    <row r="32" spans="2:24" x14ac:dyDescent="0.25">
      <c r="N32" s="3"/>
      <c r="O32" s="3">
        <v>10</v>
      </c>
      <c r="P32" s="3">
        <v>18</v>
      </c>
      <c r="Q32" s="8">
        <v>0.56112268518518527</v>
      </c>
      <c r="R32" s="11">
        <f t="shared" si="0"/>
        <v>1.9606481481481475E-2</v>
      </c>
      <c r="S32" s="12">
        <f t="shared" si="1"/>
        <v>1694</v>
      </c>
      <c r="T32" s="12">
        <f t="shared" si="2"/>
        <v>38.252656434474616</v>
      </c>
      <c r="U32" s="9"/>
      <c r="V32" s="9"/>
      <c r="W32" s="9"/>
      <c r="X32" s="9"/>
    </row>
    <row r="33" spans="14:24" x14ac:dyDescent="0.25">
      <c r="N33" s="3"/>
      <c r="O33" s="3">
        <v>11</v>
      </c>
      <c r="P33" s="3">
        <v>4</v>
      </c>
      <c r="Q33" s="8">
        <v>0.56416666666666671</v>
      </c>
      <c r="R33" s="11">
        <f t="shared" si="0"/>
        <v>3.0439814814814392E-3</v>
      </c>
      <c r="S33" s="12">
        <f t="shared" si="1"/>
        <v>263</v>
      </c>
      <c r="T33" s="12">
        <f t="shared" si="2"/>
        <v>54.752851711026615</v>
      </c>
      <c r="U33" s="9"/>
      <c r="V33" s="9"/>
      <c r="W33" s="9"/>
      <c r="X33" s="9"/>
    </row>
    <row r="34" spans="14:24" x14ac:dyDescent="0.25">
      <c r="N34" s="3"/>
      <c r="O34" s="3">
        <v>12</v>
      </c>
      <c r="P34" s="3">
        <v>8</v>
      </c>
      <c r="Q34" s="8">
        <v>0.57276620370370379</v>
      </c>
      <c r="R34" s="11">
        <f t="shared" si="0"/>
        <v>8.5995370370370861E-3</v>
      </c>
      <c r="S34" s="12">
        <f t="shared" si="1"/>
        <v>743</v>
      </c>
      <c r="T34" s="12">
        <f t="shared" si="2"/>
        <v>38.761776581426652</v>
      </c>
      <c r="U34" s="9"/>
      <c r="V34" s="9"/>
      <c r="W34" s="9"/>
      <c r="X34" s="9"/>
    </row>
    <row r="35" spans="14:24" x14ac:dyDescent="0.25">
      <c r="N35" s="3"/>
      <c r="O35" s="3">
        <v>13</v>
      </c>
      <c r="P35" s="3">
        <v>9</v>
      </c>
      <c r="Q35" s="8">
        <v>0.58337962962962975</v>
      </c>
      <c r="R35" s="11">
        <f t="shared" si="0"/>
        <v>1.0613425925925957E-2</v>
      </c>
      <c r="S35" s="12">
        <f t="shared" si="1"/>
        <v>917</v>
      </c>
      <c r="T35" s="12">
        <f t="shared" si="2"/>
        <v>35.332606324972737</v>
      </c>
      <c r="U35" s="9"/>
      <c r="V35" s="9"/>
      <c r="W35" s="9"/>
      <c r="X35" s="9"/>
    </row>
    <row r="36" spans="14:24" x14ac:dyDescent="0.25">
      <c r="N36" s="3" t="s">
        <v>8</v>
      </c>
      <c r="O36" s="3">
        <v>14</v>
      </c>
      <c r="P36" s="3">
        <v>4</v>
      </c>
      <c r="Q36" s="8">
        <v>0.58774305555555573</v>
      </c>
      <c r="R36" s="11">
        <f t="shared" si="0"/>
        <v>4.3634259259259789E-3</v>
      </c>
      <c r="S36" s="12">
        <f t="shared" si="1"/>
        <v>377</v>
      </c>
      <c r="T36" s="12">
        <f t="shared" si="2"/>
        <v>38.196286472148536</v>
      </c>
      <c r="U36" s="9"/>
      <c r="V36" s="9"/>
      <c r="W36" s="9"/>
      <c r="X36" s="9"/>
    </row>
    <row r="37" spans="14:24" x14ac:dyDescent="0.25">
      <c r="N37" s="3"/>
      <c r="O37" s="3"/>
      <c r="P37" s="3">
        <f>SUM(P22:P36)</f>
        <v>137</v>
      </c>
      <c r="Q37" s="3"/>
      <c r="R37" s="11">
        <f t="shared" ref="R37" si="3">SUM(R22:R36)</f>
        <v>0.15024305555555573</v>
      </c>
      <c r="S37" s="9"/>
      <c r="T37" s="9"/>
      <c r="U37" s="9"/>
      <c r="V37" s="9"/>
      <c r="W37" s="9"/>
      <c r="X37" s="9"/>
    </row>
    <row r="38" spans="14:24" x14ac:dyDescent="0.25">
      <c r="R38" s="9"/>
      <c r="S38" s="9"/>
      <c r="T38" s="9"/>
      <c r="U38" s="9"/>
      <c r="V38" s="9"/>
      <c r="W38" s="9"/>
      <c r="X38" s="9"/>
    </row>
  </sheetData>
  <mergeCells count="1">
    <mergeCell ref="B21:I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F9"/>
  <sheetViews>
    <sheetView tabSelected="1" zoomScale="95" zoomScaleNormal="95" workbookViewId="0">
      <selection activeCell="E13" sqref="E13"/>
    </sheetView>
  </sheetViews>
  <sheetFormatPr defaultRowHeight="15" x14ac:dyDescent="0.25"/>
  <cols>
    <col min="1" max="1" width="8" customWidth="1"/>
    <col min="2" max="2" width="12.7109375" customWidth="1"/>
  </cols>
  <sheetData>
    <row r="2" spans="2:6" ht="18.75" x14ac:dyDescent="0.3">
      <c r="B2" s="14" t="s">
        <v>30</v>
      </c>
      <c r="C2" s="5"/>
      <c r="D2" s="5"/>
    </row>
    <row r="3" spans="2:6" x14ac:dyDescent="0.25">
      <c r="F3" t="s">
        <v>31</v>
      </c>
    </row>
    <row r="4" spans="2:6" x14ac:dyDescent="0.25">
      <c r="B4" s="3" t="s">
        <v>26</v>
      </c>
      <c r="C4" s="3"/>
      <c r="F4" t="s">
        <v>32</v>
      </c>
    </row>
    <row r="5" spans="2:6" x14ac:dyDescent="0.25">
      <c r="B5" s="3" t="s">
        <v>27</v>
      </c>
      <c r="C5" s="3"/>
      <c r="F5" t="s">
        <v>33</v>
      </c>
    </row>
    <row r="6" spans="2:6" ht="18.75" x14ac:dyDescent="0.3">
      <c r="B6" s="4"/>
    </row>
    <row r="8" spans="2:6" ht="15.75" thickBot="1" x14ac:dyDescent="0.3"/>
    <row r="9" spans="2:6" ht="19.5" thickBot="1" x14ac:dyDescent="0.35">
      <c r="B9" s="15" t="s">
        <v>28</v>
      </c>
      <c r="C9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перехрестя</vt:lpstr>
      <vt:lpstr>велокомп'ютер</vt:lpstr>
      <vt:lpstr>виробництво велосипедів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2014-12-01T16:05:41Z</dcterms:created>
  <dcterms:modified xsi:type="dcterms:W3CDTF">2014-12-18T16:49:53Z</dcterms:modified>
</cp:coreProperties>
</file>