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74D7EB15-938E-48E0-84F4-BCF6A84266BC}" xr6:coauthVersionLast="45" xr6:coauthVersionMax="45" xr10:uidLastSave="{00000000-0000-0000-0000-000000000000}"/>
  <bookViews>
    <workbookView xWindow="1275" yWindow="2670" windowWidth="23730" windowHeight="11295" firstSheet="4" activeTab="4" xr2:uid="{00000000-000D-0000-FFFF-FFFF00000000}"/>
  </bookViews>
  <sheets>
    <sheet name="16-29.02 НДС 20 ТТК" sheetId="10" state="hidden" r:id="rId1"/>
    <sheet name="16-29.02 ТТК нет ЦУ" sheetId="12" state="hidden" r:id="rId2"/>
    <sheet name="01-15.03 ТТК" sheetId="15" state="hidden" r:id="rId3"/>
    <sheet name="01-15.03 РИ НДС_0%" sheetId="17" state="hidden" r:id="rId4"/>
    <sheet name="01-15.01 НДС 20%" sheetId="44" r:id="rId5"/>
  </sheets>
  <definedNames>
    <definedName name="_xlnm._FilterDatabase" localSheetId="4" hidden="1">'01-15.01 НДС 20%'!$A$8:$AI$18</definedName>
    <definedName name="_xlnm._FilterDatabase" localSheetId="3" hidden="1">'01-15.03 РИ НДС_0%'!$A$14:$S$57</definedName>
    <definedName name="_xlnm._FilterDatabase" localSheetId="0" hidden="1">'16-29.02 НДС 20 ТТК'!$A$12:$AE$21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44" l="1"/>
  <c r="P18" i="44"/>
  <c r="Q18" i="44"/>
  <c r="Q17" i="44"/>
  <c r="P17" i="44"/>
  <c r="P16" i="44"/>
  <c r="Q16" i="44" s="1"/>
  <c r="P15" i="44"/>
  <c r="Q15" i="44" s="1"/>
  <c r="P13" i="44" l="1"/>
  <c r="Q13" i="44" s="1"/>
  <c r="P10" i="44" l="1"/>
  <c r="Q10" i="44" s="1"/>
  <c r="P11" i="44"/>
  <c r="Q11" i="44" s="1"/>
  <c r="P12" i="44"/>
  <c r="Q12" i="44" s="1"/>
  <c r="P14" i="44"/>
  <c r="Q14" i="44" s="1"/>
  <c r="P9" i="44"/>
  <c r="Q9" i="44" l="1"/>
  <c r="S57" i="17"/>
  <c r="R57" i="17"/>
  <c r="Q57" i="17"/>
  <c r="N57" i="17"/>
  <c r="M57" i="17"/>
  <c r="S19" i="15" l="1"/>
  <c r="R19" i="15"/>
  <c r="Q19" i="15"/>
  <c r="N19" i="15"/>
  <c r="M19" i="15"/>
  <c r="N15" i="12" l="1"/>
  <c r="S21" i="10" l="1"/>
  <c r="R21" i="10"/>
  <c r="Q21" i="10"/>
  <c r="N21" i="10"/>
  <c r="M21" i="10"/>
</calcChain>
</file>

<file path=xl/sharedStrings.xml><?xml version="1.0" encoding="utf-8"?>
<sst xmlns="http://schemas.openxmlformats.org/spreadsheetml/2006/main" count="851" uniqueCount="164">
  <si>
    <t>Реестр расчетов по отгрузкам клиентов</t>
  </si>
  <si>
    <t>Параметры:</t>
  </si>
  <si>
    <t>Момент принятия к учету: По дате приема груза к перевозке</t>
  </si>
  <si>
    <t>Вид перевозок: Экспорт и Внутренний рынок</t>
  </si>
  <si>
    <t>Детализация: По вагонам</t>
  </si>
  <si>
    <t>Не выводить предупреждение по РЖДС: Нет</t>
  </si>
  <si>
    <t>Отбор:</t>
  </si>
  <si>
    <t>Дата приема груза к перевозке</t>
  </si>
  <si>
    <t>Дата раскредитования</t>
  </si>
  <si>
    <t>Клиент</t>
  </si>
  <si>
    <t>Договор</t>
  </si>
  <si>
    <t>Накладная</t>
  </si>
  <si>
    <t>Вагон</t>
  </si>
  <si>
    <t>Станции</t>
  </si>
  <si>
    <t>Дорога назначения</t>
  </si>
  <si>
    <t>Расстояние, км</t>
  </si>
  <si>
    <t>Груз</t>
  </si>
  <si>
    <t>Вес, т</t>
  </si>
  <si>
    <t>Плательщик</t>
  </si>
  <si>
    <t>Отправления</t>
  </si>
  <si>
    <t>Погранперехода</t>
  </si>
  <si>
    <t>Назначения</t>
  </si>
  <si>
    <t>Расчетный</t>
  </si>
  <si>
    <t>Фактический</t>
  </si>
  <si>
    <t>Комплексная</t>
  </si>
  <si>
    <t>Сумма без НДС</t>
  </si>
  <si>
    <t>Сумма НДС</t>
  </si>
  <si>
    <t>Сумма с НДС</t>
  </si>
  <si>
    <t>РИ-ТРАНС ООО</t>
  </si>
  <si>
    <t xml:space="preserve">БТСк-133-22-094 </t>
  </si>
  <si>
    <t>НУЖЬЯЛЫ</t>
  </si>
  <si>
    <t>ГАЗОЙЛЬ</t>
  </si>
  <si>
    <t>ДВС</t>
  </si>
  <si>
    <t>Итого</t>
  </si>
  <si>
    <t>ВСБ</t>
  </si>
  <si>
    <t>НАУШКИ (ЭКСП.УБЖД: С.БААТАР-У.БАТ(ИСКЛ)</t>
  </si>
  <si>
    <t>ООО "ЭнергоТрансГрупп"</t>
  </si>
  <si>
    <t>50387364</t>
  </si>
  <si>
    <t>25.02.2024</t>
  </si>
  <si>
    <t>ТОПЛИВО ДИЗЕЛЬНОЕ, НЕ ПОИМЕНОВАННОЕ В АЛФАВИТЕ</t>
  </si>
  <si>
    <t>СПФ</t>
  </si>
  <si>
    <t>Согласованные расчеты с клиентами</t>
  </si>
  <si>
    <t>Сумма по перевозочному документу</t>
  </si>
  <si>
    <t>Охрана</t>
  </si>
  <si>
    <t>Отклонение</t>
  </si>
  <si>
    <t>04.03.2024</t>
  </si>
  <si>
    <t>27.02.2024</t>
  </si>
  <si>
    <t>29.02.2024</t>
  </si>
  <si>
    <t>01.03.2024</t>
  </si>
  <si>
    <t>02.03.2024</t>
  </si>
  <si>
    <t>03.03.2024</t>
  </si>
  <si>
    <t>Период: 01.02.2024 - 29.02.2024</t>
  </si>
  <si>
    <t>Договор Равно "БТСк-219-21-0190"</t>
  </si>
  <si>
    <t>ТОМСКАЯ ТОПЛИВНАЯ КОМПАНИЯ ООО</t>
  </si>
  <si>
    <t>БТСк-219-21-0190</t>
  </si>
  <si>
    <t>ЭЦ477322</t>
  </si>
  <si>
    <t>50469014</t>
  </si>
  <si>
    <t>АНЖЕРСКАЯ</t>
  </si>
  <si>
    <t>НАХОДКА</t>
  </si>
  <si>
    <t>МАЗУТ ТОПОЧНЫЙ</t>
  </si>
  <si>
    <t>ООО "Элеватор"</t>
  </si>
  <si>
    <t>50759661</t>
  </si>
  <si>
    <t>ЭЦ445094</t>
  </si>
  <si>
    <t>51421824</t>
  </si>
  <si>
    <t>ТОМСК-ГРУЗОВОЙ</t>
  </si>
  <si>
    <t>ВАНИНО</t>
  </si>
  <si>
    <t>51444008</t>
  </si>
  <si>
    <t>54665732</t>
  </si>
  <si>
    <t>ЭЦ445049</t>
  </si>
  <si>
    <t>50387372</t>
  </si>
  <si>
    <t>51756831</t>
  </si>
  <si>
    <t>54090816</t>
  </si>
  <si>
    <t>ЭЦ516712</t>
  </si>
  <si>
    <t>51118891</t>
  </si>
  <si>
    <t>РЫБНИКИ</t>
  </si>
  <si>
    <t>53901690</t>
  </si>
  <si>
    <t xml:space="preserve"> Отчет сформирован без данных по отгрузкам РЖДС. Для отображения данных по договорам внутриструктурных перевозок ОАО "РЖД" сформируйте отчет за полный календарный месяц.</t>
  </si>
  <si>
    <t>Период: 01.03.2024 - 15.03.2024</t>
  </si>
  <si>
    <t>Договор В списке "БТСк-133-22-094 ; БТСк-219-21-0190"</t>
  </si>
  <si>
    <t>15.03.2024</t>
  </si>
  <si>
    <t>35792531</t>
  </si>
  <si>
    <t>50776566</t>
  </si>
  <si>
    <t>51598688</t>
  </si>
  <si>
    <t>51720738</t>
  </si>
  <si>
    <t>51774669</t>
  </si>
  <si>
    <t>75172510</t>
  </si>
  <si>
    <t>35801216</t>
  </si>
  <si>
    <t>51391522</t>
  </si>
  <si>
    <t>75167866</t>
  </si>
  <si>
    <t>35811619</t>
  </si>
  <si>
    <t>53922019</t>
  </si>
  <si>
    <t>53968590</t>
  </si>
  <si>
    <t>75177139</t>
  </si>
  <si>
    <t>10.03.2024</t>
  </si>
  <si>
    <t>35815413</t>
  </si>
  <si>
    <t>51421378</t>
  </si>
  <si>
    <t>51631976</t>
  </si>
  <si>
    <t>51675841</t>
  </si>
  <si>
    <t>35801294</t>
  </si>
  <si>
    <t>51663466</t>
  </si>
  <si>
    <t>51764637</t>
  </si>
  <si>
    <t>35812086</t>
  </si>
  <si>
    <t>51345221</t>
  </si>
  <si>
    <t>51606481</t>
  </si>
  <si>
    <t>75177733</t>
  </si>
  <si>
    <t>35811620</t>
  </si>
  <si>
    <t>50760107</t>
  </si>
  <si>
    <t>51522803</t>
  </si>
  <si>
    <t>51697373</t>
  </si>
  <si>
    <t>51698033</t>
  </si>
  <si>
    <t>51734556</t>
  </si>
  <si>
    <t>51738433</t>
  </si>
  <si>
    <t>35816351</t>
  </si>
  <si>
    <t>50760032</t>
  </si>
  <si>
    <t>51513786</t>
  </si>
  <si>
    <t>14.03.2024</t>
  </si>
  <si>
    <t>07.03.2024</t>
  </si>
  <si>
    <t>ЭЧ124796</t>
  </si>
  <si>
    <t>53935698</t>
  </si>
  <si>
    <t>53978003</t>
  </si>
  <si>
    <t>ЭЦ780921</t>
  </si>
  <si>
    <t>53972808</t>
  </si>
  <si>
    <t>ВЛАДИВОСТОК</t>
  </si>
  <si>
    <t>ЭЧ183771</t>
  </si>
  <si>
    <t>57492290</t>
  </si>
  <si>
    <t>35864768</t>
  </si>
  <si>
    <t>50363829</t>
  </si>
  <si>
    <t>50758572</t>
  </si>
  <si>
    <t>51642668</t>
  </si>
  <si>
    <t>58348210</t>
  </si>
  <si>
    <t>75175513</t>
  </si>
  <si>
    <t>35863350</t>
  </si>
  <si>
    <t>50760255</t>
  </si>
  <si>
    <t>58288531</t>
  </si>
  <si>
    <t>75002089</t>
  </si>
  <si>
    <t>35867766</t>
  </si>
  <si>
    <t>51324457</t>
  </si>
  <si>
    <t>35868110</t>
  </si>
  <si>
    <t>51699569</t>
  </si>
  <si>
    <t>35868042</t>
  </si>
  <si>
    <t>51693489</t>
  </si>
  <si>
    <t>35868029</t>
  </si>
  <si>
    <t>51740744</t>
  </si>
  <si>
    <t>35868394</t>
  </si>
  <si>
    <t>50759489</t>
  </si>
  <si>
    <t>35868114</t>
  </si>
  <si>
    <t>51638286</t>
  </si>
  <si>
    <t>Вид рынка</t>
  </si>
  <si>
    <t>Комплексная ставка</t>
  </si>
  <si>
    <t>Тюмень-Северная</t>
  </si>
  <si>
    <t>Ишаново</t>
  </si>
  <si>
    <t xml:space="preserve">СЕРА(487169)        </t>
  </si>
  <si>
    <t>КЭ-ТРАНС, ООО</t>
  </si>
  <si>
    <t>ЗСБ</t>
  </si>
  <si>
    <t>ТЭО-19/09-ДМ</t>
  </si>
  <si>
    <t>Договор : ТЭО-19/09-ДМ</t>
  </si>
  <si>
    <t>внутренний</t>
  </si>
  <si>
    <t>ЭМ109813</t>
  </si>
  <si>
    <t>ЭМ171102</t>
  </si>
  <si>
    <t>ЭМ520226</t>
  </si>
  <si>
    <t>ЭН211274</t>
  </si>
  <si>
    <t>ЭН777953</t>
  </si>
  <si>
    <t>ЭН506832</t>
  </si>
  <si>
    <t>Период: 01.01.2025 - 31.01.2025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</si>
</sst>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"/>
    <numFmt numFmtId="166" formatCode="#,##0.000"/>
    <numFmt numFmtId="167" formatCode="#,##0.00\ &quot;₽&quot;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name val="Lucida Sans Unicode"/>
      <family val="2"/>
      <charset val="204"/>
    </font>
    <font>
      <sz val="10"/>
      <name val="Lucida Sans Unicode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indexed="16"/>
      <name val="Lucida Sans Unicode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8"/>
      <name val="Lucida Sans Unicode"/>
      <family val="2"/>
      <charset val="204"/>
    </font>
    <font>
      <sz val="10"/>
      <name val="Lucida Sans Unicode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43"/>
      </left>
      <right style="thin">
        <color indexed="43"/>
      </right>
      <top/>
      <bottom style="thin">
        <color indexed="4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2" applyFont="1" applyAlignment="1">
      <alignment vertical="top"/>
    </xf>
    <xf numFmtId="0" fontId="3" fillId="0" borderId="0" xfId="2" applyFont="1" applyAlignment="1">
      <alignment vertical="top"/>
    </xf>
    <xf numFmtId="0" fontId="3" fillId="2" borderId="3" xfId="2" applyFont="1" applyFill="1" applyBorder="1" applyAlignment="1">
      <alignment horizontal="center" vertical="center" wrapText="1"/>
    </xf>
    <xf numFmtId="0" fontId="4" fillId="0" borderId="5" xfId="2" applyFont="1" applyBorder="1" applyAlignment="1">
      <alignment vertical="top"/>
    </xf>
    <xf numFmtId="164" fontId="4" fillId="0" borderId="5" xfId="2" applyNumberFormat="1" applyFont="1" applyBorder="1" applyAlignment="1">
      <alignment horizontal="right" vertical="top"/>
    </xf>
    <xf numFmtId="4" fontId="4" fillId="0" borderId="5" xfId="2" applyNumberFormat="1" applyFont="1" applyBorder="1" applyAlignment="1">
      <alignment horizontal="right" vertical="top"/>
    </xf>
    <xf numFmtId="0" fontId="4" fillId="0" borderId="5" xfId="2" applyFont="1" applyBorder="1" applyAlignment="1">
      <alignment horizontal="right" vertical="top"/>
    </xf>
    <xf numFmtId="165" fontId="4" fillId="0" borderId="5" xfId="2" applyNumberFormat="1" applyFont="1" applyBorder="1" applyAlignment="1">
      <alignment horizontal="right" vertical="top"/>
    </xf>
    <xf numFmtId="0" fontId="5" fillId="2" borderId="3" xfId="2" applyFont="1" applyFill="1" applyBorder="1" applyAlignment="1">
      <alignment vertical="top"/>
    </xf>
    <xf numFmtId="1" fontId="5" fillId="2" borderId="3" xfId="2" applyNumberFormat="1" applyFont="1" applyFill="1" applyBorder="1" applyAlignment="1">
      <alignment horizontal="right" vertical="top"/>
    </xf>
    <xf numFmtId="164" fontId="5" fillId="2" borderId="3" xfId="2" applyNumberFormat="1" applyFont="1" applyFill="1" applyBorder="1" applyAlignment="1">
      <alignment horizontal="right" vertical="top"/>
    </xf>
    <xf numFmtId="4" fontId="5" fillId="2" borderId="3" xfId="2" applyNumberFormat="1" applyFont="1" applyFill="1" applyBorder="1" applyAlignment="1">
      <alignment horizontal="right" vertical="top"/>
    </xf>
    <xf numFmtId="0" fontId="5" fillId="2" borderId="3" xfId="2" applyFont="1" applyFill="1" applyBorder="1" applyAlignment="1">
      <alignment horizontal="right" vertical="top"/>
    </xf>
    <xf numFmtId="0" fontId="1" fillId="0" borderId="0" xfId="2"/>
    <xf numFmtId="3" fontId="4" fillId="0" borderId="5" xfId="2" applyNumberFormat="1" applyFont="1" applyBorder="1" applyAlignment="1">
      <alignment horizontal="right" vertical="top"/>
    </xf>
    <xf numFmtId="0" fontId="4" fillId="0" borderId="5" xfId="2" applyFont="1" applyBorder="1" applyAlignment="1">
      <alignment horizontal="center" vertical="top"/>
    </xf>
    <xf numFmtId="166" fontId="5" fillId="2" borderId="3" xfId="2" applyNumberFormat="1" applyFont="1" applyFill="1" applyBorder="1" applyAlignment="1">
      <alignment horizontal="right" vertical="top"/>
    </xf>
    <xf numFmtId="0" fontId="2" fillId="0" borderId="0" xfId="3" applyFont="1" applyAlignment="1">
      <alignment vertical="top"/>
    </xf>
    <xf numFmtId="0" fontId="6" fillId="0" borderId="0" xfId="3" applyFont="1" applyAlignment="1">
      <alignment vertical="top"/>
    </xf>
    <xf numFmtId="0" fontId="3" fillId="0" borderId="0" xfId="3" applyFont="1" applyAlignment="1">
      <alignment vertical="top"/>
    </xf>
    <xf numFmtId="0" fontId="3" fillId="2" borderId="3" xfId="3" applyFont="1" applyFill="1" applyBorder="1" applyAlignment="1">
      <alignment horizontal="center" vertical="center" wrapText="1"/>
    </xf>
    <xf numFmtId="0" fontId="4" fillId="0" borderId="5" xfId="3" applyFont="1" applyBorder="1" applyAlignment="1">
      <alignment vertical="top"/>
    </xf>
    <xf numFmtId="164" fontId="4" fillId="0" borderId="5" xfId="3" applyNumberFormat="1" applyFont="1" applyBorder="1" applyAlignment="1">
      <alignment horizontal="right" vertical="top"/>
    </xf>
    <xf numFmtId="4" fontId="4" fillId="0" borderId="5" xfId="3" applyNumberFormat="1" applyFont="1" applyBorder="1" applyAlignment="1">
      <alignment horizontal="right" vertical="top"/>
    </xf>
    <xf numFmtId="0" fontId="4" fillId="0" borderId="5" xfId="3" applyFont="1" applyBorder="1" applyAlignment="1">
      <alignment horizontal="right" vertical="top"/>
    </xf>
    <xf numFmtId="3" fontId="4" fillId="0" borderId="5" xfId="3" applyNumberFormat="1" applyFont="1" applyBorder="1" applyAlignment="1">
      <alignment horizontal="right" vertical="top"/>
    </xf>
    <xf numFmtId="0" fontId="5" fillId="2" borderId="3" xfId="3" applyFont="1" applyFill="1" applyBorder="1" applyAlignment="1">
      <alignment vertical="top"/>
    </xf>
    <xf numFmtId="1" fontId="5" fillId="2" borderId="3" xfId="3" applyNumberFormat="1" applyFont="1" applyFill="1" applyBorder="1" applyAlignment="1">
      <alignment horizontal="right" vertical="top"/>
    </xf>
    <xf numFmtId="166" fontId="5" fillId="2" borderId="3" xfId="3" applyNumberFormat="1" applyFont="1" applyFill="1" applyBorder="1" applyAlignment="1">
      <alignment horizontal="right" vertical="top"/>
    </xf>
    <xf numFmtId="0" fontId="1" fillId="0" borderId="0" xfId="3"/>
    <xf numFmtId="0" fontId="3" fillId="2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vertical="top"/>
    </xf>
    <xf numFmtId="3" fontId="4" fillId="0" borderId="1" xfId="3" applyNumberFormat="1" applyFont="1" applyBorder="1" applyAlignment="1">
      <alignment horizontal="right" vertical="top"/>
    </xf>
    <xf numFmtId="164" fontId="4" fillId="0" borderId="1" xfId="3" applyNumberFormat="1" applyFont="1" applyBorder="1" applyAlignment="1">
      <alignment horizontal="right" vertical="top"/>
    </xf>
    <xf numFmtId="4" fontId="4" fillId="0" borderId="1" xfId="3" applyNumberFormat="1" applyFont="1" applyBorder="1" applyAlignment="1">
      <alignment horizontal="right" vertical="top"/>
    </xf>
    <xf numFmtId="0" fontId="5" fillId="2" borderId="1" xfId="3" applyFont="1" applyFill="1" applyBorder="1" applyAlignment="1">
      <alignment vertical="top"/>
    </xf>
    <xf numFmtId="1" fontId="5" fillId="2" borderId="1" xfId="3" applyNumberFormat="1" applyFont="1" applyFill="1" applyBorder="1" applyAlignment="1">
      <alignment horizontal="right" vertical="top"/>
    </xf>
    <xf numFmtId="166" fontId="5" fillId="2" borderId="1" xfId="3" applyNumberFormat="1" applyFont="1" applyFill="1" applyBorder="1" applyAlignment="1">
      <alignment horizontal="right" vertical="top"/>
    </xf>
    <xf numFmtId="0" fontId="4" fillId="3" borderId="5" xfId="3" applyFont="1" applyFill="1" applyBorder="1" applyAlignment="1">
      <alignment vertical="top"/>
    </xf>
    <xf numFmtId="0" fontId="8" fillId="0" borderId="0" xfId="0" applyFont="1"/>
    <xf numFmtId="0" fontId="3" fillId="2" borderId="1" xfId="4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top"/>
    </xf>
    <xf numFmtId="1" fontId="7" fillId="2" borderId="1" xfId="1" applyNumberFormat="1" applyFont="1" applyFill="1" applyBorder="1" applyAlignment="1">
      <alignment horizontal="right" vertical="top"/>
    </xf>
    <xf numFmtId="166" fontId="7" fillId="2" borderId="1" xfId="1" applyNumberFormat="1" applyFont="1" applyFill="1" applyBorder="1" applyAlignment="1">
      <alignment horizontal="right" vertical="top"/>
    </xf>
    <xf numFmtId="0" fontId="1" fillId="0" borderId="0" xfId="5"/>
    <xf numFmtId="0" fontId="9" fillId="0" borderId="0" xfId="5" applyFont="1" applyAlignment="1">
      <alignment vertical="top"/>
    </xf>
    <xf numFmtId="0" fontId="10" fillId="0" borderId="0" xfId="5" applyFont="1" applyAlignment="1">
      <alignment vertical="top"/>
    </xf>
    <xf numFmtId="0" fontId="0" fillId="4" borderId="6" xfId="0" applyFill="1" applyBorder="1" applyAlignment="1">
      <alignment horizontal="right" vertical="top" wrapText="1"/>
    </xf>
    <xf numFmtId="0" fontId="0" fillId="4" borderId="6" xfId="0" applyFill="1" applyBorder="1" applyAlignment="1">
      <alignment horizontal="left" vertical="top" wrapText="1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2" fontId="4" fillId="0" borderId="1" xfId="1" applyNumberFormat="1" applyFont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3" fillId="0" borderId="0" xfId="5" applyFont="1" applyAlignment="1">
      <alignment vertical="top"/>
    </xf>
    <xf numFmtId="0" fontId="3" fillId="2" borderId="1" xfId="4" applyFont="1" applyFill="1" applyBorder="1" applyAlignment="1">
      <alignment horizontal="center" vertical="center" wrapText="1"/>
    </xf>
    <xf numFmtId="4" fontId="4" fillId="0" borderId="1" xfId="1" applyNumberFormat="1" applyFont="1" applyBorder="1" applyAlignment="1">
      <alignment horizontal="center" vertical="center"/>
    </xf>
    <xf numFmtId="167" fontId="7" fillId="2" borderId="1" xfId="1" applyNumberFormat="1" applyFont="1" applyFill="1" applyBorder="1" applyAlignment="1">
      <alignment horizontal="right" vertical="top"/>
    </xf>
    <xf numFmtId="4" fontId="0" fillId="4" borderId="6" xfId="0" applyNumberFormat="1" applyFill="1" applyBorder="1" applyAlignment="1">
      <alignment horizontal="center" vertical="center" wrapText="1"/>
    </xf>
    <xf numFmtId="2" fontId="0" fillId="4" borderId="6" xfId="0" applyNumberFormat="1" applyFill="1" applyBorder="1" applyAlignment="1">
      <alignment horizontal="right" vertical="top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6">
    <cellStyle name="Обычный" xfId="0" builtinId="0"/>
    <cellStyle name="Обычный_01-15.03" xfId="3" xr:uid="{00000000-0005-0000-0000-000004000000}"/>
    <cellStyle name="Обычный_01-15.08 НДС 20%" xfId="5" xr:uid="{00000000-0005-0000-0000-00000B000000}"/>
    <cellStyle name="Обычный_16-29.02 НДС 20 ТТК" xfId="2" xr:uid="{00000000-0005-0000-0000-00000E000000}"/>
    <cellStyle name="Обычный_Лист1" xfId="1" xr:uid="{00000000-0005-0000-0000-000015000000}"/>
    <cellStyle name="Обычный_Лист2" xfId="4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3"/>
  <sheetViews>
    <sheetView workbookViewId="0">
      <selection activeCell="O38" sqref="O38"/>
    </sheetView>
  </sheetViews>
  <sheetFormatPr defaultRowHeight="15" x14ac:dyDescent="0.25"/>
  <cols>
    <col min="17" max="17" width="13.28515625" bestFit="1" customWidth="1"/>
    <col min="18" max="18" width="11.42578125" bestFit="1" customWidth="1"/>
    <col min="19" max="19" width="13" bestFit="1" customWidth="1"/>
  </cols>
  <sheetData>
    <row r="1" spans="1:19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22.5" x14ac:dyDescent="0.25">
      <c r="A2" s="3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4" t="s">
        <v>1</v>
      </c>
      <c r="B4" s="4" t="s">
        <v>51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25">
      <c r="A5" s="16"/>
      <c r="B5" s="4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x14ac:dyDescent="0.25">
      <c r="A6" s="16"/>
      <c r="B6" s="4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5">
      <c r="A7" s="16"/>
      <c r="B7" s="4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x14ac:dyDescent="0.25">
      <c r="A8" s="16"/>
      <c r="B8" s="4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x14ac:dyDescent="0.25">
      <c r="A9" s="4" t="s">
        <v>6</v>
      </c>
      <c r="B9" s="4" t="s">
        <v>52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s="1" customFormat="1" ht="15" customHeight="1" x14ac:dyDescent="0.25">
      <c r="A11" s="63" t="s">
        <v>7</v>
      </c>
      <c r="B11" s="63" t="s">
        <v>8</v>
      </c>
      <c r="C11" s="63" t="s">
        <v>9</v>
      </c>
      <c r="D11" s="63" t="s">
        <v>10</v>
      </c>
      <c r="E11" s="63" t="s">
        <v>11</v>
      </c>
      <c r="F11" s="63" t="s">
        <v>12</v>
      </c>
      <c r="G11" s="65" t="s">
        <v>13</v>
      </c>
      <c r="H11" s="65"/>
      <c r="I11" s="65"/>
      <c r="J11" s="63" t="s">
        <v>14</v>
      </c>
      <c r="K11" s="63" t="s">
        <v>15</v>
      </c>
      <c r="L11" s="63" t="s">
        <v>16</v>
      </c>
      <c r="M11" s="65" t="s">
        <v>17</v>
      </c>
      <c r="N11" s="65"/>
      <c r="O11" s="63" t="s">
        <v>18</v>
      </c>
      <c r="P11" s="5"/>
      <c r="Q11" s="65"/>
      <c r="R11" s="65"/>
      <c r="S11" s="65"/>
    </row>
    <row r="12" spans="1:19" s="1" customFormat="1" ht="25.5" x14ac:dyDescent="0.25">
      <c r="A12" s="64"/>
      <c r="B12" s="64"/>
      <c r="C12" s="64"/>
      <c r="D12" s="64"/>
      <c r="E12" s="64"/>
      <c r="F12" s="64"/>
      <c r="G12" s="5" t="s">
        <v>19</v>
      </c>
      <c r="H12" s="5" t="s">
        <v>20</v>
      </c>
      <c r="I12" s="5" t="s">
        <v>21</v>
      </c>
      <c r="J12" s="64"/>
      <c r="K12" s="64"/>
      <c r="L12" s="64"/>
      <c r="M12" s="5" t="s">
        <v>22</v>
      </c>
      <c r="N12" s="5" t="s">
        <v>23</v>
      </c>
      <c r="O12" s="64"/>
      <c r="P12" s="5" t="s">
        <v>24</v>
      </c>
      <c r="Q12" s="5" t="s">
        <v>25</v>
      </c>
      <c r="R12" s="5" t="s">
        <v>26</v>
      </c>
      <c r="S12" s="5" t="s">
        <v>27</v>
      </c>
    </row>
    <row r="13" spans="1:19" x14ac:dyDescent="0.25">
      <c r="A13" s="6" t="s">
        <v>38</v>
      </c>
      <c r="B13" s="6"/>
      <c r="C13" s="6" t="s">
        <v>53</v>
      </c>
      <c r="D13" s="6" t="s">
        <v>54</v>
      </c>
      <c r="E13" s="6" t="s">
        <v>55</v>
      </c>
      <c r="F13" s="6" t="s">
        <v>56</v>
      </c>
      <c r="G13" s="6" t="s">
        <v>57</v>
      </c>
      <c r="H13" s="6"/>
      <c r="I13" s="6" t="s">
        <v>58</v>
      </c>
      <c r="J13" s="6" t="s">
        <v>32</v>
      </c>
      <c r="K13" s="17">
        <v>5832</v>
      </c>
      <c r="L13" s="6" t="s">
        <v>59</v>
      </c>
      <c r="M13" s="7">
        <v>64.843999999999994</v>
      </c>
      <c r="N13" s="7">
        <v>64.843999999999994</v>
      </c>
      <c r="O13" s="6" t="s">
        <v>60</v>
      </c>
      <c r="P13" s="8">
        <v>4680</v>
      </c>
      <c r="Q13" s="8">
        <v>303469.92</v>
      </c>
      <c r="R13" s="8">
        <v>60693.98</v>
      </c>
      <c r="S13" s="8">
        <v>364163.9</v>
      </c>
    </row>
    <row r="14" spans="1:19" x14ac:dyDescent="0.25">
      <c r="A14" s="6" t="s">
        <v>38</v>
      </c>
      <c r="B14" s="6"/>
      <c r="C14" s="6" t="s">
        <v>53</v>
      </c>
      <c r="D14" s="6" t="s">
        <v>54</v>
      </c>
      <c r="E14" s="6" t="s">
        <v>55</v>
      </c>
      <c r="F14" s="6" t="s">
        <v>61</v>
      </c>
      <c r="G14" s="6" t="s">
        <v>57</v>
      </c>
      <c r="H14" s="6"/>
      <c r="I14" s="6" t="s">
        <v>58</v>
      </c>
      <c r="J14" s="6" t="s">
        <v>32</v>
      </c>
      <c r="K14" s="17">
        <v>5832</v>
      </c>
      <c r="L14" s="6" t="s">
        <v>59</v>
      </c>
      <c r="M14" s="7">
        <v>65.064999999999998</v>
      </c>
      <c r="N14" s="7">
        <v>65.064999999999998</v>
      </c>
      <c r="O14" s="6" t="s">
        <v>60</v>
      </c>
      <c r="P14" s="8">
        <v>4680</v>
      </c>
      <c r="Q14" s="8">
        <v>304504.2</v>
      </c>
      <c r="R14" s="8">
        <v>60900.84</v>
      </c>
      <c r="S14" s="8">
        <v>365405.04</v>
      </c>
    </row>
    <row r="15" spans="1:19" x14ac:dyDescent="0.25">
      <c r="A15" s="6" t="s">
        <v>46</v>
      </c>
      <c r="B15" s="6"/>
      <c r="C15" s="6" t="s">
        <v>53</v>
      </c>
      <c r="D15" s="6" t="s">
        <v>54</v>
      </c>
      <c r="E15" s="6" t="s">
        <v>62</v>
      </c>
      <c r="F15" s="6" t="s">
        <v>63</v>
      </c>
      <c r="G15" s="6" t="s">
        <v>64</v>
      </c>
      <c r="H15" s="6"/>
      <c r="I15" s="6" t="s">
        <v>65</v>
      </c>
      <c r="J15" s="6" t="s">
        <v>32</v>
      </c>
      <c r="K15" s="17">
        <v>5310</v>
      </c>
      <c r="L15" s="6" t="s">
        <v>31</v>
      </c>
      <c r="M15" s="7">
        <v>61.491</v>
      </c>
      <c r="N15" s="7">
        <v>61.491</v>
      </c>
      <c r="O15" s="6" t="s">
        <v>60</v>
      </c>
      <c r="P15" s="8">
        <v>4500</v>
      </c>
      <c r="Q15" s="8">
        <v>276709.5</v>
      </c>
      <c r="R15" s="10">
        <v>55341.9</v>
      </c>
      <c r="S15" s="8">
        <v>332051.40000000002</v>
      </c>
    </row>
    <row r="16" spans="1:19" x14ac:dyDescent="0.25">
      <c r="A16" s="6" t="s">
        <v>46</v>
      </c>
      <c r="B16" s="6"/>
      <c r="C16" s="6" t="s">
        <v>53</v>
      </c>
      <c r="D16" s="6" t="s">
        <v>54</v>
      </c>
      <c r="E16" s="6" t="s">
        <v>62</v>
      </c>
      <c r="F16" s="6" t="s">
        <v>66</v>
      </c>
      <c r="G16" s="6" t="s">
        <v>64</v>
      </c>
      <c r="H16" s="6"/>
      <c r="I16" s="6" t="s">
        <v>65</v>
      </c>
      <c r="J16" s="6" t="s">
        <v>32</v>
      </c>
      <c r="K16" s="17">
        <v>5310</v>
      </c>
      <c r="L16" s="6" t="s">
        <v>31</v>
      </c>
      <c r="M16" s="7">
        <v>61.156999999999996</v>
      </c>
      <c r="N16" s="7">
        <v>61.156999999999996</v>
      </c>
      <c r="O16" s="6" t="s">
        <v>60</v>
      </c>
      <c r="P16" s="8">
        <v>4500</v>
      </c>
      <c r="Q16" s="8">
        <v>275206.5</v>
      </c>
      <c r="R16" s="10">
        <v>55041.3</v>
      </c>
      <c r="S16" s="8">
        <v>330247.8</v>
      </c>
    </row>
    <row r="17" spans="1:19" x14ac:dyDescent="0.25">
      <c r="A17" s="6" t="s">
        <v>46</v>
      </c>
      <c r="B17" s="6"/>
      <c r="C17" s="6" t="s">
        <v>53</v>
      </c>
      <c r="D17" s="6" t="s">
        <v>54</v>
      </c>
      <c r="E17" s="6" t="s">
        <v>62</v>
      </c>
      <c r="F17" s="6" t="s">
        <v>67</v>
      </c>
      <c r="G17" s="6" t="s">
        <v>64</v>
      </c>
      <c r="H17" s="6"/>
      <c r="I17" s="6" t="s">
        <v>65</v>
      </c>
      <c r="J17" s="6" t="s">
        <v>32</v>
      </c>
      <c r="K17" s="17">
        <v>5310</v>
      </c>
      <c r="L17" s="6" t="s">
        <v>31</v>
      </c>
      <c r="M17" s="7">
        <v>64.424999999999997</v>
      </c>
      <c r="N17" s="7">
        <v>64.424999999999997</v>
      </c>
      <c r="O17" s="6" t="s">
        <v>60</v>
      </c>
      <c r="P17" s="8">
        <v>4500</v>
      </c>
      <c r="Q17" s="8">
        <v>289912.5</v>
      </c>
      <c r="R17" s="10">
        <v>57982.5</v>
      </c>
      <c r="S17" s="8">
        <v>347895</v>
      </c>
    </row>
    <row r="18" spans="1:19" x14ac:dyDescent="0.25">
      <c r="A18" s="6" t="s">
        <v>46</v>
      </c>
      <c r="B18" s="6"/>
      <c r="C18" s="6" t="s">
        <v>53</v>
      </c>
      <c r="D18" s="6" t="s">
        <v>54</v>
      </c>
      <c r="E18" s="6" t="s">
        <v>68</v>
      </c>
      <c r="F18" s="6" t="s">
        <v>69</v>
      </c>
      <c r="G18" s="6" t="s">
        <v>64</v>
      </c>
      <c r="H18" s="6"/>
      <c r="I18" s="6" t="s">
        <v>65</v>
      </c>
      <c r="J18" s="6" t="s">
        <v>32</v>
      </c>
      <c r="K18" s="17">
        <v>5310</v>
      </c>
      <c r="L18" s="6" t="s">
        <v>31</v>
      </c>
      <c r="M18" s="7">
        <v>64.784000000000006</v>
      </c>
      <c r="N18" s="7">
        <v>64.784000000000006</v>
      </c>
      <c r="O18" s="6" t="s">
        <v>60</v>
      </c>
      <c r="P18" s="8">
        <v>4500</v>
      </c>
      <c r="Q18" s="8">
        <v>291528</v>
      </c>
      <c r="R18" s="10">
        <v>58305.599999999999</v>
      </c>
      <c r="S18" s="8">
        <v>349833.6</v>
      </c>
    </row>
    <row r="19" spans="1:19" x14ac:dyDescent="0.25">
      <c r="A19" s="6" t="s">
        <v>46</v>
      </c>
      <c r="B19" s="6"/>
      <c r="C19" s="6" t="s">
        <v>53</v>
      </c>
      <c r="D19" s="6" t="s">
        <v>54</v>
      </c>
      <c r="E19" s="6" t="s">
        <v>68</v>
      </c>
      <c r="F19" s="6" t="s">
        <v>70</v>
      </c>
      <c r="G19" s="6" t="s">
        <v>64</v>
      </c>
      <c r="H19" s="6"/>
      <c r="I19" s="6" t="s">
        <v>65</v>
      </c>
      <c r="J19" s="6" t="s">
        <v>32</v>
      </c>
      <c r="K19" s="17">
        <v>5310</v>
      </c>
      <c r="L19" s="6" t="s">
        <v>31</v>
      </c>
      <c r="M19" s="7">
        <v>62.972000000000001</v>
      </c>
      <c r="N19" s="7">
        <v>62.972000000000001</v>
      </c>
      <c r="O19" s="6" t="s">
        <v>60</v>
      </c>
      <c r="P19" s="8">
        <v>4500</v>
      </c>
      <c r="Q19" s="8">
        <v>283374</v>
      </c>
      <c r="R19" s="10">
        <v>56674.8</v>
      </c>
      <c r="S19" s="8">
        <v>340048.8</v>
      </c>
    </row>
    <row r="20" spans="1:19" x14ac:dyDescent="0.25">
      <c r="A20" s="6" t="s">
        <v>46</v>
      </c>
      <c r="B20" s="6"/>
      <c r="C20" s="6" t="s">
        <v>53</v>
      </c>
      <c r="D20" s="6" t="s">
        <v>54</v>
      </c>
      <c r="E20" s="6" t="s">
        <v>68</v>
      </c>
      <c r="F20" s="6" t="s">
        <v>71</v>
      </c>
      <c r="G20" s="6" t="s">
        <v>64</v>
      </c>
      <c r="H20" s="6"/>
      <c r="I20" s="6" t="s">
        <v>65</v>
      </c>
      <c r="J20" s="6" t="s">
        <v>32</v>
      </c>
      <c r="K20" s="17">
        <v>5310</v>
      </c>
      <c r="L20" s="6" t="s">
        <v>31</v>
      </c>
      <c r="M20" s="7">
        <v>61.466000000000001</v>
      </c>
      <c r="N20" s="7">
        <v>61.466000000000001</v>
      </c>
      <c r="O20" s="6" t="s">
        <v>60</v>
      </c>
      <c r="P20" s="8">
        <v>4500</v>
      </c>
      <c r="Q20" s="8">
        <v>276597</v>
      </c>
      <c r="R20" s="10">
        <v>55319.4</v>
      </c>
      <c r="S20" s="8">
        <v>331916.40000000002</v>
      </c>
    </row>
    <row r="21" spans="1:19" x14ac:dyDescent="0.25">
      <c r="A21" s="11" t="s">
        <v>33</v>
      </c>
      <c r="B21" s="11"/>
      <c r="C21" s="11"/>
      <c r="D21" s="11"/>
      <c r="E21" s="11"/>
      <c r="F21" s="12">
        <v>8</v>
      </c>
      <c r="G21" s="11"/>
      <c r="H21" s="11"/>
      <c r="I21" s="11"/>
      <c r="J21" s="11"/>
      <c r="K21" s="11"/>
      <c r="L21" s="11"/>
      <c r="M21" s="13">
        <f>SUM(M13:M20)</f>
        <v>506.20399999999995</v>
      </c>
      <c r="N21" s="13">
        <f>SUM(N13:N20)</f>
        <v>506.20399999999995</v>
      </c>
      <c r="O21" s="11"/>
      <c r="P21" s="11"/>
      <c r="Q21" s="19">
        <f>SUM(Q13:Q20)</f>
        <v>2301301.62</v>
      </c>
      <c r="R21" s="19">
        <f>SUM(R13:R20)</f>
        <v>460260.32</v>
      </c>
      <c r="S21" s="19">
        <f>SUM(S13:S20)</f>
        <v>2761561.9399999995</v>
      </c>
    </row>
    <row r="22" spans="1:19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</sheetData>
  <autoFilter ref="A12:AE21" xr:uid="{00000000-0009-0000-0000-00000A000000}"/>
  <mergeCells count="13">
    <mergeCell ref="F11:F12"/>
    <mergeCell ref="A11:A12"/>
    <mergeCell ref="B11:B12"/>
    <mergeCell ref="C11:C12"/>
    <mergeCell ref="D11:D12"/>
    <mergeCell ref="E11:E12"/>
    <mergeCell ref="O11:O12"/>
    <mergeCell ref="Q11:S11"/>
    <mergeCell ref="G11:I11"/>
    <mergeCell ref="J11:J12"/>
    <mergeCell ref="K11:K12"/>
    <mergeCell ref="L11:L12"/>
    <mergeCell ref="M11:N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Y15"/>
  <sheetViews>
    <sheetView workbookViewId="0">
      <selection activeCell="O38" sqref="O38"/>
    </sheetView>
  </sheetViews>
  <sheetFormatPr defaultRowHeight="15" x14ac:dyDescent="0.25"/>
  <sheetData>
    <row r="1" spans="1:25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2.5" x14ac:dyDescent="0.25">
      <c r="A2" s="3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25">
      <c r="A4" s="4" t="s">
        <v>1</v>
      </c>
      <c r="B4" s="4" t="s">
        <v>51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25">
      <c r="A5" s="16"/>
      <c r="B5" s="4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5">
      <c r="A6" s="16"/>
      <c r="B6" s="4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/>
      <c r="B7" s="4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/>
      <c r="B8" s="4" t="s">
        <v>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5">
      <c r="A9" s="4" t="s">
        <v>6</v>
      </c>
      <c r="B9" s="4" t="s">
        <v>52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5">
      <c r="A11" s="63" t="s">
        <v>7</v>
      </c>
      <c r="B11" s="63" t="s">
        <v>8</v>
      </c>
      <c r="C11" s="63" t="s">
        <v>9</v>
      </c>
      <c r="D11" s="63" t="s">
        <v>10</v>
      </c>
      <c r="E11" s="63" t="s">
        <v>11</v>
      </c>
      <c r="F11" s="63" t="s">
        <v>12</v>
      </c>
      <c r="G11" s="65" t="s">
        <v>13</v>
      </c>
      <c r="H11" s="65"/>
      <c r="I11" s="65"/>
      <c r="J11" s="63" t="s">
        <v>14</v>
      </c>
      <c r="K11" s="63" t="s">
        <v>15</v>
      </c>
      <c r="L11" s="63" t="s">
        <v>16</v>
      </c>
      <c r="M11" s="65" t="s">
        <v>17</v>
      </c>
      <c r="N11" s="65"/>
      <c r="O11" s="63" t="s">
        <v>18</v>
      </c>
      <c r="P11" s="5"/>
      <c r="Q11" s="65"/>
      <c r="R11" s="65"/>
      <c r="S11" s="65"/>
      <c r="T11" s="63" t="s">
        <v>40</v>
      </c>
      <c r="U11" s="65" t="s">
        <v>41</v>
      </c>
      <c r="V11" s="65"/>
      <c r="W11" s="65" t="s">
        <v>42</v>
      </c>
      <c r="X11" s="65"/>
      <c r="Y11" s="65"/>
    </row>
    <row r="12" spans="1:25" ht="25.5" x14ac:dyDescent="0.25">
      <c r="A12" s="64"/>
      <c r="B12" s="64"/>
      <c r="C12" s="64"/>
      <c r="D12" s="64"/>
      <c r="E12" s="64"/>
      <c r="F12" s="64"/>
      <c r="G12" s="5" t="s">
        <v>19</v>
      </c>
      <c r="H12" s="5" t="s">
        <v>20</v>
      </c>
      <c r="I12" s="5" t="s">
        <v>21</v>
      </c>
      <c r="J12" s="64"/>
      <c r="K12" s="64"/>
      <c r="L12" s="64"/>
      <c r="M12" s="5" t="s">
        <v>22</v>
      </c>
      <c r="N12" s="5" t="s">
        <v>23</v>
      </c>
      <c r="O12" s="64"/>
      <c r="P12" s="5" t="s">
        <v>24</v>
      </c>
      <c r="Q12" s="5" t="s">
        <v>25</v>
      </c>
      <c r="R12" s="5" t="s">
        <v>26</v>
      </c>
      <c r="S12" s="5" t="s">
        <v>27</v>
      </c>
      <c r="T12" s="64"/>
      <c r="U12" s="5" t="s">
        <v>27</v>
      </c>
      <c r="V12" s="5" t="s">
        <v>44</v>
      </c>
      <c r="W12" s="5" t="s">
        <v>43</v>
      </c>
      <c r="X12" s="5" t="s">
        <v>25</v>
      </c>
      <c r="Y12" s="5" t="s">
        <v>27</v>
      </c>
    </row>
    <row r="13" spans="1:25" x14ac:dyDescent="0.25">
      <c r="A13" s="6" t="s">
        <v>47</v>
      </c>
      <c r="B13" s="6"/>
      <c r="C13" s="6" t="s">
        <v>53</v>
      </c>
      <c r="D13" s="6" t="s">
        <v>54</v>
      </c>
      <c r="E13" s="6" t="s">
        <v>72</v>
      </c>
      <c r="F13" s="6" t="s">
        <v>73</v>
      </c>
      <c r="G13" s="6" t="s">
        <v>57</v>
      </c>
      <c r="H13" s="6"/>
      <c r="I13" s="6" t="s">
        <v>74</v>
      </c>
      <c r="J13" s="6" t="s">
        <v>32</v>
      </c>
      <c r="K13" s="17">
        <v>5846</v>
      </c>
      <c r="L13" s="6" t="s">
        <v>59</v>
      </c>
      <c r="M13" s="9"/>
      <c r="N13" s="7">
        <v>64.983000000000004</v>
      </c>
      <c r="O13" s="6" t="s">
        <v>60</v>
      </c>
      <c r="P13" s="9"/>
      <c r="Q13" s="9"/>
      <c r="R13" s="9"/>
      <c r="S13" s="9"/>
      <c r="T13" s="18"/>
      <c r="U13" s="9"/>
      <c r="V13" s="9"/>
      <c r="W13" s="9"/>
      <c r="X13" s="9"/>
      <c r="Y13" s="9"/>
    </row>
    <row r="14" spans="1:25" x14ac:dyDescent="0.25">
      <c r="A14" s="6" t="s">
        <v>47</v>
      </c>
      <c r="B14" s="6"/>
      <c r="C14" s="6" t="s">
        <v>53</v>
      </c>
      <c r="D14" s="6" t="s">
        <v>54</v>
      </c>
      <c r="E14" s="6" t="s">
        <v>72</v>
      </c>
      <c r="F14" s="6" t="s">
        <v>75</v>
      </c>
      <c r="G14" s="6" t="s">
        <v>57</v>
      </c>
      <c r="H14" s="6"/>
      <c r="I14" s="6" t="s">
        <v>74</v>
      </c>
      <c r="J14" s="6" t="s">
        <v>32</v>
      </c>
      <c r="K14" s="17">
        <v>5846</v>
      </c>
      <c r="L14" s="6" t="s">
        <v>59</v>
      </c>
      <c r="M14" s="9"/>
      <c r="N14" s="7">
        <v>64.498000000000005</v>
      </c>
      <c r="O14" s="6" t="s">
        <v>60</v>
      </c>
      <c r="P14" s="9"/>
      <c r="Q14" s="9"/>
      <c r="R14" s="9"/>
      <c r="S14" s="9"/>
      <c r="T14" s="18"/>
      <c r="U14" s="9"/>
      <c r="V14" s="9"/>
      <c r="W14" s="9"/>
      <c r="X14" s="9"/>
      <c r="Y14" s="9"/>
    </row>
    <row r="15" spans="1:25" x14ac:dyDescent="0.25">
      <c r="A15" s="11" t="s">
        <v>33</v>
      </c>
      <c r="B15" s="11"/>
      <c r="C15" s="11"/>
      <c r="D15" s="11"/>
      <c r="E15" s="11"/>
      <c r="F15" s="12">
        <v>2</v>
      </c>
      <c r="G15" s="11"/>
      <c r="H15" s="11"/>
      <c r="I15" s="11"/>
      <c r="J15" s="11"/>
      <c r="K15" s="11"/>
      <c r="L15" s="11"/>
      <c r="M15" s="13"/>
      <c r="N15" s="13">
        <f>SUM(N13:N14)</f>
        <v>129.48099999999999</v>
      </c>
      <c r="O15" s="11"/>
      <c r="P15" s="11"/>
      <c r="Q15" s="14"/>
      <c r="R15" s="14"/>
      <c r="S15" s="14"/>
      <c r="T15" s="11"/>
      <c r="U15" s="15"/>
      <c r="V15" s="14"/>
      <c r="W15" s="15"/>
      <c r="X15" s="15"/>
      <c r="Y15" s="15"/>
    </row>
  </sheetData>
  <mergeCells count="16">
    <mergeCell ref="F11:F12"/>
    <mergeCell ref="A11:A12"/>
    <mergeCell ref="B11:B12"/>
    <mergeCell ref="C11:C12"/>
    <mergeCell ref="D11:D12"/>
    <mergeCell ref="E11:E12"/>
    <mergeCell ref="Q11:S11"/>
    <mergeCell ref="T11:T12"/>
    <mergeCell ref="U11:V11"/>
    <mergeCell ref="W11:Y11"/>
    <mergeCell ref="G11:I11"/>
    <mergeCell ref="J11:J12"/>
    <mergeCell ref="K11:K12"/>
    <mergeCell ref="L11:L12"/>
    <mergeCell ref="M11:N11"/>
    <mergeCell ref="O11:O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9"/>
  <sheetViews>
    <sheetView workbookViewId="0">
      <selection activeCell="O38" sqref="O38"/>
    </sheetView>
  </sheetViews>
  <sheetFormatPr defaultRowHeight="15" x14ac:dyDescent="0.25"/>
  <cols>
    <col min="17" max="17" width="12.7109375" bestFit="1" customWidth="1"/>
    <col min="18" max="18" width="11.140625" bestFit="1" customWidth="1"/>
    <col min="19" max="19" width="12.7109375" bestFit="1" customWidth="1"/>
  </cols>
  <sheetData>
    <row r="1" spans="1:19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22.5" x14ac:dyDescent="0.25">
      <c r="A2" s="20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x14ac:dyDescent="0.25">
      <c r="A4" s="21" t="s">
        <v>76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19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x14ac:dyDescent="0.25">
      <c r="A6" s="22" t="s">
        <v>1</v>
      </c>
      <c r="B6" s="22" t="s">
        <v>77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19" x14ac:dyDescent="0.25">
      <c r="A7" s="32"/>
      <c r="B7" s="22" t="s">
        <v>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25">
      <c r="A8" s="32"/>
      <c r="B8" s="22" t="s">
        <v>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19" x14ac:dyDescent="0.25">
      <c r="A9" s="32"/>
      <c r="B9" s="22" t="s">
        <v>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 x14ac:dyDescent="0.25">
      <c r="A10" s="32"/>
      <c r="B10" s="22" t="s">
        <v>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25">
      <c r="A11" s="22" t="s">
        <v>6</v>
      </c>
      <c r="B11" s="22" t="s">
        <v>78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 ht="15" customHeight="1" x14ac:dyDescent="0.25">
      <c r="A13" s="66" t="s">
        <v>7</v>
      </c>
      <c r="B13" s="66" t="s">
        <v>8</v>
      </c>
      <c r="C13" s="66" t="s">
        <v>9</v>
      </c>
      <c r="D13" s="66" t="s">
        <v>10</v>
      </c>
      <c r="E13" s="66" t="s">
        <v>11</v>
      </c>
      <c r="F13" s="66" t="s">
        <v>12</v>
      </c>
      <c r="G13" s="66" t="s">
        <v>13</v>
      </c>
      <c r="H13" s="66"/>
      <c r="I13" s="66"/>
      <c r="J13" s="66" t="s">
        <v>14</v>
      </c>
      <c r="K13" s="66" t="s">
        <v>15</v>
      </c>
      <c r="L13" s="66" t="s">
        <v>16</v>
      </c>
      <c r="M13" s="66" t="s">
        <v>17</v>
      </c>
      <c r="N13" s="66"/>
      <c r="O13" s="66" t="s">
        <v>18</v>
      </c>
      <c r="P13" s="33"/>
      <c r="Q13" s="66"/>
      <c r="R13" s="66"/>
      <c r="S13" s="66"/>
    </row>
    <row r="14" spans="1:19" ht="25.5" x14ac:dyDescent="0.25">
      <c r="A14" s="66"/>
      <c r="B14" s="66"/>
      <c r="C14" s="66"/>
      <c r="D14" s="66"/>
      <c r="E14" s="66"/>
      <c r="F14" s="66"/>
      <c r="G14" s="33" t="s">
        <v>19</v>
      </c>
      <c r="H14" s="33" t="s">
        <v>20</v>
      </c>
      <c r="I14" s="33" t="s">
        <v>21</v>
      </c>
      <c r="J14" s="66"/>
      <c r="K14" s="66"/>
      <c r="L14" s="66"/>
      <c r="M14" s="33" t="s">
        <v>22</v>
      </c>
      <c r="N14" s="33" t="s">
        <v>23</v>
      </c>
      <c r="O14" s="66"/>
      <c r="P14" s="33" t="s">
        <v>24</v>
      </c>
      <c r="Q14" s="33" t="s">
        <v>25</v>
      </c>
      <c r="R14" s="33" t="s">
        <v>26</v>
      </c>
      <c r="S14" s="33" t="s">
        <v>27</v>
      </c>
    </row>
    <row r="15" spans="1:19" x14ac:dyDescent="0.25">
      <c r="A15" s="34" t="s">
        <v>116</v>
      </c>
      <c r="B15" s="34"/>
      <c r="C15" s="34" t="s">
        <v>53</v>
      </c>
      <c r="D15" s="34" t="s">
        <v>54</v>
      </c>
      <c r="E15" s="34" t="s">
        <v>117</v>
      </c>
      <c r="F15" s="34" t="s">
        <v>118</v>
      </c>
      <c r="G15" s="34" t="s">
        <v>57</v>
      </c>
      <c r="H15" s="34"/>
      <c r="I15" s="34" t="s">
        <v>58</v>
      </c>
      <c r="J15" s="34" t="s">
        <v>32</v>
      </c>
      <c r="K15" s="35">
        <v>5832</v>
      </c>
      <c r="L15" s="34" t="s">
        <v>59</v>
      </c>
      <c r="M15" s="36">
        <v>65.643000000000001</v>
      </c>
      <c r="N15" s="36">
        <v>65.643000000000001</v>
      </c>
      <c r="O15" s="34" t="s">
        <v>60</v>
      </c>
      <c r="P15" s="37">
        <v>4680</v>
      </c>
      <c r="Q15" s="37">
        <v>307209.24</v>
      </c>
      <c r="R15" s="37">
        <v>61441.85</v>
      </c>
      <c r="S15" s="37">
        <v>368651.09</v>
      </c>
    </row>
    <row r="16" spans="1:19" x14ac:dyDescent="0.25">
      <c r="A16" s="34" t="s">
        <v>116</v>
      </c>
      <c r="B16" s="34"/>
      <c r="C16" s="34" t="s">
        <v>53</v>
      </c>
      <c r="D16" s="34" t="s">
        <v>54</v>
      </c>
      <c r="E16" s="34" t="s">
        <v>117</v>
      </c>
      <c r="F16" s="34" t="s">
        <v>119</v>
      </c>
      <c r="G16" s="34" t="s">
        <v>57</v>
      </c>
      <c r="H16" s="34"/>
      <c r="I16" s="34" t="s">
        <v>58</v>
      </c>
      <c r="J16" s="34" t="s">
        <v>32</v>
      </c>
      <c r="K16" s="35">
        <v>5832</v>
      </c>
      <c r="L16" s="34" t="s">
        <v>59</v>
      </c>
      <c r="M16" s="36">
        <v>64.569000000000003</v>
      </c>
      <c r="N16" s="36">
        <v>64.569000000000003</v>
      </c>
      <c r="O16" s="34" t="s">
        <v>60</v>
      </c>
      <c r="P16" s="37">
        <v>4680</v>
      </c>
      <c r="Q16" s="37">
        <v>302182.92</v>
      </c>
      <c r="R16" s="37">
        <v>60436.58</v>
      </c>
      <c r="S16" s="37">
        <v>362619.5</v>
      </c>
    </row>
    <row r="17" spans="1:19" x14ac:dyDescent="0.25">
      <c r="A17" s="34" t="s">
        <v>116</v>
      </c>
      <c r="B17" s="34"/>
      <c r="C17" s="34" t="s">
        <v>53</v>
      </c>
      <c r="D17" s="34" t="s">
        <v>54</v>
      </c>
      <c r="E17" s="34" t="s">
        <v>120</v>
      </c>
      <c r="F17" s="34" t="s">
        <v>121</v>
      </c>
      <c r="G17" s="34" t="s">
        <v>57</v>
      </c>
      <c r="H17" s="34"/>
      <c r="I17" s="34" t="s">
        <v>122</v>
      </c>
      <c r="J17" s="34" t="s">
        <v>32</v>
      </c>
      <c r="K17" s="35">
        <v>5698</v>
      </c>
      <c r="L17" s="34" t="s">
        <v>59</v>
      </c>
      <c r="M17" s="36">
        <v>64.872</v>
      </c>
      <c r="N17" s="36">
        <v>64.872</v>
      </c>
      <c r="O17" s="34" t="s">
        <v>60</v>
      </c>
      <c r="P17" s="37">
        <v>4571</v>
      </c>
      <c r="Q17" s="37">
        <v>296529.90999999997</v>
      </c>
      <c r="R17" s="37">
        <v>59305.98</v>
      </c>
      <c r="S17" s="37">
        <v>355835.89</v>
      </c>
    </row>
    <row r="18" spans="1:19" x14ac:dyDescent="0.25">
      <c r="A18" s="34" t="s">
        <v>93</v>
      </c>
      <c r="B18" s="34"/>
      <c r="C18" s="34" t="s">
        <v>53</v>
      </c>
      <c r="D18" s="34" t="s">
        <v>54</v>
      </c>
      <c r="E18" s="34" t="s">
        <v>123</v>
      </c>
      <c r="F18" s="34" t="s">
        <v>124</v>
      </c>
      <c r="G18" s="34" t="s">
        <v>57</v>
      </c>
      <c r="H18" s="34"/>
      <c r="I18" s="34" t="s">
        <v>58</v>
      </c>
      <c r="J18" s="34" t="s">
        <v>32</v>
      </c>
      <c r="K18" s="35">
        <v>5832</v>
      </c>
      <c r="L18" s="34" t="s">
        <v>59</v>
      </c>
      <c r="M18" s="36">
        <v>64.165999999999997</v>
      </c>
      <c r="N18" s="36">
        <v>64.165999999999997</v>
      </c>
      <c r="O18" s="34" t="s">
        <v>60</v>
      </c>
      <c r="P18" s="37">
        <v>4680</v>
      </c>
      <c r="Q18" s="37">
        <v>300296.88</v>
      </c>
      <c r="R18" s="37">
        <v>60059.38</v>
      </c>
      <c r="S18" s="37">
        <v>360356.26</v>
      </c>
    </row>
    <row r="19" spans="1:19" x14ac:dyDescent="0.25">
      <c r="A19" s="38" t="s">
        <v>33</v>
      </c>
      <c r="B19" s="38"/>
      <c r="C19" s="38"/>
      <c r="D19" s="38"/>
      <c r="E19" s="38"/>
      <c r="F19" s="39">
        <v>4</v>
      </c>
      <c r="G19" s="38"/>
      <c r="H19" s="38"/>
      <c r="I19" s="38"/>
      <c r="J19" s="38"/>
      <c r="K19" s="38"/>
      <c r="L19" s="38"/>
      <c r="M19" s="40">
        <f>SUM(M15:M18)</f>
        <v>259.25</v>
      </c>
      <c r="N19" s="40">
        <f>SUM(N15:N18)</f>
        <v>259.25</v>
      </c>
      <c r="O19" s="38"/>
      <c r="P19" s="38"/>
      <c r="Q19" s="40">
        <f>SUM(Q15:Q18)</f>
        <v>1206218.9499999997</v>
      </c>
      <c r="R19" s="40">
        <f>SUM(R15:R18)</f>
        <v>241243.79</v>
      </c>
      <c r="S19" s="40">
        <f>SUM(S15:S18)</f>
        <v>1447462.74</v>
      </c>
    </row>
  </sheetData>
  <mergeCells count="13">
    <mergeCell ref="F13:F14"/>
    <mergeCell ref="A13:A14"/>
    <mergeCell ref="B13:B14"/>
    <mergeCell ref="C13:C14"/>
    <mergeCell ref="D13:D14"/>
    <mergeCell ref="E13:E14"/>
    <mergeCell ref="O13:O14"/>
    <mergeCell ref="Q13:S13"/>
    <mergeCell ref="G13:I13"/>
    <mergeCell ref="J13:J14"/>
    <mergeCell ref="K13:K14"/>
    <mergeCell ref="L13:L14"/>
    <mergeCell ref="M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7"/>
  <sheetViews>
    <sheetView topLeftCell="A37" workbookViewId="0">
      <selection activeCell="I24" sqref="I24"/>
    </sheetView>
  </sheetViews>
  <sheetFormatPr defaultRowHeight="15" x14ac:dyDescent="0.25"/>
  <cols>
    <col min="13" max="13" width="10.28515625" bestFit="1" customWidth="1"/>
    <col min="17" max="17" width="13.85546875" bestFit="1" customWidth="1"/>
    <col min="19" max="19" width="13.85546875" bestFit="1" customWidth="1"/>
  </cols>
  <sheetData>
    <row r="1" spans="1:19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22.5" x14ac:dyDescent="0.25">
      <c r="A2" s="20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x14ac:dyDescent="0.25">
      <c r="A4" s="21" t="s">
        <v>76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19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x14ac:dyDescent="0.25">
      <c r="A6" s="22" t="s">
        <v>1</v>
      </c>
      <c r="B6" s="22" t="s">
        <v>77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19" x14ac:dyDescent="0.25">
      <c r="A7" s="32"/>
      <c r="B7" s="22" t="s">
        <v>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25">
      <c r="A8" s="32"/>
      <c r="B8" s="22" t="s">
        <v>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19" x14ac:dyDescent="0.25">
      <c r="A9" s="32"/>
      <c r="B9" s="22" t="s">
        <v>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 x14ac:dyDescent="0.25">
      <c r="A10" s="32"/>
      <c r="B10" s="22" t="s">
        <v>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25">
      <c r="A11" s="22" t="s">
        <v>6</v>
      </c>
      <c r="B11" s="22" t="s">
        <v>78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 ht="15" customHeight="1" x14ac:dyDescent="0.25">
      <c r="A13" s="67" t="s">
        <v>7</v>
      </c>
      <c r="B13" s="67" t="s">
        <v>8</v>
      </c>
      <c r="C13" s="67" t="s">
        <v>9</v>
      </c>
      <c r="D13" s="67" t="s">
        <v>10</v>
      </c>
      <c r="E13" s="67" t="s">
        <v>11</v>
      </c>
      <c r="F13" s="67" t="s">
        <v>12</v>
      </c>
      <c r="G13" s="69" t="s">
        <v>13</v>
      </c>
      <c r="H13" s="69"/>
      <c r="I13" s="69"/>
      <c r="J13" s="67" t="s">
        <v>14</v>
      </c>
      <c r="K13" s="67" t="s">
        <v>15</v>
      </c>
      <c r="L13" s="67" t="s">
        <v>16</v>
      </c>
      <c r="M13" s="69" t="s">
        <v>17</v>
      </c>
      <c r="N13" s="69"/>
      <c r="O13" s="67" t="s">
        <v>18</v>
      </c>
      <c r="P13" s="23"/>
      <c r="Q13" s="69"/>
      <c r="R13" s="69"/>
      <c r="S13" s="69"/>
    </row>
    <row r="14" spans="1:19" ht="25.5" x14ac:dyDescent="0.25">
      <c r="A14" s="68"/>
      <c r="B14" s="68"/>
      <c r="C14" s="68"/>
      <c r="D14" s="68"/>
      <c r="E14" s="68"/>
      <c r="F14" s="68"/>
      <c r="G14" s="23" t="s">
        <v>19</v>
      </c>
      <c r="H14" s="23" t="s">
        <v>20</v>
      </c>
      <c r="I14" s="23" t="s">
        <v>21</v>
      </c>
      <c r="J14" s="68"/>
      <c r="K14" s="68"/>
      <c r="L14" s="68"/>
      <c r="M14" s="23" t="s">
        <v>22</v>
      </c>
      <c r="N14" s="23" t="s">
        <v>23</v>
      </c>
      <c r="O14" s="68"/>
      <c r="P14" s="23" t="s">
        <v>24</v>
      </c>
      <c r="Q14" s="23" t="s">
        <v>25</v>
      </c>
      <c r="R14" s="23" t="s">
        <v>26</v>
      </c>
      <c r="S14" s="23" t="s">
        <v>27</v>
      </c>
    </row>
    <row r="15" spans="1:19" x14ac:dyDescent="0.25">
      <c r="A15" s="24" t="s">
        <v>48</v>
      </c>
      <c r="B15" s="24" t="s">
        <v>79</v>
      </c>
      <c r="C15" s="24" t="s">
        <v>28</v>
      </c>
      <c r="D15" s="24" t="s">
        <v>29</v>
      </c>
      <c r="E15" s="24" t="s">
        <v>80</v>
      </c>
      <c r="F15" s="24" t="s">
        <v>37</v>
      </c>
      <c r="G15" s="24" t="s">
        <v>30</v>
      </c>
      <c r="H15" s="24" t="s">
        <v>35</v>
      </c>
      <c r="I15" s="24" t="s">
        <v>35</v>
      </c>
      <c r="J15" s="24" t="s">
        <v>34</v>
      </c>
      <c r="K15" s="28">
        <v>5500</v>
      </c>
      <c r="L15" s="24" t="s">
        <v>39</v>
      </c>
      <c r="M15" s="25">
        <v>64.998999999999995</v>
      </c>
      <c r="N15" s="25">
        <v>64.998999999999995</v>
      </c>
      <c r="O15" s="24" t="s">
        <v>36</v>
      </c>
      <c r="P15" s="26">
        <v>5600</v>
      </c>
      <c r="Q15" s="26">
        <v>363994.4</v>
      </c>
      <c r="R15" s="27"/>
      <c r="S15" s="26">
        <v>363994.4</v>
      </c>
    </row>
    <row r="16" spans="1:19" x14ac:dyDescent="0.25">
      <c r="A16" s="24" t="s">
        <v>48</v>
      </c>
      <c r="B16" s="24" t="s">
        <v>79</v>
      </c>
      <c r="C16" s="24" t="s">
        <v>28</v>
      </c>
      <c r="D16" s="24" t="s">
        <v>29</v>
      </c>
      <c r="E16" s="24" t="s">
        <v>80</v>
      </c>
      <c r="F16" s="24" t="s">
        <v>81</v>
      </c>
      <c r="G16" s="24" t="s">
        <v>30</v>
      </c>
      <c r="H16" s="24" t="s">
        <v>35</v>
      </c>
      <c r="I16" s="24" t="s">
        <v>35</v>
      </c>
      <c r="J16" s="24" t="s">
        <v>34</v>
      </c>
      <c r="K16" s="28">
        <v>5500</v>
      </c>
      <c r="L16" s="24" t="s">
        <v>39</v>
      </c>
      <c r="M16" s="25">
        <v>58.999000000000002</v>
      </c>
      <c r="N16" s="25">
        <v>58.999000000000002</v>
      </c>
      <c r="O16" s="24" t="s">
        <v>36</v>
      </c>
      <c r="P16" s="26">
        <v>5600</v>
      </c>
      <c r="Q16" s="26">
        <v>330394.40000000002</v>
      </c>
      <c r="R16" s="27"/>
      <c r="S16" s="26">
        <v>330394.40000000002</v>
      </c>
    </row>
    <row r="17" spans="1:19" x14ac:dyDescent="0.25">
      <c r="A17" s="24" t="s">
        <v>48</v>
      </c>
      <c r="B17" s="24" t="s">
        <v>79</v>
      </c>
      <c r="C17" s="24" t="s">
        <v>28</v>
      </c>
      <c r="D17" s="24" t="s">
        <v>29</v>
      </c>
      <c r="E17" s="24" t="s">
        <v>80</v>
      </c>
      <c r="F17" s="24" t="s">
        <v>82</v>
      </c>
      <c r="G17" s="24" t="s">
        <v>30</v>
      </c>
      <c r="H17" s="24" t="s">
        <v>35</v>
      </c>
      <c r="I17" s="24" t="s">
        <v>35</v>
      </c>
      <c r="J17" s="24" t="s">
        <v>34</v>
      </c>
      <c r="K17" s="28">
        <v>5500</v>
      </c>
      <c r="L17" s="24" t="s">
        <v>39</v>
      </c>
      <c r="M17" s="25">
        <v>58.999000000000002</v>
      </c>
      <c r="N17" s="25">
        <v>58.999000000000002</v>
      </c>
      <c r="O17" s="24" t="s">
        <v>36</v>
      </c>
      <c r="P17" s="26">
        <v>5600</v>
      </c>
      <c r="Q17" s="26">
        <v>330394.40000000002</v>
      </c>
      <c r="R17" s="27"/>
      <c r="S17" s="26">
        <v>330394.40000000002</v>
      </c>
    </row>
    <row r="18" spans="1:19" x14ac:dyDescent="0.25">
      <c r="A18" s="24" t="s">
        <v>48</v>
      </c>
      <c r="B18" s="24" t="s">
        <v>79</v>
      </c>
      <c r="C18" s="24" t="s">
        <v>28</v>
      </c>
      <c r="D18" s="24" t="s">
        <v>29</v>
      </c>
      <c r="E18" s="24" t="s">
        <v>80</v>
      </c>
      <c r="F18" s="24" t="s">
        <v>83</v>
      </c>
      <c r="G18" s="24" t="s">
        <v>30</v>
      </c>
      <c r="H18" s="24" t="s">
        <v>35</v>
      </c>
      <c r="I18" s="24" t="s">
        <v>35</v>
      </c>
      <c r="J18" s="24" t="s">
        <v>34</v>
      </c>
      <c r="K18" s="28">
        <v>5500</v>
      </c>
      <c r="L18" s="24" t="s">
        <v>39</v>
      </c>
      <c r="M18" s="25">
        <v>58.997999999999998</v>
      </c>
      <c r="N18" s="25">
        <v>58.997999999999998</v>
      </c>
      <c r="O18" s="24" t="s">
        <v>36</v>
      </c>
      <c r="P18" s="26">
        <v>5600</v>
      </c>
      <c r="Q18" s="26">
        <v>330388.8</v>
      </c>
      <c r="R18" s="27"/>
      <c r="S18" s="26">
        <v>330388.8</v>
      </c>
    </row>
    <row r="19" spans="1:19" x14ac:dyDescent="0.25">
      <c r="A19" s="24" t="s">
        <v>48</v>
      </c>
      <c r="B19" s="24" t="s">
        <v>79</v>
      </c>
      <c r="C19" s="24" t="s">
        <v>28</v>
      </c>
      <c r="D19" s="24" t="s">
        <v>29</v>
      </c>
      <c r="E19" s="24" t="s">
        <v>80</v>
      </c>
      <c r="F19" s="24" t="s">
        <v>84</v>
      </c>
      <c r="G19" s="24" t="s">
        <v>30</v>
      </c>
      <c r="H19" s="24" t="s">
        <v>35</v>
      </c>
      <c r="I19" s="24" t="s">
        <v>35</v>
      </c>
      <c r="J19" s="24" t="s">
        <v>34</v>
      </c>
      <c r="K19" s="28">
        <v>5500</v>
      </c>
      <c r="L19" s="24" t="s">
        <v>39</v>
      </c>
      <c r="M19" s="25">
        <v>58.997999999999998</v>
      </c>
      <c r="N19" s="25">
        <v>58.997999999999998</v>
      </c>
      <c r="O19" s="24" t="s">
        <v>36</v>
      </c>
      <c r="P19" s="26">
        <v>5600</v>
      </c>
      <c r="Q19" s="26">
        <v>330388.8</v>
      </c>
      <c r="R19" s="27"/>
      <c r="S19" s="26">
        <v>330388.8</v>
      </c>
    </row>
    <row r="20" spans="1:19" x14ac:dyDescent="0.25">
      <c r="A20" s="24" t="s">
        <v>48</v>
      </c>
      <c r="B20" s="24" t="s">
        <v>79</v>
      </c>
      <c r="C20" s="24" t="s">
        <v>28</v>
      </c>
      <c r="D20" s="24" t="s">
        <v>29</v>
      </c>
      <c r="E20" s="24" t="s">
        <v>80</v>
      </c>
      <c r="F20" s="24" t="s">
        <v>85</v>
      </c>
      <c r="G20" s="24" t="s">
        <v>30</v>
      </c>
      <c r="H20" s="24" t="s">
        <v>35</v>
      </c>
      <c r="I20" s="24" t="s">
        <v>35</v>
      </c>
      <c r="J20" s="24" t="s">
        <v>34</v>
      </c>
      <c r="K20" s="28">
        <v>5500</v>
      </c>
      <c r="L20" s="24" t="s">
        <v>39</v>
      </c>
      <c r="M20" s="25">
        <v>65.998999999999995</v>
      </c>
      <c r="N20" s="25">
        <v>65.998999999999995</v>
      </c>
      <c r="O20" s="24" t="s">
        <v>36</v>
      </c>
      <c r="P20" s="26">
        <v>5600</v>
      </c>
      <c r="Q20" s="26">
        <v>369594.4</v>
      </c>
      <c r="R20" s="27"/>
      <c r="S20" s="26">
        <v>369594.4</v>
      </c>
    </row>
    <row r="21" spans="1:19" x14ac:dyDescent="0.25">
      <c r="A21" s="24" t="s">
        <v>48</v>
      </c>
      <c r="B21" s="24" t="s">
        <v>79</v>
      </c>
      <c r="C21" s="24" t="s">
        <v>28</v>
      </c>
      <c r="D21" s="24" t="s">
        <v>29</v>
      </c>
      <c r="E21" s="24" t="s">
        <v>86</v>
      </c>
      <c r="F21" s="24" t="s">
        <v>87</v>
      </c>
      <c r="G21" s="24" t="s">
        <v>30</v>
      </c>
      <c r="H21" s="24" t="s">
        <v>35</v>
      </c>
      <c r="I21" s="24" t="s">
        <v>35</v>
      </c>
      <c r="J21" s="24" t="s">
        <v>34</v>
      </c>
      <c r="K21" s="28">
        <v>5500</v>
      </c>
      <c r="L21" s="24" t="s">
        <v>39</v>
      </c>
      <c r="M21" s="25">
        <v>57.997999999999998</v>
      </c>
      <c r="N21" s="25">
        <v>57.997999999999998</v>
      </c>
      <c r="O21" s="24" t="s">
        <v>36</v>
      </c>
      <c r="P21" s="26">
        <v>5600</v>
      </c>
      <c r="Q21" s="26">
        <v>324788.8</v>
      </c>
      <c r="R21" s="27"/>
      <c r="S21" s="26">
        <v>324788.8</v>
      </c>
    </row>
    <row r="22" spans="1:19" x14ac:dyDescent="0.25">
      <c r="A22" s="24" t="s">
        <v>48</v>
      </c>
      <c r="B22" s="24" t="s">
        <v>79</v>
      </c>
      <c r="C22" s="24" t="s">
        <v>28</v>
      </c>
      <c r="D22" s="24" t="s">
        <v>29</v>
      </c>
      <c r="E22" s="24" t="s">
        <v>86</v>
      </c>
      <c r="F22" s="24" t="s">
        <v>88</v>
      </c>
      <c r="G22" s="24" t="s">
        <v>30</v>
      </c>
      <c r="H22" s="24" t="s">
        <v>35</v>
      </c>
      <c r="I22" s="24" t="s">
        <v>35</v>
      </c>
      <c r="J22" s="24" t="s">
        <v>34</v>
      </c>
      <c r="K22" s="28">
        <v>5500</v>
      </c>
      <c r="L22" s="24" t="s">
        <v>39</v>
      </c>
      <c r="M22" s="25">
        <v>64.998999999999995</v>
      </c>
      <c r="N22" s="25">
        <v>64.998999999999995</v>
      </c>
      <c r="O22" s="24" t="s">
        <v>36</v>
      </c>
      <c r="P22" s="26">
        <v>5600</v>
      </c>
      <c r="Q22" s="26">
        <v>363994.4</v>
      </c>
      <c r="R22" s="27"/>
      <c r="S22" s="26">
        <v>363994.4</v>
      </c>
    </row>
    <row r="23" spans="1:19" x14ac:dyDescent="0.25">
      <c r="A23" s="24" t="s">
        <v>49</v>
      </c>
      <c r="B23" s="24" t="s">
        <v>79</v>
      </c>
      <c r="C23" s="24" t="s">
        <v>28</v>
      </c>
      <c r="D23" s="24" t="s">
        <v>29</v>
      </c>
      <c r="E23" s="24" t="s">
        <v>89</v>
      </c>
      <c r="F23" s="24" t="s">
        <v>90</v>
      </c>
      <c r="G23" s="24" t="s">
        <v>30</v>
      </c>
      <c r="H23" s="24" t="s">
        <v>35</v>
      </c>
      <c r="I23" s="24" t="s">
        <v>35</v>
      </c>
      <c r="J23" s="24" t="s">
        <v>34</v>
      </c>
      <c r="K23" s="28">
        <v>5500</v>
      </c>
      <c r="L23" s="24" t="s">
        <v>39</v>
      </c>
      <c r="M23" s="25">
        <v>58.499000000000002</v>
      </c>
      <c r="N23" s="25">
        <v>58.499000000000002</v>
      </c>
      <c r="O23" s="24" t="s">
        <v>36</v>
      </c>
      <c r="P23" s="26">
        <v>5600</v>
      </c>
      <c r="Q23" s="26">
        <v>327594.40000000002</v>
      </c>
      <c r="R23" s="27"/>
      <c r="S23" s="26">
        <v>327594.40000000002</v>
      </c>
    </row>
    <row r="24" spans="1:19" x14ac:dyDescent="0.25">
      <c r="A24" s="24" t="s">
        <v>49</v>
      </c>
      <c r="B24" s="24" t="s">
        <v>79</v>
      </c>
      <c r="C24" s="24" t="s">
        <v>28</v>
      </c>
      <c r="D24" s="24" t="s">
        <v>29</v>
      </c>
      <c r="E24" s="24" t="s">
        <v>89</v>
      </c>
      <c r="F24" s="24" t="s">
        <v>91</v>
      </c>
      <c r="G24" s="24" t="s">
        <v>30</v>
      </c>
      <c r="H24" s="24" t="s">
        <v>35</v>
      </c>
      <c r="I24" s="24" t="s">
        <v>35</v>
      </c>
      <c r="J24" s="24" t="s">
        <v>34</v>
      </c>
      <c r="K24" s="28">
        <v>5500</v>
      </c>
      <c r="L24" s="24" t="s">
        <v>39</v>
      </c>
      <c r="M24" s="25">
        <v>58.997999999999998</v>
      </c>
      <c r="N24" s="25">
        <v>58.997999999999998</v>
      </c>
      <c r="O24" s="24" t="s">
        <v>36</v>
      </c>
      <c r="P24" s="26">
        <v>5600</v>
      </c>
      <c r="Q24" s="26">
        <v>330388.8</v>
      </c>
      <c r="R24" s="27"/>
      <c r="S24" s="26">
        <v>330388.8</v>
      </c>
    </row>
    <row r="25" spans="1:19" x14ac:dyDescent="0.25">
      <c r="A25" s="24" t="s">
        <v>49</v>
      </c>
      <c r="B25" s="24" t="s">
        <v>79</v>
      </c>
      <c r="C25" s="24" t="s">
        <v>28</v>
      </c>
      <c r="D25" s="24" t="s">
        <v>29</v>
      </c>
      <c r="E25" s="24" t="s">
        <v>89</v>
      </c>
      <c r="F25" s="24" t="s">
        <v>92</v>
      </c>
      <c r="G25" s="24" t="s">
        <v>30</v>
      </c>
      <c r="H25" s="24" t="s">
        <v>35</v>
      </c>
      <c r="I25" s="24" t="s">
        <v>35</v>
      </c>
      <c r="J25" s="24" t="s">
        <v>34</v>
      </c>
      <c r="K25" s="28">
        <v>5500</v>
      </c>
      <c r="L25" s="24" t="s">
        <v>39</v>
      </c>
      <c r="M25" s="25">
        <v>64.998999999999995</v>
      </c>
      <c r="N25" s="25">
        <v>64.998999999999995</v>
      </c>
      <c r="O25" s="24" t="s">
        <v>36</v>
      </c>
      <c r="P25" s="26">
        <v>5600</v>
      </c>
      <c r="Q25" s="26">
        <v>363994.4</v>
      </c>
      <c r="R25" s="27"/>
      <c r="S25" s="26">
        <v>363994.4</v>
      </c>
    </row>
    <row r="26" spans="1:19" x14ac:dyDescent="0.25">
      <c r="A26" s="24" t="s">
        <v>50</v>
      </c>
      <c r="B26" s="24"/>
      <c r="C26" s="24" t="s">
        <v>28</v>
      </c>
      <c r="D26" s="24" t="s">
        <v>29</v>
      </c>
      <c r="E26" s="24" t="s">
        <v>94</v>
      </c>
      <c r="F26" s="24" t="s">
        <v>95</v>
      </c>
      <c r="G26" s="24" t="s">
        <v>30</v>
      </c>
      <c r="H26" s="24" t="s">
        <v>35</v>
      </c>
      <c r="I26" s="24" t="s">
        <v>35</v>
      </c>
      <c r="J26" s="24" t="s">
        <v>34</v>
      </c>
      <c r="K26" s="28">
        <v>5500</v>
      </c>
      <c r="L26" s="24" t="s">
        <v>39</v>
      </c>
      <c r="M26" s="25">
        <v>57.999000000000002</v>
      </c>
      <c r="N26" s="25">
        <v>57.999000000000002</v>
      </c>
      <c r="O26" s="24" t="s">
        <v>36</v>
      </c>
      <c r="P26" s="26">
        <v>5600</v>
      </c>
      <c r="Q26" s="26">
        <v>324794.40000000002</v>
      </c>
      <c r="R26" s="27"/>
      <c r="S26" s="26">
        <v>324794.40000000002</v>
      </c>
    </row>
    <row r="27" spans="1:19" x14ac:dyDescent="0.25">
      <c r="A27" s="24" t="s">
        <v>50</v>
      </c>
      <c r="B27" s="24"/>
      <c r="C27" s="24" t="s">
        <v>28</v>
      </c>
      <c r="D27" s="24" t="s">
        <v>29</v>
      </c>
      <c r="E27" s="24" t="s">
        <v>94</v>
      </c>
      <c r="F27" s="24" t="s">
        <v>96</v>
      </c>
      <c r="G27" s="24" t="s">
        <v>30</v>
      </c>
      <c r="H27" s="24" t="s">
        <v>35</v>
      </c>
      <c r="I27" s="24" t="s">
        <v>35</v>
      </c>
      <c r="J27" s="24" t="s">
        <v>34</v>
      </c>
      <c r="K27" s="28">
        <v>5500</v>
      </c>
      <c r="L27" s="24" t="s">
        <v>39</v>
      </c>
      <c r="M27" s="25">
        <v>57.997999999999998</v>
      </c>
      <c r="N27" s="25">
        <v>57.997999999999998</v>
      </c>
      <c r="O27" s="24" t="s">
        <v>36</v>
      </c>
      <c r="P27" s="26">
        <v>5600</v>
      </c>
      <c r="Q27" s="26">
        <v>324788.8</v>
      </c>
      <c r="R27" s="27"/>
      <c r="S27" s="26">
        <v>324788.8</v>
      </c>
    </row>
    <row r="28" spans="1:19" x14ac:dyDescent="0.25">
      <c r="A28" s="24" t="s">
        <v>50</v>
      </c>
      <c r="B28" s="24"/>
      <c r="C28" s="24" t="s">
        <v>28</v>
      </c>
      <c r="D28" s="24" t="s">
        <v>29</v>
      </c>
      <c r="E28" s="24" t="s">
        <v>94</v>
      </c>
      <c r="F28" s="24" t="s">
        <v>97</v>
      </c>
      <c r="G28" s="24" t="s">
        <v>30</v>
      </c>
      <c r="H28" s="24" t="s">
        <v>35</v>
      </c>
      <c r="I28" s="24" t="s">
        <v>35</v>
      </c>
      <c r="J28" s="24" t="s">
        <v>34</v>
      </c>
      <c r="K28" s="28">
        <v>5500</v>
      </c>
      <c r="L28" s="24" t="s">
        <v>39</v>
      </c>
      <c r="M28" s="25">
        <v>57.999000000000002</v>
      </c>
      <c r="N28" s="25">
        <v>57.999000000000002</v>
      </c>
      <c r="O28" s="24" t="s">
        <v>36</v>
      </c>
      <c r="P28" s="26">
        <v>5600</v>
      </c>
      <c r="Q28" s="26">
        <v>324794.40000000002</v>
      </c>
      <c r="R28" s="27"/>
      <c r="S28" s="26">
        <v>324794.40000000002</v>
      </c>
    </row>
    <row r="29" spans="1:19" x14ac:dyDescent="0.25">
      <c r="A29" s="24" t="s">
        <v>50</v>
      </c>
      <c r="B29" s="24" t="s">
        <v>79</v>
      </c>
      <c r="C29" s="24" t="s">
        <v>28</v>
      </c>
      <c r="D29" s="24" t="s">
        <v>29</v>
      </c>
      <c r="E29" s="24" t="s">
        <v>98</v>
      </c>
      <c r="F29" s="24" t="s">
        <v>99</v>
      </c>
      <c r="G29" s="24" t="s">
        <v>30</v>
      </c>
      <c r="H29" s="24" t="s">
        <v>35</v>
      </c>
      <c r="I29" s="24" t="s">
        <v>35</v>
      </c>
      <c r="J29" s="24" t="s">
        <v>34</v>
      </c>
      <c r="K29" s="28">
        <v>5500</v>
      </c>
      <c r="L29" s="24" t="s">
        <v>39</v>
      </c>
      <c r="M29" s="25">
        <v>57.997999999999998</v>
      </c>
      <c r="N29" s="25">
        <v>57.997999999999998</v>
      </c>
      <c r="O29" s="24" t="s">
        <v>36</v>
      </c>
      <c r="P29" s="26">
        <v>5600</v>
      </c>
      <c r="Q29" s="26">
        <v>324788.8</v>
      </c>
      <c r="R29" s="27"/>
      <c r="S29" s="26">
        <v>324788.8</v>
      </c>
    </row>
    <row r="30" spans="1:19" x14ac:dyDescent="0.25">
      <c r="A30" s="24" t="s">
        <v>50</v>
      </c>
      <c r="B30" s="24" t="s">
        <v>79</v>
      </c>
      <c r="C30" s="24" t="s">
        <v>28</v>
      </c>
      <c r="D30" s="24" t="s">
        <v>29</v>
      </c>
      <c r="E30" s="24" t="s">
        <v>98</v>
      </c>
      <c r="F30" s="24" t="s">
        <v>100</v>
      </c>
      <c r="G30" s="24" t="s">
        <v>30</v>
      </c>
      <c r="H30" s="24" t="s">
        <v>35</v>
      </c>
      <c r="I30" s="24" t="s">
        <v>35</v>
      </c>
      <c r="J30" s="24" t="s">
        <v>34</v>
      </c>
      <c r="K30" s="28">
        <v>5500</v>
      </c>
      <c r="L30" s="24" t="s">
        <v>39</v>
      </c>
      <c r="M30" s="25">
        <v>57.997</v>
      </c>
      <c r="N30" s="25">
        <v>57.997</v>
      </c>
      <c r="O30" s="24" t="s">
        <v>36</v>
      </c>
      <c r="P30" s="26">
        <v>5600</v>
      </c>
      <c r="Q30" s="26">
        <v>324783.2</v>
      </c>
      <c r="R30" s="27"/>
      <c r="S30" s="26">
        <v>324783.2</v>
      </c>
    </row>
    <row r="31" spans="1:19" x14ac:dyDescent="0.25">
      <c r="A31" s="24" t="s">
        <v>50</v>
      </c>
      <c r="B31" s="24"/>
      <c r="C31" s="24" t="s">
        <v>28</v>
      </c>
      <c r="D31" s="24" t="s">
        <v>29</v>
      </c>
      <c r="E31" s="24" t="s">
        <v>101</v>
      </c>
      <c r="F31" s="24" t="s">
        <v>102</v>
      </c>
      <c r="G31" s="24" t="s">
        <v>30</v>
      </c>
      <c r="H31" s="24" t="s">
        <v>35</v>
      </c>
      <c r="I31" s="24" t="s">
        <v>35</v>
      </c>
      <c r="J31" s="24" t="s">
        <v>34</v>
      </c>
      <c r="K31" s="28">
        <v>5500</v>
      </c>
      <c r="L31" s="24" t="s">
        <v>39</v>
      </c>
      <c r="M31" s="25">
        <v>64.998000000000005</v>
      </c>
      <c r="N31" s="25">
        <v>64.998000000000005</v>
      </c>
      <c r="O31" s="24" t="s">
        <v>36</v>
      </c>
      <c r="P31" s="26">
        <v>5600</v>
      </c>
      <c r="Q31" s="26">
        <v>363988.8</v>
      </c>
      <c r="R31" s="27"/>
      <c r="S31" s="26">
        <v>363988.8</v>
      </c>
    </row>
    <row r="32" spans="1:19" x14ac:dyDescent="0.25">
      <c r="A32" s="24" t="s">
        <v>50</v>
      </c>
      <c r="B32" s="24"/>
      <c r="C32" s="24" t="s">
        <v>28</v>
      </c>
      <c r="D32" s="24" t="s">
        <v>29</v>
      </c>
      <c r="E32" s="24" t="s">
        <v>101</v>
      </c>
      <c r="F32" s="24" t="s">
        <v>103</v>
      </c>
      <c r="G32" s="24" t="s">
        <v>30</v>
      </c>
      <c r="H32" s="24" t="s">
        <v>35</v>
      </c>
      <c r="I32" s="24" t="s">
        <v>35</v>
      </c>
      <c r="J32" s="24" t="s">
        <v>34</v>
      </c>
      <c r="K32" s="28">
        <v>5500</v>
      </c>
      <c r="L32" s="24" t="s">
        <v>39</v>
      </c>
      <c r="M32" s="25">
        <v>58.5</v>
      </c>
      <c r="N32" s="25">
        <v>58.5</v>
      </c>
      <c r="O32" s="24" t="s">
        <v>36</v>
      </c>
      <c r="P32" s="26">
        <v>5600</v>
      </c>
      <c r="Q32" s="26">
        <v>327600</v>
      </c>
      <c r="R32" s="27"/>
      <c r="S32" s="26">
        <v>327600</v>
      </c>
    </row>
    <row r="33" spans="1:19" x14ac:dyDescent="0.25">
      <c r="A33" s="24" t="s">
        <v>50</v>
      </c>
      <c r="B33" s="24"/>
      <c r="C33" s="24" t="s">
        <v>28</v>
      </c>
      <c r="D33" s="24" t="s">
        <v>29</v>
      </c>
      <c r="E33" s="24">
        <v>35812086</v>
      </c>
      <c r="F33" s="41">
        <v>75167767</v>
      </c>
      <c r="G33" s="24" t="s">
        <v>30</v>
      </c>
      <c r="H33" s="24" t="s">
        <v>35</v>
      </c>
      <c r="I33" s="24" t="s">
        <v>35</v>
      </c>
      <c r="J33" s="24" t="s">
        <v>34</v>
      </c>
      <c r="K33" s="28">
        <v>5500</v>
      </c>
      <c r="L33" s="24" t="s">
        <v>39</v>
      </c>
      <c r="M33" s="25">
        <v>64.998999999999995</v>
      </c>
      <c r="N33" s="25">
        <v>64.998999999999995</v>
      </c>
      <c r="O33" s="24" t="s">
        <v>36</v>
      </c>
      <c r="P33" s="26">
        <v>5600</v>
      </c>
      <c r="Q33" s="26">
        <v>363994.4</v>
      </c>
      <c r="R33" s="27"/>
      <c r="S33" s="26">
        <v>363994.4</v>
      </c>
    </row>
    <row r="34" spans="1:19" x14ac:dyDescent="0.25">
      <c r="A34" s="24" t="s">
        <v>50</v>
      </c>
      <c r="B34" s="24"/>
      <c r="C34" s="24" t="s">
        <v>28</v>
      </c>
      <c r="D34" s="24" t="s">
        <v>29</v>
      </c>
      <c r="E34" s="24" t="s">
        <v>101</v>
      </c>
      <c r="F34" s="41" t="s">
        <v>104</v>
      </c>
      <c r="G34" s="24" t="s">
        <v>30</v>
      </c>
      <c r="H34" s="24" t="s">
        <v>35</v>
      </c>
      <c r="I34" s="24" t="s">
        <v>35</v>
      </c>
      <c r="J34" s="24" t="s">
        <v>34</v>
      </c>
      <c r="K34" s="28">
        <v>5500</v>
      </c>
      <c r="L34" s="24" t="s">
        <v>39</v>
      </c>
      <c r="M34" s="25">
        <v>64.998999999999995</v>
      </c>
      <c r="N34" s="25">
        <v>64.998999999999995</v>
      </c>
      <c r="O34" s="24" t="s">
        <v>36</v>
      </c>
      <c r="P34" s="26">
        <v>5600</v>
      </c>
      <c r="Q34" s="26">
        <v>363994.4</v>
      </c>
      <c r="R34" s="27"/>
      <c r="S34" s="26">
        <v>363994.4</v>
      </c>
    </row>
    <row r="35" spans="1:19" x14ac:dyDescent="0.25">
      <c r="A35" s="24" t="s">
        <v>50</v>
      </c>
      <c r="B35" s="24" t="s">
        <v>79</v>
      </c>
      <c r="C35" s="24" t="s">
        <v>28</v>
      </c>
      <c r="D35" s="24" t="s">
        <v>29</v>
      </c>
      <c r="E35" s="24" t="s">
        <v>105</v>
      </c>
      <c r="F35" s="24" t="s">
        <v>106</v>
      </c>
      <c r="G35" s="24" t="s">
        <v>30</v>
      </c>
      <c r="H35" s="24" t="s">
        <v>35</v>
      </c>
      <c r="I35" s="24" t="s">
        <v>35</v>
      </c>
      <c r="J35" s="24" t="s">
        <v>34</v>
      </c>
      <c r="K35" s="28">
        <v>5500</v>
      </c>
      <c r="L35" s="24" t="s">
        <v>39</v>
      </c>
      <c r="M35" s="25">
        <v>59.5</v>
      </c>
      <c r="N35" s="25">
        <v>59.5</v>
      </c>
      <c r="O35" s="24" t="s">
        <v>36</v>
      </c>
      <c r="P35" s="26">
        <v>5600</v>
      </c>
      <c r="Q35" s="26">
        <v>333200</v>
      </c>
      <c r="R35" s="27"/>
      <c r="S35" s="26">
        <v>333200</v>
      </c>
    </row>
    <row r="36" spans="1:19" x14ac:dyDescent="0.25">
      <c r="A36" s="24" t="s">
        <v>50</v>
      </c>
      <c r="B36" s="24" t="s">
        <v>79</v>
      </c>
      <c r="C36" s="24" t="s">
        <v>28</v>
      </c>
      <c r="D36" s="24" t="s">
        <v>29</v>
      </c>
      <c r="E36" s="24" t="s">
        <v>105</v>
      </c>
      <c r="F36" s="24" t="s">
        <v>107</v>
      </c>
      <c r="G36" s="24" t="s">
        <v>30</v>
      </c>
      <c r="H36" s="24" t="s">
        <v>35</v>
      </c>
      <c r="I36" s="24" t="s">
        <v>35</v>
      </c>
      <c r="J36" s="24" t="s">
        <v>34</v>
      </c>
      <c r="K36" s="28">
        <v>5500</v>
      </c>
      <c r="L36" s="24" t="s">
        <v>39</v>
      </c>
      <c r="M36" s="25">
        <v>58.499000000000002</v>
      </c>
      <c r="N36" s="25">
        <v>58.499000000000002</v>
      </c>
      <c r="O36" s="24" t="s">
        <v>36</v>
      </c>
      <c r="P36" s="26">
        <v>5600</v>
      </c>
      <c r="Q36" s="26">
        <v>327594.40000000002</v>
      </c>
      <c r="R36" s="27"/>
      <c r="S36" s="26">
        <v>327594.40000000002</v>
      </c>
    </row>
    <row r="37" spans="1:19" x14ac:dyDescent="0.25">
      <c r="A37" s="24" t="s">
        <v>50</v>
      </c>
      <c r="B37" s="24" t="s">
        <v>79</v>
      </c>
      <c r="C37" s="24" t="s">
        <v>28</v>
      </c>
      <c r="D37" s="24" t="s">
        <v>29</v>
      </c>
      <c r="E37" s="24" t="s">
        <v>105</v>
      </c>
      <c r="F37" s="24" t="s">
        <v>108</v>
      </c>
      <c r="G37" s="24" t="s">
        <v>30</v>
      </c>
      <c r="H37" s="24" t="s">
        <v>35</v>
      </c>
      <c r="I37" s="24" t="s">
        <v>35</v>
      </c>
      <c r="J37" s="24" t="s">
        <v>34</v>
      </c>
      <c r="K37" s="28">
        <v>5500</v>
      </c>
      <c r="L37" s="24" t="s">
        <v>39</v>
      </c>
      <c r="M37" s="25">
        <v>58.497999999999998</v>
      </c>
      <c r="N37" s="25">
        <v>58.497999999999998</v>
      </c>
      <c r="O37" s="24" t="s">
        <v>36</v>
      </c>
      <c r="P37" s="26">
        <v>5600</v>
      </c>
      <c r="Q37" s="26">
        <v>327588.8</v>
      </c>
      <c r="R37" s="27"/>
      <c r="S37" s="26">
        <v>327588.8</v>
      </c>
    </row>
    <row r="38" spans="1:19" x14ac:dyDescent="0.25">
      <c r="A38" s="24" t="s">
        <v>50</v>
      </c>
      <c r="B38" s="24" t="s">
        <v>79</v>
      </c>
      <c r="C38" s="24" t="s">
        <v>28</v>
      </c>
      <c r="D38" s="24" t="s">
        <v>29</v>
      </c>
      <c r="E38" s="24" t="s">
        <v>105</v>
      </c>
      <c r="F38" s="24" t="s">
        <v>109</v>
      </c>
      <c r="G38" s="24" t="s">
        <v>30</v>
      </c>
      <c r="H38" s="24" t="s">
        <v>35</v>
      </c>
      <c r="I38" s="24" t="s">
        <v>35</v>
      </c>
      <c r="J38" s="24" t="s">
        <v>34</v>
      </c>
      <c r="K38" s="28">
        <v>5500</v>
      </c>
      <c r="L38" s="24" t="s">
        <v>39</v>
      </c>
      <c r="M38" s="25">
        <v>58.5</v>
      </c>
      <c r="N38" s="25">
        <v>58.5</v>
      </c>
      <c r="O38" s="24" t="s">
        <v>36</v>
      </c>
      <c r="P38" s="26">
        <v>5600</v>
      </c>
      <c r="Q38" s="26">
        <v>327600</v>
      </c>
      <c r="R38" s="27"/>
      <c r="S38" s="26">
        <v>327600</v>
      </c>
    </row>
    <row r="39" spans="1:19" x14ac:dyDescent="0.25">
      <c r="A39" s="24" t="s">
        <v>50</v>
      </c>
      <c r="B39" s="24" t="s">
        <v>79</v>
      </c>
      <c r="C39" s="24" t="s">
        <v>28</v>
      </c>
      <c r="D39" s="24" t="s">
        <v>29</v>
      </c>
      <c r="E39" s="24" t="s">
        <v>105</v>
      </c>
      <c r="F39" s="24" t="s">
        <v>110</v>
      </c>
      <c r="G39" s="24" t="s">
        <v>30</v>
      </c>
      <c r="H39" s="24" t="s">
        <v>35</v>
      </c>
      <c r="I39" s="24" t="s">
        <v>35</v>
      </c>
      <c r="J39" s="24" t="s">
        <v>34</v>
      </c>
      <c r="K39" s="28">
        <v>5500</v>
      </c>
      <c r="L39" s="24" t="s">
        <v>39</v>
      </c>
      <c r="M39" s="25">
        <v>58.499000000000002</v>
      </c>
      <c r="N39" s="25">
        <v>58.499000000000002</v>
      </c>
      <c r="O39" s="24" t="s">
        <v>36</v>
      </c>
      <c r="P39" s="26">
        <v>5600</v>
      </c>
      <c r="Q39" s="26">
        <v>327594.40000000002</v>
      </c>
      <c r="R39" s="27"/>
      <c r="S39" s="26">
        <v>327594.40000000002</v>
      </c>
    </row>
    <row r="40" spans="1:19" x14ac:dyDescent="0.25">
      <c r="A40" s="24" t="s">
        <v>50</v>
      </c>
      <c r="B40" s="24" t="s">
        <v>79</v>
      </c>
      <c r="C40" s="24" t="s">
        <v>28</v>
      </c>
      <c r="D40" s="24" t="s">
        <v>29</v>
      </c>
      <c r="E40" s="24" t="s">
        <v>105</v>
      </c>
      <c r="F40" s="24" t="s">
        <v>111</v>
      </c>
      <c r="G40" s="24" t="s">
        <v>30</v>
      </c>
      <c r="H40" s="24" t="s">
        <v>35</v>
      </c>
      <c r="I40" s="24" t="s">
        <v>35</v>
      </c>
      <c r="J40" s="24" t="s">
        <v>34</v>
      </c>
      <c r="K40" s="28">
        <v>5500</v>
      </c>
      <c r="L40" s="24" t="s">
        <v>39</v>
      </c>
      <c r="M40" s="25">
        <v>58.499000000000002</v>
      </c>
      <c r="N40" s="25">
        <v>58.499000000000002</v>
      </c>
      <c r="O40" s="24" t="s">
        <v>36</v>
      </c>
      <c r="P40" s="26">
        <v>5600</v>
      </c>
      <c r="Q40" s="26">
        <v>327594.40000000002</v>
      </c>
      <c r="R40" s="27"/>
      <c r="S40" s="26">
        <v>327594.40000000002</v>
      </c>
    </row>
    <row r="41" spans="1:19" x14ac:dyDescent="0.25">
      <c r="A41" s="24" t="s">
        <v>45</v>
      </c>
      <c r="B41" s="24"/>
      <c r="C41" s="24" t="s">
        <v>28</v>
      </c>
      <c r="D41" s="24" t="s">
        <v>29</v>
      </c>
      <c r="E41" s="24" t="s">
        <v>112</v>
      </c>
      <c r="F41" s="24" t="s">
        <v>113</v>
      </c>
      <c r="G41" s="24" t="s">
        <v>30</v>
      </c>
      <c r="H41" s="24" t="s">
        <v>35</v>
      </c>
      <c r="I41" s="24" t="s">
        <v>35</v>
      </c>
      <c r="J41" s="24" t="s">
        <v>34</v>
      </c>
      <c r="K41" s="28">
        <v>5500</v>
      </c>
      <c r="L41" s="24" t="s">
        <v>39</v>
      </c>
      <c r="M41" s="25">
        <v>59</v>
      </c>
      <c r="N41" s="25">
        <v>59</v>
      </c>
      <c r="O41" s="24" t="s">
        <v>36</v>
      </c>
      <c r="P41" s="26">
        <v>5600</v>
      </c>
      <c r="Q41" s="26">
        <v>330400</v>
      </c>
      <c r="R41" s="27"/>
      <c r="S41" s="26">
        <v>330400</v>
      </c>
    </row>
    <row r="42" spans="1:19" x14ac:dyDescent="0.25">
      <c r="A42" s="24" t="s">
        <v>45</v>
      </c>
      <c r="B42" s="24"/>
      <c r="C42" s="24" t="s">
        <v>28</v>
      </c>
      <c r="D42" s="24" t="s">
        <v>29</v>
      </c>
      <c r="E42" s="24" t="s">
        <v>112</v>
      </c>
      <c r="F42" s="24" t="s">
        <v>114</v>
      </c>
      <c r="G42" s="24" t="s">
        <v>30</v>
      </c>
      <c r="H42" s="24" t="s">
        <v>35</v>
      </c>
      <c r="I42" s="24" t="s">
        <v>35</v>
      </c>
      <c r="J42" s="24" t="s">
        <v>34</v>
      </c>
      <c r="K42" s="28">
        <v>5500</v>
      </c>
      <c r="L42" s="24" t="s">
        <v>39</v>
      </c>
      <c r="M42" s="25">
        <v>57.997</v>
      </c>
      <c r="N42" s="25">
        <v>57.997</v>
      </c>
      <c r="O42" s="24" t="s">
        <v>36</v>
      </c>
      <c r="P42" s="26">
        <v>5600</v>
      </c>
      <c r="Q42" s="26">
        <v>324783.2</v>
      </c>
      <c r="R42" s="27"/>
      <c r="S42" s="26">
        <v>324783.2</v>
      </c>
    </row>
    <row r="43" spans="1:19" x14ac:dyDescent="0.25">
      <c r="A43" s="24" t="s">
        <v>115</v>
      </c>
      <c r="B43" s="24"/>
      <c r="C43" s="24" t="s">
        <v>28</v>
      </c>
      <c r="D43" s="24" t="s">
        <v>29</v>
      </c>
      <c r="E43" s="24" t="s">
        <v>125</v>
      </c>
      <c r="F43" s="24" t="s">
        <v>126</v>
      </c>
      <c r="G43" s="24" t="s">
        <v>30</v>
      </c>
      <c r="H43" s="24" t="s">
        <v>35</v>
      </c>
      <c r="I43" s="24" t="s">
        <v>35</v>
      </c>
      <c r="J43" s="24" t="s">
        <v>34</v>
      </c>
      <c r="K43" s="28">
        <v>5500</v>
      </c>
      <c r="L43" s="24" t="s">
        <v>39</v>
      </c>
      <c r="M43" s="25">
        <v>64.998999999999995</v>
      </c>
      <c r="N43" s="25">
        <v>64.998999999999995</v>
      </c>
      <c r="O43" s="24" t="s">
        <v>36</v>
      </c>
      <c r="P43" s="26">
        <v>5600</v>
      </c>
      <c r="Q43" s="26">
        <v>363994.4</v>
      </c>
      <c r="R43" s="27"/>
      <c r="S43" s="26">
        <v>363994.4</v>
      </c>
    </row>
    <row r="44" spans="1:19" x14ac:dyDescent="0.25">
      <c r="A44" s="24" t="s">
        <v>115</v>
      </c>
      <c r="B44" s="24"/>
      <c r="C44" s="24" t="s">
        <v>28</v>
      </c>
      <c r="D44" s="24" t="s">
        <v>29</v>
      </c>
      <c r="E44" s="24" t="s">
        <v>125</v>
      </c>
      <c r="F44" s="24" t="s">
        <v>127</v>
      </c>
      <c r="G44" s="24" t="s">
        <v>30</v>
      </c>
      <c r="H44" s="24" t="s">
        <v>35</v>
      </c>
      <c r="I44" s="24" t="s">
        <v>35</v>
      </c>
      <c r="J44" s="24" t="s">
        <v>34</v>
      </c>
      <c r="K44" s="28">
        <v>5500</v>
      </c>
      <c r="L44" s="24" t="s">
        <v>39</v>
      </c>
      <c r="M44" s="25">
        <v>58.997999999999998</v>
      </c>
      <c r="N44" s="25">
        <v>58.997999999999998</v>
      </c>
      <c r="O44" s="24" t="s">
        <v>36</v>
      </c>
      <c r="P44" s="26">
        <v>5600</v>
      </c>
      <c r="Q44" s="26">
        <v>330388.8</v>
      </c>
      <c r="R44" s="27"/>
      <c r="S44" s="26">
        <v>330388.8</v>
      </c>
    </row>
    <row r="45" spans="1:19" x14ac:dyDescent="0.25">
      <c r="A45" s="24" t="s">
        <v>115</v>
      </c>
      <c r="B45" s="24"/>
      <c r="C45" s="24" t="s">
        <v>28</v>
      </c>
      <c r="D45" s="24" t="s">
        <v>29</v>
      </c>
      <c r="E45" s="24" t="s">
        <v>125</v>
      </c>
      <c r="F45" s="24" t="s">
        <v>128</v>
      </c>
      <c r="G45" s="24" t="s">
        <v>30</v>
      </c>
      <c r="H45" s="24" t="s">
        <v>35</v>
      </c>
      <c r="I45" s="24" t="s">
        <v>35</v>
      </c>
      <c r="J45" s="24" t="s">
        <v>34</v>
      </c>
      <c r="K45" s="28">
        <v>5500</v>
      </c>
      <c r="L45" s="24" t="s">
        <v>39</v>
      </c>
      <c r="M45" s="25">
        <v>57.997999999999998</v>
      </c>
      <c r="N45" s="25">
        <v>57.997999999999998</v>
      </c>
      <c r="O45" s="24" t="s">
        <v>36</v>
      </c>
      <c r="P45" s="26">
        <v>5600</v>
      </c>
      <c r="Q45" s="26">
        <v>324788.8</v>
      </c>
      <c r="R45" s="27"/>
      <c r="S45" s="26">
        <v>324788.8</v>
      </c>
    </row>
    <row r="46" spans="1:19" x14ac:dyDescent="0.25">
      <c r="A46" s="24" t="s">
        <v>115</v>
      </c>
      <c r="B46" s="24"/>
      <c r="C46" s="24" t="s">
        <v>28</v>
      </c>
      <c r="D46" s="24" t="s">
        <v>29</v>
      </c>
      <c r="E46" s="24" t="s">
        <v>125</v>
      </c>
      <c r="F46" s="24" t="s">
        <v>129</v>
      </c>
      <c r="G46" s="24" t="s">
        <v>30</v>
      </c>
      <c r="H46" s="24" t="s">
        <v>35</v>
      </c>
      <c r="I46" s="24" t="s">
        <v>35</v>
      </c>
      <c r="J46" s="24" t="s">
        <v>34</v>
      </c>
      <c r="K46" s="28">
        <v>5500</v>
      </c>
      <c r="L46" s="24" t="s">
        <v>39</v>
      </c>
      <c r="M46" s="25">
        <v>64.998999999999995</v>
      </c>
      <c r="N46" s="25">
        <v>64.998999999999995</v>
      </c>
      <c r="O46" s="24" t="s">
        <v>36</v>
      </c>
      <c r="P46" s="26">
        <v>5600</v>
      </c>
      <c r="Q46" s="26">
        <v>363994.4</v>
      </c>
      <c r="R46" s="27"/>
      <c r="S46" s="26">
        <v>363994.4</v>
      </c>
    </row>
    <row r="47" spans="1:19" x14ac:dyDescent="0.25">
      <c r="A47" s="24" t="s">
        <v>115</v>
      </c>
      <c r="B47" s="24"/>
      <c r="C47" s="24" t="s">
        <v>28</v>
      </c>
      <c r="D47" s="24" t="s">
        <v>29</v>
      </c>
      <c r="E47" s="24" t="s">
        <v>125</v>
      </c>
      <c r="F47" s="24" t="s">
        <v>130</v>
      </c>
      <c r="G47" s="24" t="s">
        <v>30</v>
      </c>
      <c r="H47" s="24" t="s">
        <v>35</v>
      </c>
      <c r="I47" s="24" t="s">
        <v>35</v>
      </c>
      <c r="J47" s="24" t="s">
        <v>34</v>
      </c>
      <c r="K47" s="28">
        <v>5500</v>
      </c>
      <c r="L47" s="24" t="s">
        <v>39</v>
      </c>
      <c r="M47" s="25">
        <v>65.998999999999995</v>
      </c>
      <c r="N47" s="25">
        <v>65.998999999999995</v>
      </c>
      <c r="O47" s="24" t="s">
        <v>36</v>
      </c>
      <c r="P47" s="26">
        <v>5600</v>
      </c>
      <c r="Q47" s="26">
        <v>369594.4</v>
      </c>
      <c r="R47" s="27"/>
      <c r="S47" s="26">
        <v>369594.4</v>
      </c>
    </row>
    <row r="48" spans="1:19" x14ac:dyDescent="0.25">
      <c r="A48" s="24" t="s">
        <v>115</v>
      </c>
      <c r="B48" s="24"/>
      <c r="C48" s="24" t="s">
        <v>28</v>
      </c>
      <c r="D48" s="24" t="s">
        <v>29</v>
      </c>
      <c r="E48" s="24" t="s">
        <v>131</v>
      </c>
      <c r="F48" s="24" t="s">
        <v>132</v>
      </c>
      <c r="G48" s="24" t="s">
        <v>30</v>
      </c>
      <c r="H48" s="24" t="s">
        <v>35</v>
      </c>
      <c r="I48" s="24" t="s">
        <v>35</v>
      </c>
      <c r="J48" s="24" t="s">
        <v>34</v>
      </c>
      <c r="K48" s="28">
        <v>5500</v>
      </c>
      <c r="L48" s="24" t="s">
        <v>39</v>
      </c>
      <c r="M48" s="25">
        <v>58.997</v>
      </c>
      <c r="N48" s="25">
        <v>58.997</v>
      </c>
      <c r="O48" s="24" t="s">
        <v>36</v>
      </c>
      <c r="P48" s="26">
        <v>5600</v>
      </c>
      <c r="Q48" s="26">
        <v>330383.2</v>
      </c>
      <c r="R48" s="27"/>
      <c r="S48" s="26">
        <v>330383.2</v>
      </c>
    </row>
    <row r="49" spans="1:19" x14ac:dyDescent="0.25">
      <c r="A49" s="24" t="s">
        <v>115</v>
      </c>
      <c r="B49" s="24"/>
      <c r="C49" s="24" t="s">
        <v>28</v>
      </c>
      <c r="D49" s="24" t="s">
        <v>29</v>
      </c>
      <c r="E49" s="24" t="s">
        <v>131</v>
      </c>
      <c r="F49" s="24" t="s">
        <v>133</v>
      </c>
      <c r="G49" s="24" t="s">
        <v>30</v>
      </c>
      <c r="H49" s="24" t="s">
        <v>35</v>
      </c>
      <c r="I49" s="24" t="s">
        <v>35</v>
      </c>
      <c r="J49" s="24" t="s">
        <v>34</v>
      </c>
      <c r="K49" s="28">
        <v>5500</v>
      </c>
      <c r="L49" s="24" t="s">
        <v>39</v>
      </c>
      <c r="M49" s="25">
        <v>64.998000000000005</v>
      </c>
      <c r="N49" s="25">
        <v>64.998000000000005</v>
      </c>
      <c r="O49" s="24" t="s">
        <v>36</v>
      </c>
      <c r="P49" s="26">
        <v>5600</v>
      </c>
      <c r="Q49" s="26">
        <v>363988.8</v>
      </c>
      <c r="R49" s="27"/>
      <c r="S49" s="26">
        <v>363988.8</v>
      </c>
    </row>
    <row r="50" spans="1:19" x14ac:dyDescent="0.25">
      <c r="A50" s="24" t="s">
        <v>115</v>
      </c>
      <c r="B50" s="24"/>
      <c r="C50" s="24" t="s">
        <v>28</v>
      </c>
      <c r="D50" s="24" t="s">
        <v>29</v>
      </c>
      <c r="E50" s="24" t="s">
        <v>131</v>
      </c>
      <c r="F50" s="24" t="s">
        <v>134</v>
      </c>
      <c r="G50" s="24" t="s">
        <v>30</v>
      </c>
      <c r="H50" s="24" t="s">
        <v>35</v>
      </c>
      <c r="I50" s="24" t="s">
        <v>35</v>
      </c>
      <c r="J50" s="24" t="s">
        <v>34</v>
      </c>
      <c r="K50" s="28">
        <v>5500</v>
      </c>
      <c r="L50" s="24" t="s">
        <v>39</v>
      </c>
      <c r="M50" s="25">
        <v>65</v>
      </c>
      <c r="N50" s="25">
        <v>65</v>
      </c>
      <c r="O50" s="24" t="s">
        <v>36</v>
      </c>
      <c r="P50" s="26">
        <v>5600</v>
      </c>
      <c r="Q50" s="26">
        <v>364000</v>
      </c>
      <c r="R50" s="27"/>
      <c r="S50" s="26">
        <v>364000</v>
      </c>
    </row>
    <row r="51" spans="1:19" x14ac:dyDescent="0.25">
      <c r="A51" s="24" t="s">
        <v>115</v>
      </c>
      <c r="B51" s="24"/>
      <c r="C51" s="24" t="s">
        <v>28</v>
      </c>
      <c r="D51" s="24" t="s">
        <v>29</v>
      </c>
      <c r="E51" s="24" t="s">
        <v>135</v>
      </c>
      <c r="F51" s="24" t="s">
        <v>136</v>
      </c>
      <c r="G51" s="24" t="s">
        <v>30</v>
      </c>
      <c r="H51" s="24" t="s">
        <v>35</v>
      </c>
      <c r="I51" s="24" t="s">
        <v>35</v>
      </c>
      <c r="J51" s="24" t="s">
        <v>34</v>
      </c>
      <c r="K51" s="28">
        <v>5500</v>
      </c>
      <c r="L51" s="24" t="s">
        <v>39</v>
      </c>
      <c r="M51" s="25">
        <v>57.999000000000002</v>
      </c>
      <c r="N51" s="25">
        <v>57.999000000000002</v>
      </c>
      <c r="O51" s="24" t="s">
        <v>36</v>
      </c>
      <c r="P51" s="26">
        <v>5600</v>
      </c>
      <c r="Q51" s="26">
        <v>324794.40000000002</v>
      </c>
      <c r="R51" s="27"/>
      <c r="S51" s="26">
        <v>324794.40000000002</v>
      </c>
    </row>
    <row r="52" spans="1:19" x14ac:dyDescent="0.25">
      <c r="A52" s="24" t="s">
        <v>115</v>
      </c>
      <c r="B52" s="24"/>
      <c r="C52" s="24" t="s">
        <v>28</v>
      </c>
      <c r="D52" s="24" t="s">
        <v>29</v>
      </c>
      <c r="E52" s="24" t="s">
        <v>137</v>
      </c>
      <c r="F52" s="24" t="s">
        <v>138</v>
      </c>
      <c r="G52" s="24" t="s">
        <v>30</v>
      </c>
      <c r="H52" s="24" t="s">
        <v>35</v>
      </c>
      <c r="I52" s="24" t="s">
        <v>35</v>
      </c>
      <c r="J52" s="24" t="s">
        <v>34</v>
      </c>
      <c r="K52" s="28">
        <v>5500</v>
      </c>
      <c r="L52" s="24" t="s">
        <v>39</v>
      </c>
      <c r="M52" s="25">
        <v>57.997999999999998</v>
      </c>
      <c r="N52" s="25">
        <v>57.997999999999998</v>
      </c>
      <c r="O52" s="24" t="s">
        <v>36</v>
      </c>
      <c r="P52" s="26">
        <v>5600</v>
      </c>
      <c r="Q52" s="26">
        <v>324788.8</v>
      </c>
      <c r="R52" s="27"/>
      <c r="S52" s="26">
        <v>324788.8</v>
      </c>
    </row>
    <row r="53" spans="1:19" x14ac:dyDescent="0.25">
      <c r="A53" s="24" t="s">
        <v>115</v>
      </c>
      <c r="B53" s="24"/>
      <c r="C53" s="24" t="s">
        <v>28</v>
      </c>
      <c r="D53" s="24" t="s">
        <v>29</v>
      </c>
      <c r="E53" s="24" t="s">
        <v>139</v>
      </c>
      <c r="F53" s="24" t="s">
        <v>140</v>
      </c>
      <c r="G53" s="24" t="s">
        <v>30</v>
      </c>
      <c r="H53" s="24" t="s">
        <v>35</v>
      </c>
      <c r="I53" s="24" t="s">
        <v>35</v>
      </c>
      <c r="J53" s="24" t="s">
        <v>34</v>
      </c>
      <c r="K53" s="28">
        <v>5500</v>
      </c>
      <c r="L53" s="24" t="s">
        <v>39</v>
      </c>
      <c r="M53" s="25">
        <v>57.997</v>
      </c>
      <c r="N53" s="25">
        <v>57.997</v>
      </c>
      <c r="O53" s="24" t="s">
        <v>36</v>
      </c>
      <c r="P53" s="26">
        <v>5600</v>
      </c>
      <c r="Q53" s="26">
        <v>324783.2</v>
      </c>
      <c r="R53" s="27"/>
      <c r="S53" s="26">
        <v>324783.2</v>
      </c>
    </row>
    <row r="54" spans="1:19" x14ac:dyDescent="0.25">
      <c r="A54" s="24" t="s">
        <v>115</v>
      </c>
      <c r="B54" s="24"/>
      <c r="C54" s="24" t="s">
        <v>28</v>
      </c>
      <c r="D54" s="24" t="s">
        <v>29</v>
      </c>
      <c r="E54" s="24" t="s">
        <v>141</v>
      </c>
      <c r="F54" s="24" t="s">
        <v>142</v>
      </c>
      <c r="G54" s="24" t="s">
        <v>30</v>
      </c>
      <c r="H54" s="24" t="s">
        <v>35</v>
      </c>
      <c r="I54" s="24" t="s">
        <v>35</v>
      </c>
      <c r="J54" s="24" t="s">
        <v>34</v>
      </c>
      <c r="K54" s="28">
        <v>5500</v>
      </c>
      <c r="L54" s="24" t="s">
        <v>39</v>
      </c>
      <c r="M54" s="25">
        <v>58</v>
      </c>
      <c r="N54" s="25">
        <v>58</v>
      </c>
      <c r="O54" s="24" t="s">
        <v>36</v>
      </c>
      <c r="P54" s="26">
        <v>5600</v>
      </c>
      <c r="Q54" s="26">
        <v>324800</v>
      </c>
      <c r="R54" s="27"/>
      <c r="S54" s="26">
        <v>324800</v>
      </c>
    </row>
    <row r="55" spans="1:19" x14ac:dyDescent="0.25">
      <c r="A55" s="24" t="s">
        <v>115</v>
      </c>
      <c r="B55" s="24"/>
      <c r="C55" s="24" t="s">
        <v>28</v>
      </c>
      <c r="D55" s="24" t="s">
        <v>29</v>
      </c>
      <c r="E55" s="24" t="s">
        <v>143</v>
      </c>
      <c r="F55" s="24" t="s">
        <v>144</v>
      </c>
      <c r="G55" s="24" t="s">
        <v>30</v>
      </c>
      <c r="H55" s="24" t="s">
        <v>35</v>
      </c>
      <c r="I55" s="24" t="s">
        <v>35</v>
      </c>
      <c r="J55" s="24" t="s">
        <v>34</v>
      </c>
      <c r="K55" s="28">
        <v>5500</v>
      </c>
      <c r="L55" s="24" t="s">
        <v>39</v>
      </c>
      <c r="M55" s="25">
        <v>57.997999999999998</v>
      </c>
      <c r="N55" s="25">
        <v>57.997999999999998</v>
      </c>
      <c r="O55" s="24" t="s">
        <v>36</v>
      </c>
      <c r="P55" s="26">
        <v>5600</v>
      </c>
      <c r="Q55" s="26">
        <v>324788.8</v>
      </c>
      <c r="R55" s="27"/>
      <c r="S55" s="26">
        <v>324788.8</v>
      </c>
    </row>
    <row r="56" spans="1:19" x14ac:dyDescent="0.25">
      <c r="A56" s="24" t="s">
        <v>115</v>
      </c>
      <c r="B56" s="24"/>
      <c r="C56" s="24" t="s">
        <v>28</v>
      </c>
      <c r="D56" s="24" t="s">
        <v>29</v>
      </c>
      <c r="E56" s="24" t="s">
        <v>145</v>
      </c>
      <c r="F56" s="24" t="s">
        <v>146</v>
      </c>
      <c r="G56" s="24" t="s">
        <v>30</v>
      </c>
      <c r="H56" s="24" t="s">
        <v>35</v>
      </c>
      <c r="I56" s="24" t="s">
        <v>35</v>
      </c>
      <c r="J56" s="24" t="s">
        <v>34</v>
      </c>
      <c r="K56" s="28">
        <v>5500</v>
      </c>
      <c r="L56" s="24" t="s">
        <v>39</v>
      </c>
      <c r="M56" s="25">
        <v>57.997999999999998</v>
      </c>
      <c r="N56" s="25">
        <v>57.997999999999998</v>
      </c>
      <c r="O56" s="24" t="s">
        <v>36</v>
      </c>
      <c r="P56" s="26">
        <v>5600</v>
      </c>
      <c r="Q56" s="26">
        <v>324788.8</v>
      </c>
      <c r="R56" s="27"/>
      <c r="S56" s="26">
        <v>324788.8</v>
      </c>
    </row>
    <row r="57" spans="1:19" x14ac:dyDescent="0.25">
      <c r="A57" s="29" t="s">
        <v>33</v>
      </c>
      <c r="B57" s="29"/>
      <c r="C57" s="29"/>
      <c r="D57" s="29"/>
      <c r="E57" s="29"/>
      <c r="F57" s="30">
        <v>42</v>
      </c>
      <c r="G57" s="29"/>
      <c r="H57" s="29"/>
      <c r="I57" s="29"/>
      <c r="J57" s="29"/>
      <c r="K57" s="29"/>
      <c r="L57" s="29"/>
      <c r="M57" s="31">
        <f>SUM(M15:M56)</f>
        <v>2534.9420000000005</v>
      </c>
      <c r="N57" s="31">
        <f>SUM(N15:N56)</f>
        <v>2534.9420000000005</v>
      </c>
      <c r="O57" s="29"/>
      <c r="P57" s="29"/>
      <c r="Q57" s="31">
        <f>SUM(Q15:Q56)</f>
        <v>14195675.200000005</v>
      </c>
      <c r="R57" s="31">
        <f>SUM(R15:R56)</f>
        <v>0</v>
      </c>
      <c r="S57" s="31">
        <f>SUM(S15:S56)</f>
        <v>14195675.200000005</v>
      </c>
    </row>
  </sheetData>
  <autoFilter ref="A14:S57" xr:uid="{00000000-0009-0000-0000-00000F000000}"/>
  <mergeCells count="13">
    <mergeCell ref="F13:F14"/>
    <mergeCell ref="A13:A14"/>
    <mergeCell ref="B13:B14"/>
    <mergeCell ref="C13:C14"/>
    <mergeCell ref="D13:D14"/>
    <mergeCell ref="E13:E14"/>
    <mergeCell ref="O13:O14"/>
    <mergeCell ref="Q13:S13"/>
    <mergeCell ref="G13:I13"/>
    <mergeCell ref="J13:J14"/>
    <mergeCell ref="K13:K14"/>
    <mergeCell ref="L13:L14"/>
    <mergeCell ref="M13:N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8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15.28515625" customWidth="1"/>
    <col min="2" max="2" width="18" customWidth="1"/>
    <col min="3" max="3" width="15.140625" customWidth="1"/>
    <col min="4" max="4" width="18.5703125" customWidth="1"/>
    <col min="5" max="5" width="14.5703125" customWidth="1"/>
    <col min="6" max="6" width="14.140625" customWidth="1"/>
    <col min="7" max="7" width="14.28515625" customWidth="1"/>
    <col min="8" max="8" width="13.140625" customWidth="1"/>
    <col min="9" max="9" width="20.28515625" customWidth="1"/>
    <col min="11" max="11" width="21.42578125" customWidth="1"/>
    <col min="12" max="12" width="15.7109375" customWidth="1"/>
    <col min="13" max="13" width="20" bestFit="1" customWidth="1"/>
    <col min="14" max="14" width="19.7109375" bestFit="1" customWidth="1"/>
    <col min="15" max="15" width="16.5703125" customWidth="1"/>
    <col min="16" max="16" width="13.140625" customWidth="1"/>
    <col min="17" max="17" width="13.85546875" bestFit="1" customWidth="1"/>
  </cols>
  <sheetData>
    <row r="1" spans="1:2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21" ht="22.5" x14ac:dyDescent="0.25">
      <c r="A2" s="48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21" x14ac:dyDescent="0.25">
      <c r="A4" s="49"/>
      <c r="B4" s="57" t="s">
        <v>163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21" x14ac:dyDescent="0.25">
      <c r="A5" s="49"/>
      <c r="B5" s="57" t="s">
        <v>155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2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21" x14ac:dyDescent="0.25">
      <c r="A7" s="70" t="s">
        <v>7</v>
      </c>
      <c r="B7" s="70" t="s">
        <v>8</v>
      </c>
      <c r="C7" s="70" t="s">
        <v>147</v>
      </c>
      <c r="D7" s="70" t="s">
        <v>10</v>
      </c>
      <c r="E7" s="70" t="s">
        <v>11</v>
      </c>
      <c r="F7" s="70" t="s">
        <v>12</v>
      </c>
      <c r="G7" s="70" t="s">
        <v>13</v>
      </c>
      <c r="H7" s="70"/>
      <c r="I7" s="70" t="s">
        <v>14</v>
      </c>
      <c r="J7" s="70" t="s">
        <v>15</v>
      </c>
      <c r="K7" s="70" t="s">
        <v>16</v>
      </c>
      <c r="L7" s="58" t="s">
        <v>17</v>
      </c>
      <c r="M7" s="70" t="s">
        <v>18</v>
      </c>
      <c r="N7" s="70" t="s">
        <v>148</v>
      </c>
      <c r="O7" s="70" t="s">
        <v>25</v>
      </c>
      <c r="P7" s="70" t="s">
        <v>26</v>
      </c>
      <c r="Q7" s="70" t="s">
        <v>27</v>
      </c>
      <c r="R7" s="2"/>
      <c r="S7" s="2"/>
      <c r="T7" s="2"/>
      <c r="U7" s="2"/>
    </row>
    <row r="8" spans="1:21" ht="43.5" customHeight="1" x14ac:dyDescent="0.25">
      <c r="A8" s="70"/>
      <c r="B8" s="70"/>
      <c r="C8" s="70"/>
      <c r="D8" s="70"/>
      <c r="E8" s="70"/>
      <c r="F8" s="70"/>
      <c r="G8" s="43" t="s">
        <v>19</v>
      </c>
      <c r="H8" s="43" t="s">
        <v>21</v>
      </c>
      <c r="I8" s="70"/>
      <c r="J8" s="70"/>
      <c r="K8" s="70"/>
      <c r="L8" s="43" t="s">
        <v>23</v>
      </c>
      <c r="M8" s="70"/>
      <c r="N8" s="70"/>
      <c r="O8" s="70" t="s">
        <v>25</v>
      </c>
      <c r="P8" s="70" t="s">
        <v>26</v>
      </c>
      <c r="Q8" s="70" t="s">
        <v>27</v>
      </c>
      <c r="R8" s="2"/>
      <c r="S8" s="2"/>
      <c r="T8" s="2"/>
      <c r="U8" s="2"/>
    </row>
    <row r="9" spans="1:21" ht="30" x14ac:dyDescent="0.25">
      <c r="A9" s="54">
        <v>45658.814583333333</v>
      </c>
      <c r="B9" s="54">
        <v>45665.970381944448</v>
      </c>
      <c r="C9" s="53" t="s">
        <v>156</v>
      </c>
      <c r="D9" s="53" t="s">
        <v>154</v>
      </c>
      <c r="E9" s="51" t="s">
        <v>157</v>
      </c>
      <c r="F9" s="50">
        <v>52803020</v>
      </c>
      <c r="G9" s="51" t="s">
        <v>149</v>
      </c>
      <c r="H9" s="51" t="s">
        <v>150</v>
      </c>
      <c r="I9" s="53" t="s">
        <v>153</v>
      </c>
      <c r="J9" s="52">
        <v>1490</v>
      </c>
      <c r="K9" s="51" t="s">
        <v>151</v>
      </c>
      <c r="L9" s="62">
        <v>67.847999999999999</v>
      </c>
      <c r="M9" s="51" t="s">
        <v>152</v>
      </c>
      <c r="N9" s="55">
        <v>168000</v>
      </c>
      <c r="O9" s="56">
        <v>140000</v>
      </c>
      <c r="P9" s="59">
        <f>ROUND(O9*0.2,2)</f>
        <v>28000</v>
      </c>
      <c r="Q9" s="61">
        <f>ROUND(O9+P9,2)</f>
        <v>168000</v>
      </c>
    </row>
    <row r="10" spans="1:21" ht="30" x14ac:dyDescent="0.25">
      <c r="A10" s="54">
        <v>45659.8125</v>
      </c>
      <c r="B10" s="54">
        <v>45665.970462962963</v>
      </c>
      <c r="C10" s="53" t="s">
        <v>156</v>
      </c>
      <c r="D10" s="53" t="s">
        <v>154</v>
      </c>
      <c r="E10" s="51" t="s">
        <v>158</v>
      </c>
      <c r="F10" s="50">
        <v>52906484</v>
      </c>
      <c r="G10" s="51" t="s">
        <v>149</v>
      </c>
      <c r="H10" s="51" t="s">
        <v>150</v>
      </c>
      <c r="I10" s="53" t="s">
        <v>153</v>
      </c>
      <c r="J10" s="52">
        <v>1490</v>
      </c>
      <c r="K10" s="51" t="s">
        <v>151</v>
      </c>
      <c r="L10" s="62">
        <v>68.069999999999993</v>
      </c>
      <c r="M10" s="51" t="s">
        <v>152</v>
      </c>
      <c r="N10" s="55">
        <v>168000</v>
      </c>
      <c r="O10" s="56">
        <v>140000</v>
      </c>
      <c r="P10" s="59">
        <f t="shared" ref="P10:P14" si="0">ROUND(O10*0.2,2)</f>
        <v>28000</v>
      </c>
      <c r="Q10" s="61">
        <f t="shared" ref="Q10:Q14" si="1">ROUND(O10+P10,2)</f>
        <v>168000</v>
      </c>
    </row>
    <row r="11" spans="1:21" ht="30" x14ac:dyDescent="0.25">
      <c r="A11" s="54">
        <v>45659.8125</v>
      </c>
      <c r="B11" s="54">
        <v>45665.970462962963</v>
      </c>
      <c r="C11" s="53" t="s">
        <v>156</v>
      </c>
      <c r="D11" s="53" t="s">
        <v>154</v>
      </c>
      <c r="E11" s="51" t="s">
        <v>158</v>
      </c>
      <c r="F11" s="50">
        <v>58695818</v>
      </c>
      <c r="G11" s="51" t="s">
        <v>149</v>
      </c>
      <c r="H11" s="51" t="s">
        <v>150</v>
      </c>
      <c r="I11" s="53" t="s">
        <v>153</v>
      </c>
      <c r="J11" s="52">
        <v>1490</v>
      </c>
      <c r="K11" s="51" t="s">
        <v>151</v>
      </c>
      <c r="L11" s="62">
        <v>67.900999999999996</v>
      </c>
      <c r="M11" s="51" t="s">
        <v>152</v>
      </c>
      <c r="N11" s="55">
        <v>168000</v>
      </c>
      <c r="O11" s="56">
        <v>140000</v>
      </c>
      <c r="P11" s="59">
        <f t="shared" si="0"/>
        <v>28000</v>
      </c>
      <c r="Q11" s="61">
        <f t="shared" si="1"/>
        <v>168000</v>
      </c>
    </row>
    <row r="12" spans="1:21" ht="30" x14ac:dyDescent="0.25">
      <c r="A12" s="54">
        <v>45664.709722222222</v>
      </c>
      <c r="B12" s="54">
        <v>45670.537511574075</v>
      </c>
      <c r="C12" s="53" t="s">
        <v>156</v>
      </c>
      <c r="D12" s="53" t="s">
        <v>154</v>
      </c>
      <c r="E12" s="51" t="s">
        <v>159</v>
      </c>
      <c r="F12" s="50">
        <v>52997541</v>
      </c>
      <c r="G12" s="51" t="s">
        <v>149</v>
      </c>
      <c r="H12" s="51" t="s">
        <v>150</v>
      </c>
      <c r="I12" s="53" t="s">
        <v>153</v>
      </c>
      <c r="J12" s="52">
        <v>1490</v>
      </c>
      <c r="K12" s="51" t="s">
        <v>151</v>
      </c>
      <c r="L12" s="62">
        <v>67.971999999999994</v>
      </c>
      <c r="M12" s="51" t="s">
        <v>152</v>
      </c>
      <c r="N12" s="55">
        <v>168000</v>
      </c>
      <c r="O12" s="56">
        <v>140000</v>
      </c>
      <c r="P12" s="59">
        <f t="shared" si="0"/>
        <v>28000</v>
      </c>
      <c r="Q12" s="61">
        <f t="shared" si="1"/>
        <v>168000</v>
      </c>
    </row>
    <row r="13" spans="1:21" ht="30" x14ac:dyDescent="0.25">
      <c r="A13" s="54">
        <v>45672.665972222225</v>
      </c>
      <c r="B13" s="54">
        <v>45678.651388888888</v>
      </c>
      <c r="C13" s="53" t="s">
        <v>156</v>
      </c>
      <c r="D13" s="53" t="s">
        <v>154</v>
      </c>
      <c r="E13" s="51" t="s">
        <v>160</v>
      </c>
      <c r="F13" s="50">
        <v>58695768</v>
      </c>
      <c r="G13" s="51" t="s">
        <v>149</v>
      </c>
      <c r="H13" s="51" t="s">
        <v>150</v>
      </c>
      <c r="I13" s="53" t="s">
        <v>153</v>
      </c>
      <c r="J13" s="52">
        <v>1490</v>
      </c>
      <c r="K13" s="51" t="s">
        <v>151</v>
      </c>
      <c r="L13" s="62">
        <v>67.805000000000007</v>
      </c>
      <c r="M13" s="51" t="s">
        <v>152</v>
      </c>
      <c r="N13" s="55">
        <v>168000</v>
      </c>
      <c r="O13" s="56">
        <v>140000</v>
      </c>
      <c r="P13" s="59">
        <f t="shared" ref="P13" si="2">ROUND(O13*0.2,2)</f>
        <v>28000</v>
      </c>
      <c r="Q13" s="61">
        <f t="shared" ref="Q13" si="3">ROUND(O13+P13,2)</f>
        <v>168000</v>
      </c>
    </row>
    <row r="14" spans="1:21" ht="30" x14ac:dyDescent="0.25">
      <c r="A14" s="54">
        <v>45672.665972222225</v>
      </c>
      <c r="B14" s="54">
        <v>45678.651388888888</v>
      </c>
      <c r="C14" s="53" t="s">
        <v>156</v>
      </c>
      <c r="D14" s="53" t="s">
        <v>154</v>
      </c>
      <c r="E14" s="51" t="s">
        <v>160</v>
      </c>
      <c r="F14" s="50">
        <v>53142246</v>
      </c>
      <c r="G14" s="51" t="s">
        <v>149</v>
      </c>
      <c r="H14" s="51" t="s">
        <v>150</v>
      </c>
      <c r="I14" s="53" t="s">
        <v>153</v>
      </c>
      <c r="J14" s="52">
        <v>1490</v>
      </c>
      <c r="K14" s="51" t="s">
        <v>151</v>
      </c>
      <c r="L14" s="62">
        <v>67.823999999999998</v>
      </c>
      <c r="M14" s="51" t="s">
        <v>152</v>
      </c>
      <c r="N14" s="55">
        <v>168000</v>
      </c>
      <c r="O14" s="56">
        <v>140000</v>
      </c>
      <c r="P14" s="59">
        <f t="shared" si="0"/>
        <v>28000</v>
      </c>
      <c r="Q14" s="61">
        <f t="shared" si="1"/>
        <v>168000</v>
      </c>
    </row>
    <row r="15" spans="1:21" ht="30" x14ac:dyDescent="0.25">
      <c r="A15" s="54">
        <v>45678.840902777774</v>
      </c>
      <c r="B15" s="54">
        <v>45688.58326388889</v>
      </c>
      <c r="C15" s="53" t="s">
        <v>156</v>
      </c>
      <c r="D15" s="53" t="s">
        <v>154</v>
      </c>
      <c r="E15" s="51" t="s">
        <v>161</v>
      </c>
      <c r="F15" s="50">
        <v>52906526</v>
      </c>
      <c r="G15" s="51" t="s">
        <v>149</v>
      </c>
      <c r="H15" s="51" t="s">
        <v>150</v>
      </c>
      <c r="I15" s="53" t="s">
        <v>153</v>
      </c>
      <c r="J15" s="52">
        <v>1490</v>
      </c>
      <c r="K15" s="51" t="s">
        <v>151</v>
      </c>
      <c r="L15" s="62">
        <v>67.972999999999999</v>
      </c>
      <c r="M15" s="51" t="s">
        <v>152</v>
      </c>
      <c r="N15" s="71">
        <v>168000</v>
      </c>
      <c r="O15" s="53">
        <v>140000</v>
      </c>
      <c r="P15" s="59">
        <f>ROUND(O15*0.2,2)</f>
        <v>28000</v>
      </c>
      <c r="Q15" s="61">
        <f>ROUND(O15+P15,2)</f>
        <v>168000</v>
      </c>
    </row>
    <row r="16" spans="1:21" ht="30" x14ac:dyDescent="0.25">
      <c r="A16" s="54">
        <v>45675.710381944446</v>
      </c>
      <c r="B16" s="54">
        <v>45680.961400462962</v>
      </c>
      <c r="C16" s="53" t="s">
        <v>156</v>
      </c>
      <c r="D16" s="53" t="s">
        <v>154</v>
      </c>
      <c r="E16" s="51" t="s">
        <v>162</v>
      </c>
      <c r="F16" s="50">
        <v>53142295</v>
      </c>
      <c r="G16" s="51" t="s">
        <v>149</v>
      </c>
      <c r="H16" s="51" t="s">
        <v>150</v>
      </c>
      <c r="I16" s="53" t="s">
        <v>153</v>
      </c>
      <c r="J16" s="52">
        <v>1490</v>
      </c>
      <c r="K16" s="51" t="s">
        <v>151</v>
      </c>
      <c r="L16" s="62">
        <v>67.911000000000001</v>
      </c>
      <c r="M16" s="51" t="s">
        <v>152</v>
      </c>
      <c r="N16" s="71">
        <v>168000</v>
      </c>
      <c r="O16" s="53">
        <v>140000</v>
      </c>
      <c r="P16" s="59">
        <f t="shared" ref="P16:P17" si="4">ROUND(O16*0.2,2)</f>
        <v>28000</v>
      </c>
      <c r="Q16" s="61">
        <f t="shared" ref="Q16:Q17" si="5">ROUND(O16+P16,2)</f>
        <v>168000</v>
      </c>
    </row>
    <row r="17" spans="1:17" ht="30" x14ac:dyDescent="0.25">
      <c r="A17" s="54">
        <v>45675.710381944446</v>
      </c>
      <c r="B17" s="54">
        <v>45680.961400462962</v>
      </c>
      <c r="C17" s="53" t="s">
        <v>156</v>
      </c>
      <c r="D17" s="53" t="s">
        <v>154</v>
      </c>
      <c r="E17" s="51" t="s">
        <v>162</v>
      </c>
      <c r="F17" s="50">
        <v>58695826</v>
      </c>
      <c r="G17" s="51" t="s">
        <v>149</v>
      </c>
      <c r="H17" s="51" t="s">
        <v>150</v>
      </c>
      <c r="I17" s="53" t="s">
        <v>153</v>
      </c>
      <c r="J17" s="52">
        <v>1490</v>
      </c>
      <c r="K17" s="51" t="s">
        <v>151</v>
      </c>
      <c r="L17" s="62">
        <v>68.150000000000006</v>
      </c>
      <c r="M17" s="51" t="s">
        <v>152</v>
      </c>
      <c r="N17" s="71">
        <v>168000</v>
      </c>
      <c r="O17" s="53">
        <v>140000</v>
      </c>
      <c r="P17" s="59">
        <f t="shared" si="4"/>
        <v>28000</v>
      </c>
      <c r="Q17" s="61">
        <f t="shared" si="5"/>
        <v>168000</v>
      </c>
    </row>
    <row r="18" spans="1:17" s="42" customFormat="1" x14ac:dyDescent="0.25">
      <c r="A18" s="44" t="s">
        <v>33</v>
      </c>
      <c r="B18" s="44"/>
      <c r="C18" s="44"/>
      <c r="D18" s="44"/>
      <c r="E18" s="44"/>
      <c r="F18" s="45"/>
      <c r="G18" s="44"/>
      <c r="H18" s="44"/>
      <c r="I18" s="44"/>
      <c r="J18" s="44"/>
      <c r="K18" s="44"/>
      <c r="L18" s="46"/>
      <c r="M18" s="44"/>
      <c r="N18" s="44"/>
      <c r="O18" s="60">
        <f t="shared" ref="O18:P18" si="6">SUM(O9:O17)</f>
        <v>1260000</v>
      </c>
      <c r="P18" s="60">
        <f t="shared" si="6"/>
        <v>252000</v>
      </c>
      <c r="Q18" s="60">
        <f>SUM(Q9:Q17)</f>
        <v>1512000</v>
      </c>
    </row>
  </sheetData>
  <autoFilter ref="A8:AI18" xr:uid="{00000000-0009-0000-0000-000028000000}">
    <sortState xmlns:xlrd2="http://schemas.microsoft.com/office/spreadsheetml/2017/richdata2" ref="A10:U18">
      <sortCondition ref="F8:F18"/>
    </sortState>
  </autoFilter>
  <mergeCells count="15">
    <mergeCell ref="N7:N8"/>
    <mergeCell ref="O7:O8"/>
    <mergeCell ref="P7:P8"/>
    <mergeCell ref="Q7:Q8"/>
    <mergeCell ref="M7:M8"/>
    <mergeCell ref="F7:F8"/>
    <mergeCell ref="G7:H7"/>
    <mergeCell ref="I7:I8"/>
    <mergeCell ref="J7:J8"/>
    <mergeCell ref="K7:K8"/>
    <mergeCell ref="E7:E8"/>
    <mergeCell ref="A7:A8"/>
    <mergeCell ref="B7:B8"/>
    <mergeCell ref="C7:C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16-29.02 НДС 20 ТТК</vt:lpstr>
      <vt:lpstr>16-29.02 ТТК нет ЦУ</vt:lpstr>
      <vt:lpstr>01-15.03 ТТК</vt:lpstr>
      <vt:lpstr>01-15.03 РИ НДС_0%</vt:lpstr>
      <vt:lpstr>01-15.01 НДС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2025-02-04T07:07:55Z</dcterms:modified>
</cp:coreProperties>
</file>